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definedNames>
    <definedName name="_xlnm.Print_Titles" localSheetId="0">Table1!#REF!</definedName>
    <definedName name="_xlnm.Print_Area" localSheetId="0">Table1!$A$1:$I$171</definedName>
  </definedNames>
  <calcPr calcId="162913"/>
</workbook>
</file>

<file path=xl/calcChain.xml><?xml version="1.0" encoding="utf-8"?>
<calcChain xmlns="http://schemas.openxmlformats.org/spreadsheetml/2006/main">
  <c r="H32" i="1" l="1"/>
  <c r="F32" i="1"/>
  <c r="H31" i="1"/>
  <c r="F31" i="1"/>
  <c r="H30" i="1"/>
  <c r="F30" i="1"/>
  <c r="H29" i="1"/>
  <c r="F29" i="1"/>
  <c r="H28" i="1"/>
  <c r="F28" i="1"/>
  <c r="H27" i="1"/>
  <c r="F27" i="1"/>
  <c r="H25" i="1"/>
  <c r="F25" i="1"/>
  <c r="H24" i="1"/>
  <c r="F24" i="1"/>
  <c r="H21" i="1"/>
  <c r="F21" i="1"/>
  <c r="H20" i="1"/>
  <c r="F20" i="1"/>
  <c r="H19" i="1"/>
  <c r="F19" i="1"/>
  <c r="H18" i="1"/>
  <c r="C18" i="1"/>
  <c r="F18" i="1" s="1"/>
  <c r="H16" i="1"/>
  <c r="H15" i="1"/>
  <c r="F15" i="1"/>
  <c r="H14" i="1"/>
  <c r="C14" i="1"/>
  <c r="F14" i="1" s="1"/>
  <c r="H13" i="1"/>
  <c r="F13" i="1"/>
  <c r="H12" i="1"/>
  <c r="F12" i="1"/>
  <c r="H11" i="1"/>
  <c r="F11" i="1"/>
  <c r="H10" i="1"/>
  <c r="F10" i="1"/>
  <c r="H9" i="1"/>
  <c r="C9" i="1"/>
  <c r="E8" i="1"/>
  <c r="D8" i="1"/>
  <c r="H8" i="1" l="1"/>
  <c r="C8" i="1"/>
  <c r="F8" i="1" s="1"/>
  <c r="F9" i="1"/>
  <c r="H36" i="1" l="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5" i="1"/>
  <c r="H106" i="1"/>
  <c r="H107" i="1"/>
  <c r="H108" i="1"/>
  <c r="H109" i="1"/>
  <c r="H110" i="1"/>
  <c r="H111" i="1"/>
  <c r="H112" i="1"/>
  <c r="H113" i="1"/>
  <c r="H115" i="1"/>
  <c r="H116" i="1"/>
  <c r="H117" i="1"/>
  <c r="H118" i="1"/>
  <c r="H119" i="1"/>
  <c r="H120" i="1"/>
  <c r="H121" i="1"/>
  <c r="H122" i="1"/>
  <c r="H123" i="1"/>
  <c r="H124" i="1"/>
  <c r="H125" i="1"/>
  <c r="H126" i="1"/>
  <c r="H127" i="1"/>
  <c r="H128" i="1"/>
  <c r="H129" i="1"/>
  <c r="H130" i="1"/>
  <c r="H131" i="1"/>
  <c r="H132" i="1"/>
  <c r="H133" i="1"/>
  <c r="H134" i="1"/>
  <c r="H135" i="1"/>
  <c r="H136" i="1"/>
  <c r="H139" i="1"/>
  <c r="H140" i="1"/>
  <c r="H141" i="1"/>
  <c r="H142" i="1"/>
  <c r="H143" i="1"/>
  <c r="H144" i="1"/>
  <c r="H145" i="1"/>
  <c r="H146" i="1"/>
  <c r="H147" i="1"/>
  <c r="H148" i="1"/>
  <c r="H149" i="1"/>
  <c r="H150" i="1"/>
  <c r="H151" i="1"/>
  <c r="H152" i="1"/>
  <c r="H153" i="1"/>
  <c r="H154" i="1"/>
  <c r="H155" i="1"/>
  <c r="H156" i="1"/>
  <c r="H157" i="1"/>
  <c r="H158" i="1"/>
  <c r="H159" i="1"/>
  <c r="H160" i="1"/>
  <c r="H161" i="1"/>
  <c r="H162" i="1"/>
  <c r="H167" i="1"/>
  <c r="H168" i="1"/>
  <c r="H169" i="1"/>
  <c r="H170" i="1"/>
  <c r="H171" i="1"/>
  <c r="H35" i="1"/>
  <c r="F171" i="1"/>
  <c r="F162" i="1"/>
  <c r="F161" i="1"/>
  <c r="F156" i="1"/>
  <c r="F155" i="1"/>
  <c r="F154" i="1"/>
  <c r="F153" i="1"/>
  <c r="F151" i="1"/>
  <c r="F150" i="1"/>
  <c r="F148" i="1"/>
  <c r="F147" i="1"/>
  <c r="F146" i="1"/>
  <c r="F145" i="1"/>
  <c r="F143" i="1"/>
  <c r="F142" i="1"/>
  <c r="F141" i="1"/>
  <c r="F140" i="1"/>
  <c r="F139" i="1"/>
  <c r="F136" i="1"/>
  <c r="F135" i="1"/>
  <c r="F134" i="1"/>
  <c r="F133" i="1"/>
  <c r="F132" i="1"/>
  <c r="F131" i="1"/>
  <c r="F130" i="1"/>
  <c r="F129" i="1"/>
  <c r="F128" i="1"/>
  <c r="F127" i="1"/>
  <c r="F126" i="1"/>
  <c r="F125" i="1"/>
  <c r="F124" i="1"/>
  <c r="F123" i="1"/>
  <c r="F122" i="1"/>
  <c r="F121" i="1"/>
  <c r="F120" i="1"/>
  <c r="F119" i="1"/>
  <c r="F118" i="1"/>
  <c r="F116" i="1"/>
  <c r="F115" i="1"/>
  <c r="F114" i="1"/>
  <c r="F113" i="1"/>
  <c r="F112" i="1"/>
  <c r="F109" i="1"/>
  <c r="F106" i="1"/>
  <c r="F105" i="1"/>
  <c r="F104" i="1"/>
  <c r="F103" i="1"/>
  <c r="F102" i="1"/>
  <c r="F101" i="1"/>
  <c r="F100" i="1"/>
  <c r="F99" i="1"/>
  <c r="F98" i="1"/>
  <c r="F97" i="1"/>
  <c r="F96" i="1"/>
  <c r="F95" i="1"/>
  <c r="F94" i="1"/>
  <c r="F93" i="1"/>
  <c r="F92" i="1"/>
  <c r="F91" i="1"/>
  <c r="F90" i="1"/>
  <c r="F89" i="1"/>
  <c r="F88" i="1"/>
  <c r="F87" i="1"/>
  <c r="F86" i="1"/>
  <c r="F85" i="1"/>
  <c r="F84" i="1"/>
  <c r="F82" i="1"/>
  <c r="F81" i="1"/>
  <c r="F80" i="1"/>
  <c r="F79" i="1"/>
  <c r="F78" i="1"/>
  <c r="F75" i="1"/>
  <c r="F74" i="1"/>
  <c r="F73" i="1"/>
  <c r="F72" i="1"/>
  <c r="F71" i="1"/>
  <c r="F69" i="1"/>
  <c r="F67" i="1"/>
  <c r="F66" i="1"/>
  <c r="F64" i="1"/>
  <c r="F63" i="1"/>
  <c r="F62" i="1"/>
  <c r="F61" i="1"/>
  <c r="F60" i="1"/>
  <c r="F59" i="1"/>
  <c r="F58" i="1"/>
  <c r="F57" i="1"/>
  <c r="F56" i="1"/>
  <c r="F55" i="1"/>
  <c r="F54" i="1"/>
  <c r="F53" i="1"/>
  <c r="F52" i="1"/>
  <c r="F51" i="1"/>
  <c r="F50" i="1"/>
  <c r="F49" i="1"/>
  <c r="F48" i="1"/>
  <c r="F47" i="1"/>
  <c r="F46" i="1"/>
  <c r="F45" i="1"/>
  <c r="F44" i="1"/>
  <c r="F43" i="1"/>
  <c r="F42" i="1"/>
  <c r="F40" i="1"/>
  <c r="F39" i="1"/>
  <c r="F38" i="1"/>
  <c r="F37" i="1"/>
  <c r="F36" i="1"/>
  <c r="F35" i="1"/>
</calcChain>
</file>

<file path=xl/sharedStrings.xml><?xml version="1.0" encoding="utf-8"?>
<sst xmlns="http://schemas.openxmlformats.org/spreadsheetml/2006/main" count="499" uniqueCount="386">
  <si>
    <t>Код бюджетной классификации Российской Федерации</t>
  </si>
  <si>
    <t>Наименование
дохода</t>
  </si>
  <si>
    <t/>
  </si>
  <si>
    <t>1</t>
  </si>
  <si>
    <t>2</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</si>
  <si>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</si>
  <si>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</si>
  <si>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</si>
  <si>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</si>
  <si>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</si>
  <si>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</si>
  <si>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000 2 02 15001 02 0000 150</t>
  </si>
  <si>
    <t>Дотации бюджетам субъектов Российской Федерации на выравнивание бюджетной обеспеченности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</si>
  <si>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</si>
  <si>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</si>
  <si>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</si>
  <si>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</si>
  <si>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</si>
  <si>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</si>
  <si>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000 2 02 20000 00 0000 150</t>
  </si>
  <si>
    <t>Субсидии бюджетам бюджетной системы Российской Федерации (межбюджетные субсидии)</t>
  </si>
  <si>
    <t>000 2 02 25013 02 0000 150</t>
  </si>
  <si>
    <t>Субсидии бюджетам субъектов Российской Федерации на сокращение доли загрязненных сточных вод</t>
  </si>
  <si>
    <t>000 2 02 25021 02 0000 150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</si>
  <si>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</si>
  <si>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</si>
  <si>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</si>
  <si>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</si>
  <si>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</si>
  <si>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000 2 02 25066 02 0000 150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</si>
  <si>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</si>
  <si>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000 2 02 25081 02 0000 150</t>
  </si>
  <si>
    <t>000 2 02 25082 02 0000 150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</si>
  <si>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</si>
  <si>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</si>
  <si>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</si>
  <si>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</si>
  <si>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</si>
  <si>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</si>
  <si>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</si>
  <si>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</si>
  <si>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</si>
  <si>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000 2 02 25138 02 0000 150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</si>
  <si>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</si>
  <si>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</si>
  <si>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</si>
  <si>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000 2 02 25173 02 0000 150</t>
  </si>
  <si>
    <t>Субсидии бюджетам субъектов Российской Федерации на создание детских технопарков "Кванториум"</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</si>
  <si>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</si>
  <si>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</si>
  <si>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000 2 02 25201 02 0000 150</t>
  </si>
  <si>
    <t>Субсидии бюджетам субъектов Российской Федерации на развитие паллиативной медицинской помощи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</si>
  <si>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</si>
  <si>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</si>
  <si>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</si>
  <si>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</si>
  <si>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000 2 02 25219 02 0000 150</t>
  </si>
  <si>
    <t>Субсидии бюджетам субъектов Российской Федерации на создание центров цифрового образования детей</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</si>
  <si>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</si>
  <si>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</si>
  <si>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000 2 02 25229 02 0000 150</t>
  </si>
  <si>
    <t>000 2 02 25230 02 0000 150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</si>
  <si>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</si>
  <si>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</si>
  <si>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</si>
  <si>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</si>
  <si>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</si>
  <si>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</si>
  <si>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</si>
  <si>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000 2 02 25255 02 0000 150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</si>
  <si>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</si>
  <si>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</si>
  <si>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</si>
  <si>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</si>
  <si>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</si>
  <si>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000 2 02 25291 02 0000 150</t>
  </si>
  <si>
    <t>Субсидии бюджетам субъектов Российской Федерации на повышение эффективности службы занятости</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</si>
  <si>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</si>
  <si>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</si>
  <si>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</si>
  <si>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</si>
  <si>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</si>
  <si>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</si>
  <si>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</si>
  <si>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</si>
  <si>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000 2 02 25331 02 0000 150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</si>
  <si>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</si>
  <si>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000 2 02 25338 02 0000 150</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</si>
  <si>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</si>
  <si>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000 2 02 25359 02 0000 150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</si>
  <si>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</si>
  <si>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</si>
  <si>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</si>
  <si>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000 2 02 25394 02 0000 150</t>
  </si>
  <si>
    <t>000 2 02 25402 02 0000 150</t>
  </si>
  <si>
    <t>000 2 02 25404 02 0000 150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</si>
  <si>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</si>
  <si>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000 2 02 25423 02 0000 150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</si>
  <si>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</si>
  <si>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</si>
  <si>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</si>
  <si>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</si>
  <si>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</si>
  <si>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</si>
  <si>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</si>
  <si>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000 2 02 25480 02 0000 150</t>
  </si>
  <si>
    <t>Субсидии бюджетам субъектов Российской Федерации на создание системы поддержки фермеров и развитие сельской кооперации</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</si>
  <si>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</si>
  <si>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</si>
  <si>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000 2 02 25497 02 0000 150</t>
  </si>
  <si>
    <t>Субсидии бюджетам субъектов Российской Федерации на реализацию мероприятий по обеспечению жильем молодых семей</t>
  </si>
  <si>
    <t>000 2 02 25500 02 0000 150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</si>
  <si>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</si>
  <si>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000 2 02 25502 02 0000 150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</si>
  <si>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</si>
  <si>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000 2 02 25508 02 0000 150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</si>
  <si>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</si>
  <si>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000 2 02 25511 02 0000 150</t>
  </si>
  <si>
    <t>Субсидии бюджетам субъектов Российской Федерации на проведение комплексных кадастровых работ</t>
  </si>
  <si>
    <t>000 2 02 25513 02 0000 150</t>
  </si>
  <si>
    <t>Субсидии бюджетам субъектов Российской Федерации на развитие сети учреждений культурно-досугового типа</t>
  </si>
  <si>
    <t>000 2 02 25517 02 0000 150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</si>
  <si>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</si>
  <si>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000 2 02 25519 02 0000 150</t>
  </si>
  <si>
    <t>Субсидии бюджетам субъектов Российской Федерации на поддержку отрасли культуры</t>
  </si>
  <si>
    <t>000 2 02 25520 02 0000 150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</si>
  <si>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</si>
  <si>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</si>
  <si>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</si>
  <si>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</si>
  <si>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</si>
  <si>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</si>
  <si>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</si>
  <si>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000 2 02 25555 02 0000 150</t>
  </si>
  <si>
    <t>Субсидии бюджетам субъектов Российской Федерации на реализацию программ формирования современной городской среды</t>
  </si>
  <si>
    <t>000 2 02 25576 02 0000 150</t>
  </si>
  <si>
    <t>Субсидии бюджетам субъектов Российской Федерации на обеспечение комплексного развития сельских территорий</t>
  </si>
  <si>
    <t>000 2 02 25586 02 0000 150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</si>
  <si>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</si>
  <si>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000 2 02 25597 02 0000 150</t>
  </si>
  <si>
    <t>000 2 02 25599 02 0000 150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</si>
  <si>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</si>
  <si>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000 2 02 25750 02 0000 150</t>
  </si>
  <si>
    <t>Субсидии бюджетам субъектов Российской Федерации на реализацию мероприятий по модернизации школьных систем образования</t>
  </si>
  <si>
    <t>000 2 02 25752 02 0000 150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</si>
  <si>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</si>
  <si>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000 2 02 25753 02 0000 150</t>
  </si>
  <si>
    <t>000 2 02 25786 02 0000 150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</si>
  <si>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</si>
  <si>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</si>
  <si>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</si>
  <si>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</si>
  <si>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</si>
  <si>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000 2 02 27336 02 0000 150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</si>
  <si>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</si>
  <si>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</si>
  <si>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</si>
  <si>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000 2 02 30000 00 0000 150</t>
  </si>
  <si>
    <t>Субвенции бюджетам бюджетной системы Российской Федерации</t>
  </si>
  <si>
    <t>000 2 02 35090 02 0000 150</t>
  </si>
  <si>
    <t>Субвенции бюджетам субъектов Российской Федерации на улучшение экологического состояния гидрографической сети</t>
  </si>
  <si>
    <t>000 2 02 35118 02 0000 150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</si>
  <si>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</si>
  <si>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000 2 02 35120 02 0000 150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</si>
  <si>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</si>
  <si>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000 2 02 35128 02 0000 150</t>
  </si>
  <si>
    <t>Субвенции бюджетам субъектов Российской Федерации на осуществление отдельных полномочий в области водных отношений</t>
  </si>
  <si>
    <t>000 2 02 35129 02 0000 150</t>
  </si>
  <si>
    <t>Субвенции бюджетам субъектов Российской Федерации на осуществление отдельных полномочий в области лесных отношений</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</si>
  <si>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</si>
  <si>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</si>
  <si>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</si>
  <si>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</si>
  <si>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</si>
  <si>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</si>
  <si>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</si>
  <si>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</si>
  <si>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</si>
  <si>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</si>
  <si>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000 2 02 35250 02 0000 150</t>
  </si>
  <si>
    <t>Субвенции бюджетам субъектов Российской Федерации на оплату жилищно-коммунальных услуг отдельным категориям граждан</t>
  </si>
  <si>
    <t>000 2 02 35290 02 0000 150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</si>
  <si>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</si>
  <si>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000 2 02 35345 02 0000 150</t>
  </si>
  <si>
    <t>Субвенции бюджетам субъектов Российской Федерации на осуществление мер пожарной безопасности и тушение лесных пожаров</t>
  </si>
  <si>
    <t>000 2 02 35429 02 0000 150</t>
  </si>
  <si>
    <t>Субвенции бюджетам субъектов Российской Федерации на увеличение площади лесовосстановления</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</si>
  <si>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</si>
  <si>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</si>
  <si>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</si>
  <si>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</si>
  <si>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</si>
  <si>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</si>
  <si>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</si>
  <si>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</si>
  <si>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000 2 02 35900 02 0000 150</t>
  </si>
  <si>
    <t>Единая субвенция бюджетам субъектов Российской Федерации и бюджету г. Байконура</t>
  </si>
  <si>
    <t>000 2 02 40000 00 0000 150</t>
  </si>
  <si>
    <t>Иные межбюджетные трансферты</t>
  </si>
  <si>
    <t>000 2 02 45141 02 0000 150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</si>
  <si>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</si>
  <si>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</si>
  <si>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</si>
  <si>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</si>
  <si>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</si>
  <si>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</si>
  <si>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</si>
  <si>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</si>
  <si>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</si>
  <si>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</si>
  <si>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</si>
  <si>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</si>
  <si>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</si>
  <si>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</si>
  <si>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</si>
  <si>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000 2 02 45289 02 0000 150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</si>
  <si>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</si>
  <si>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000 2 02 45303 02 0000 150</t>
  </si>
  <si>
    <t>000 2 02 45354 02 0000 150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</si>
  <si>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</si>
  <si>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000 2 02 45363 02 0000 150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</si>
  <si>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</si>
  <si>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</si>
  <si>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</si>
  <si>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000 2 02 45389 02 0000 150</t>
  </si>
  <si>
    <t>Межбюджетные трансферты, передаваемые бюджетам субъектов Российской Федерации на развитие инфраструктуры дорожного хозяйства</t>
  </si>
  <si>
    <t>000 2 02 45418 02 0000 150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</si>
  <si>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</si>
  <si>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000 2 02 45422 02 0000 150</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</si>
  <si>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</si>
  <si>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</si>
  <si>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</si>
  <si>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</si>
  <si>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000 2 02 45454 02 0000 150</t>
  </si>
  <si>
    <t>Межбюджетные трансферты, передаваемые бюджетам субъектов Российской Федерации на создание модельных муниципальных библиотек</t>
  </si>
  <si>
    <t>000 2 02 45468 02 0000 150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</si>
  <si>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</si>
  <si>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</si>
  <si>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</si>
  <si>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</si>
  <si>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</si>
  <si>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</si>
  <si>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</si>
  <si>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000 2 02 49999 02 0000 150</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</si>
  <si>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</si>
  <si>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</si>
  <si>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</si>
  <si>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</si>
  <si>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</si>
  <si>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</si>
  <si>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</si>
  <si>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000 2 03 02040 02 0000 150</t>
  </si>
  <si>
    <t>000 2 03 02099 02 0000 150</t>
  </si>
  <si>
    <t>Прочие безвозмездные поступления от государственных (муниципальных) организаций в бюджеты субъектов Российской Федерации</t>
  </si>
  <si>
    <t>000 2 04 00000 00 0000 000</t>
  </si>
  <si>
    <t>БЕЗВОЗМЕЗДНЫЕ ПОСТУПЛЕНИЯ ОТ НЕГОСУДАРСТВЕННЫХ ОРГАНИЗАЦИЙ</t>
  </si>
  <si>
    <t>000 2 04 02010 02 0000 150</t>
  </si>
  <si>
    <t>Предоставление негосударственными организациями грантов для получателей средств бюджетов субъектов Российской Федерации</t>
  </si>
  <si>
    <t>000 2 07 00000 00 0000 000</t>
  </si>
  <si>
    <t>ПРОЧИЕ БЕЗВОЗМЕЗДНЫЕ ПОСТУПЛЕНИЯ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</si>
  <si>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</si>
  <si>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</si>
  <si>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</si>
  <si>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</si>
  <si>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</si>
  <si>
    <t>Кассовое исполнение</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</si>
  <si>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</si>
  <si>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</si>
  <si>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</si>
  <si>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</si>
  <si>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реконструкцию и капитальный ремонт муниципальных музеев</t>
  </si>
  <si>
    <t>Субсидии бюджетам субъектов Российской Федерации на софинансирование закупки оборудования для создания "умных" спортивных площадок</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</si>
  <si>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</si>
  <si>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</si>
  <si>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</si>
  <si>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тыс. руб.</t>
  </si>
  <si>
    <t>000 2 02 25589 02 0000 150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</si>
  <si>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</si>
  <si>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000 2 02 27456 02 0000 150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</si>
  <si>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</si>
  <si>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Утверждено первоначальным законом об областном бюджете на 2022 год (83-ЗО от 28.12.2021 )</t>
  </si>
  <si>
    <t>Утверждено законом об областном бюджете с учетом изменений  (78-ЗО от 19.12.2022 )</t>
  </si>
  <si>
    <t>3</t>
  </si>
  <si>
    <t>4</t>
  </si>
  <si>
    <t>5</t>
  </si>
  <si>
    <t>Пояснения к гр.6</t>
  </si>
  <si>
    <t>% исполнения от плана с изменениями (гр.6=гр.5/гр.3)</t>
  </si>
  <si>
    <t>% исполнения от первоначального плана (гр.6=гр.5/гр.3)</t>
  </si>
  <si>
    <t>Пояснения к гр.8</t>
  </si>
  <si>
    <t>св.200</t>
  </si>
  <si>
    <t>св.150</t>
  </si>
  <si>
    <t>Дополнительно поступили дотации (гранты)  за достижение показателей деятельности органов исполнительной власти субъектов Российской Федерации (583,8 млн руб.)</t>
  </si>
  <si>
    <t>под фактическую потребность</t>
  </si>
  <si>
    <t>заявительный характер выплат</t>
  </si>
  <si>
    <t xml:space="preserve">оплата произведена за фактически выполненные работы по предоставленным счетам </t>
  </si>
  <si>
    <t>оплата произведена под фактическую потребность</t>
  </si>
  <si>
    <t>расторжение контракта на строительство</t>
  </si>
  <si>
    <t>дополнительное распределение и перечисление, в связи с ударажанием объекта</t>
  </si>
  <si>
    <t>лимиты  отозваны на федеральном уровне</t>
  </si>
  <si>
    <t>дополнительное распределение и перечисление средств из федерального бюджета</t>
  </si>
  <si>
    <t>дополнительное распределение и перечисление остатков средств федерального бюджета 2021 года</t>
  </si>
  <si>
    <t>расторжение контракта на реконструкцию</t>
  </si>
  <si>
    <t>дополнительное распределение и перечисление средств из федерального бюджета под потребность</t>
  </si>
  <si>
    <t xml:space="preserve"> распределение и перечисление средств из ПФ</t>
  </si>
  <si>
    <t>дополнительное распределение и перечисление средств в связи с победой на Всероссийском конкурсе</t>
  </si>
  <si>
    <t>дополнительное распределение и перечисление средств из бюджета г.Москва в соответствии с заключенным соглашением</t>
  </si>
  <si>
    <t>дополнительное распределение и перечисление средств из федерального бюджетаза счет средств резервного фонда</t>
  </si>
  <si>
    <t xml:space="preserve">фактическое перечисление средств фонда Фонда содействия реформированию жилищно-коммунального хозяйства в декабре 2022 года </t>
  </si>
  <si>
    <t>доброволное пожертвование</t>
  </si>
  <si>
    <t>средства распределены в соответствии с соглашением фонда "Ты не один", а так же грантовая поддержка</t>
  </si>
  <si>
    <t xml:space="preserve">дополнительное распределение и перечисление остатков средств федерального бюджета </t>
  </si>
  <si>
    <t>дополнительное распределение и перечисление средств из федерального бюджета: на финансирование дорожной деятельности в отношении автомобильных дорог общего пользования регионального или межмуниципального, местного значения, субсидии на осуществление компенсации предприятиям хлебопекарной промышленности, на выплаты в ФОМС ТО, на благоустройство территории около Ржевского мемориала за счет средств г.Москва,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</si>
  <si>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средства в законе уточнены под фактическую потребность</t>
  </si>
  <si>
    <r>
      <t>*-</t>
    </r>
    <r>
      <rPr>
        <b/>
        <u/>
        <sz val="12"/>
        <color rgb="FF000000"/>
        <rFont val="Times New Roman"/>
        <family val="1"/>
        <charset val="204"/>
      </rPr>
      <t>оплата произведена под фактическую потребность по следующим направлениям</t>
    </r>
    <r>
      <rPr>
        <b/>
        <sz val="12"/>
        <color rgb="FF000000"/>
        <rFont val="Times New Roman"/>
        <family val="1"/>
        <charset val="204"/>
      </rPr>
      <t>: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на осуществление отдельных полномочий в области водных отношений;
-</t>
    </r>
    <r>
      <rPr>
        <b/>
        <u/>
        <sz val="12"/>
        <color rgb="FF000000"/>
        <rFont val="Times New Roman"/>
        <family val="1"/>
        <charset val="204"/>
      </rPr>
      <t>заявительный характер выплат</t>
    </r>
    <r>
      <rPr>
        <b/>
        <sz val="12"/>
        <color rgb="FF000000"/>
        <rFont val="Times New Roman"/>
        <family val="1"/>
        <charset val="204"/>
      </rPr>
      <t>: на реализацию полномочий Российской Федерации по осуществлению социальных выплат безработным гражданам, на осуществление ежемесячной выплаты в связи с рождением (усыновлением) первого ребенка.</t>
    </r>
  </si>
  <si>
    <r>
      <t>*-</t>
    </r>
    <r>
      <rPr>
        <u/>
        <sz val="12"/>
        <color rgb="FF000000"/>
        <rFont val="Times New Roman"/>
        <family val="1"/>
        <charset val="204"/>
      </rPr>
      <t>дополнительное распределение и перечисление остатков средств федерального бюджета 2021 года  под заключенные контракты по следующим направлениям</t>
    </r>
    <r>
      <rPr>
        <sz val="12"/>
        <color rgb="FF000000"/>
        <rFont val="Times New Roman"/>
        <family val="1"/>
        <charset val="204"/>
      </rPr>
      <t>: создание ЕГИСЗ; строительство детских садов, благоустройство зданий общеобр-х учр-ий, модернизация здравоохранения, осуществление социальной помощи на основании соцконтракта; комплексное развитие сельских территорий.
-</t>
    </r>
    <r>
      <rPr>
        <u/>
        <sz val="12"/>
        <color rgb="FF000000"/>
        <rFont val="Times New Roman"/>
        <family val="1"/>
        <charset val="204"/>
      </rPr>
      <t>дополнительное распределение и перечисление остатков средств федерального бюджета на новые направления</t>
    </r>
    <r>
      <rPr>
        <sz val="12"/>
        <color rgb="FF000000"/>
        <rFont val="Times New Roman"/>
        <family val="1"/>
        <charset val="204"/>
      </rPr>
      <t>: на государственную поддержку стимулирования увеличения производства масличных культур; на обеспечение поддержки общественных инициатив на создание модульных некапитальных средств размещения (кемпингов и автокемпингов); на поддержку субъектов Российской Федерации для создания инженерной и транспортной инфраструктуры в целях развития туристских кластеров.
-</t>
    </r>
    <r>
      <rPr>
        <u/>
        <sz val="12"/>
        <color rgb="FF000000"/>
        <rFont val="Times New Roman"/>
        <family val="1"/>
        <charset val="204"/>
      </rPr>
      <t>дополнительное распределение и перечисление, в связи с ударажанием объекта</t>
    </r>
    <r>
      <rPr>
        <sz val="12"/>
        <color rgb="FF000000"/>
        <rFont val="Times New Roman"/>
        <family val="1"/>
        <charset val="204"/>
      </rPr>
      <t xml:space="preserve"> на ликвидацию (рекультивацию) объектов накопленного экологического вреда, представляющих угрозу реке Волге.
- </t>
    </r>
    <r>
      <rPr>
        <u/>
        <sz val="12"/>
        <color rgb="FF000000"/>
        <rFont val="Times New Roman"/>
        <family val="1"/>
        <charset val="204"/>
      </rPr>
      <t>заявительный характер выплат</t>
    </r>
    <r>
      <rPr>
        <sz val="12"/>
        <color rgb="FF000000"/>
        <rFont val="Times New Roman"/>
        <family val="1"/>
        <charset val="204"/>
      </rPr>
      <t xml:space="preserve"> на осуществление ежемесячных выплат на детей в возрасте от трех до семи лет включительно.</t>
    </r>
  </si>
  <si>
    <t>НАЛОГОВЫЕ И НЕНАЛОГОВЫЕ ДОХОДЫ</t>
  </si>
  <si>
    <t>НАЛОГИ НА ПРИБЫЛЬ, ДОХОДЫ</t>
  </si>
  <si>
    <t>Налог на прибыль организаций</t>
  </si>
  <si>
    <t>Налог на доходы физических лиц</t>
  </si>
  <si>
    <t xml:space="preserve">  Рост  среднемесячной начисленной заработной платы работников крупных, средних и малых предприятий и организаций Тверской области, а также поступление платежей от нового налогоплательщика , поставленного на налоговый учет в Тверской области в октябре 2021 года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</si>
  <si>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</si>
  <si>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</si>
  <si>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Рост объемов реализации нефтепродуктов и крепкого алкоголя относительно прогноза</t>
  </si>
  <si>
    <t>НАЛОГИ НА СОВОКУПНЫЙ ДОХОД</t>
  </si>
  <si>
    <t>Налог, взимаемый в связи с применением упрощенной системы налогообложения</t>
  </si>
  <si>
    <t xml:space="preserve">Рост налоговой базы, в том числе в следствии увеличения количества налогоплательщиков, а также с учетом того, что налогоплательщиками, перешедшими с ЕНВД (отменен с 01.01.2021), уплата налога произведена по всем 4-м установленным в 2022 году срокам уплаты налога </t>
  </si>
  <si>
    <t>Единый сельскохозяйственный налог</t>
  </si>
  <si>
    <t>Налог на профессиональный доход</t>
  </si>
  <si>
    <t xml:space="preserve"> Увеличение количества налогоплательщиков налога на профессиональный доход  в 2 раза</t>
  </si>
  <si>
    <t>НАЛОГИ НА ИМУЩЕСТВО</t>
  </si>
  <si>
    <t>Налог на имущество организаций</t>
  </si>
  <si>
    <t xml:space="preserve">Уплата задолженности, уплата налога  по результатам контрольной работы налоговых органов </t>
  </si>
  <si>
    <t>Транспортный налог</t>
  </si>
  <si>
    <t>Налог на игорный бизнес</t>
  </si>
  <si>
    <t xml:space="preserve">Сокращение количества объектов игорного бизнеса относительно прогнозируемого значения </t>
  </si>
  <si>
    <t>НАЛОГИ, СБОРЫ И РЕГУЛЯРНЫЕ ПЛАТЕЖИ ЗА ПОЛЬЗОВАНИЕ ПРИРОДНЫМИ РЕСУРСАМИ</t>
  </si>
  <si>
    <t>Налог на добычу полезных ископаемых</t>
  </si>
  <si>
    <t xml:space="preserve">Увеличение объемов добычи общераспространенных полезных ископаемых (строительство скоростной автомобильной дороги М-11 Москва –Санкт-Петербург) </t>
  </si>
  <si>
    <t>Сборы за пользование объектами животного мира и за пользование объектами водных биологических ресурсов</t>
  </si>
  <si>
    <t>Увеличение лимитов на добычу диких животных</t>
  </si>
  <si>
    <t>ГОСУДАРСТВЕННАЯ ПОШЛИНА</t>
  </si>
  <si>
    <t xml:space="preserve">Уменьшением поступлений государственной пошлины: за действия, связанные с лицензированием розничной продажи алкогольной продукции </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</si>
  <si>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</si>
  <si>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</si>
  <si>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Увеличение обеспечено поступлением доходов от операций по управлению остатками средств на едином казначейском счете</t>
  </si>
  <si>
    <t>Поступление доходов от операций по управлению остатками средств на едином казначейском счете в объеме меньше прогнозируемого</t>
  </si>
  <si>
    <t>ПЛАТЕЖИ ПРИ ПОЛЬЗОВАНИИ ПРИРОДНЫМИ РЕСУРСАМИ</t>
  </si>
  <si>
    <t>Снижение объемов размещения отходов производства отдельных хозяйствующих субъектов. Уменьшение спроса населения на отпуск древесины на корню для строительства, ремонта и отопления жилых помещений</t>
  </si>
  <si>
    <t>ДОХОДЫ ОТ ОКАЗАНИЯ ПЛАТНЫХ УСЛУГ И КОМПЕНСАЦИИ ЗАТРАТ ГОСУДАРСТВА</t>
  </si>
  <si>
    <t>Уменьшение доходов от реализации на территории Тверской области новой транспортной модели ввиду снижения пассажиропотока в связи со сложившейся эпидемиологической ситуацией в январе-марте, перераспределение пассажиропотока в сторону льготных пассажиров, а также наличие пассажиров, не оплачивающих проезд</t>
  </si>
  <si>
    <t>ДОХОДЫ ОТ ПРОДАЖИ МАТЕРИАЛЬНЫХ И НЕМАТЕРИАЛЬНЫХ АКТИВОВ</t>
  </si>
  <si>
    <t xml:space="preserve">Поступление  доходов от сдачи металлолома, от реализации основных средств учреждений (прогнозирование поступлений производится методом усреднения годовых объемов доходов бюджетов не менее чем за 3 года) и  доходов от продажи земельных участков, находящихся в собственности Тверской области (носят заявительный характер) </t>
  </si>
  <si>
    <t>АДМИНИСТРАТИВНЫЕ ПЛАТЕЖИ И СБОРЫ</t>
  </si>
  <si>
    <t>ШТРАФЫ, САНКЦИИ, ВОЗМЕЩЕНИЕ УЩЕРБА</t>
  </si>
  <si>
    <t>Увеличение количества административных штрафов за нарушение Правил дорожного движения</t>
  </si>
  <si>
    <t>ПРОЧИЕ НЕНАЛОГОВЫЕ ДОХОДЫ</t>
  </si>
  <si>
    <t>Не прогнозируемые доходы государственных казенных учреждений</t>
  </si>
  <si>
    <t>ПОСТУПЛЕНИЯ (ПЕРЕЧИСЛЕНИЯ) ПО УРЕГУЛИРОВАНИЮ РАСЧЕТОВ МЕЖДУ БЮДЖЕТАМИ БЮДЖЕТНОЙ СИСТЕМЫ РОССИЙСКОЙ ФЕДЕРАЦИИ</t>
  </si>
  <si>
    <t>00010000000000000000</t>
  </si>
  <si>
    <t>00010100000000000000</t>
  </si>
  <si>
    <t>00010101000000000110</t>
  </si>
  <si>
    <t>00010102000010000110</t>
  </si>
  <si>
    <t>00010300000000000000</t>
  </si>
  <si>
    <t>00010302000010000110</t>
  </si>
  <si>
    <t>00010500000000000000</t>
  </si>
  <si>
    <t>00010501000000000110</t>
  </si>
  <si>
    <t>00010503000010000110</t>
  </si>
  <si>
    <t>00010506000010000110</t>
  </si>
  <si>
    <t>00010600000000000000</t>
  </si>
  <si>
    <t>00010602000020000110</t>
  </si>
  <si>
    <t>00010604000020000110</t>
  </si>
  <si>
    <t>00010605000020000110</t>
  </si>
  <si>
    <t>00010700000000000000</t>
  </si>
  <si>
    <t>00010701000010000110</t>
  </si>
  <si>
    <t>00010704000010000110</t>
  </si>
  <si>
    <t>00010800000000000000</t>
  </si>
  <si>
    <t>00010900000000000000</t>
  </si>
  <si>
    <t>00011100000000000000</t>
  </si>
  <si>
    <t>00011200000000000000</t>
  </si>
  <si>
    <t>00011300000000000000</t>
  </si>
  <si>
    <t>00011400000000000000</t>
  </si>
  <si>
    <t>00011500000000000000</t>
  </si>
  <si>
    <t>00011600000000000000</t>
  </si>
  <si>
    <t>00011700000000000000</t>
  </si>
  <si>
    <t>00011800000000000000</t>
  </si>
  <si>
    <t>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 за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</si>
</sst>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р_._-;\-* #,##0.0_р_._-;_-* &quot;-&quot;?_р_._-;_-@_-"/>
  </numFmts>
  <fonts count="11" x14ac:knownFonts="1">
    <font>
      <sz val="10"/>
      <color rgb="FF000000"/>
      <name val="Times New Roman"/>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sz val="12"/>
      <name val="Times New Roman"/>
      <family val="1"/>
      <charset val="204"/>
    </font>
    <font>
      <sz val="8"/>
      <color rgb="FF000000"/>
      <name val="Arial"/>
      <family val="2"/>
      <charset val="204"/>
    </font>
    <font>
      <b/>
      <u/>
      <sz val="12"/>
      <color rgb="FF000000"/>
      <name val="Times New Roman"/>
      <family val="1"/>
      <charset val="204"/>
    </font>
    <font>
      <u/>
      <sz val="12"/>
      <color rgb="FF000000"/>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s>
  <cellStyleXfs count="7">
    <xf numFmtId="0" fontId="0" fillId="0" borderId="0">
      <alignment vertical="top" wrapText="1"/>
    </xf>
    <xf numFmtId="49" fontId="6" fillId="0" borderId="1">
      <alignment horizontal="center" vertical="center" wrapText="1"/>
    </xf>
    <xf numFmtId="49" fontId="6" fillId="0" borderId="4">
      <alignment horizontal="center" vertical="center" wrapText="1"/>
    </xf>
    <xf numFmtId="49" fontId="6" fillId="0" borderId="5">
      <alignment horizontal="center" vertical="center" wrapText="1"/>
    </xf>
    <xf numFmtId="0" fontId="6" fillId="0" borderId="6">
      <alignment horizontal="left" wrapText="1" indent="2"/>
    </xf>
    <xf numFmtId="49" fontId="6" fillId="0" borderId="1">
      <alignment horizontal="center"/>
    </xf>
    <xf numFmtId="4" fontId="6" fillId="0" borderId="1">
      <alignment horizontal="right"/>
    </xf>
  </cellStyleXfs>
  <cellXfs count="59">
    <xf numFmtId="0" fontId="0" fillId="0" borderId="0" xfId="0" applyFont="1" applyFill="1" applyAlignment="1">
      <alignment vertical="top" wrapText="1"/>
    </xf>
    <xf numFmtId="0" fontId="1" fillId="0" borderId="0" xfId="0" applyFont="1" applyFill="1" applyAlignment="1">
      <alignment horizontal="right" vertical="center" wrapText="1"/>
    </xf>
    <xf numFmtId="0" fontId="2" fillId="0" borderId="1" xfId="0" applyFont="1" applyFill="1" applyBorder="1" applyAlignment="1">
      <alignment horizontal="center" vertical="top"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indent="1"/>
    </xf>
    <xf numFmtId="0" fontId="4" fillId="0" borderId="0" xfId="0"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164" fontId="1" fillId="0" borderId="4" xfId="0" applyNumberFormat="1" applyFont="1" applyFill="1" applyBorder="1" applyAlignment="1">
      <alignment horizontal="right" vertical="center" wrapText="1"/>
    </xf>
    <xf numFmtId="0" fontId="2" fillId="0" borderId="3"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1" fillId="0" borderId="0" xfId="0" applyNumberFormat="1" applyFont="1" applyFill="1" applyBorder="1" applyAlignment="1">
      <alignment horizontal="right" vertical="center" wrapText="1"/>
    </xf>
    <xf numFmtId="4" fontId="1" fillId="0" borderId="7" xfId="0" applyNumberFormat="1" applyFont="1" applyFill="1" applyBorder="1" applyAlignment="1">
      <alignment horizontal="right" vertical="center" wrapText="1"/>
    </xf>
    <xf numFmtId="4" fontId="1" fillId="0" borderId="9"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4" fontId="2" fillId="0" borderId="8"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2" fillId="0" borderId="3" xfId="0" applyNumberFormat="1"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164" fontId="1" fillId="0" borderId="14"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left" vertical="center" wrapText="1"/>
    </xf>
    <xf numFmtId="4" fontId="2" fillId="0" borderId="9" xfId="0" applyNumberFormat="1" applyFont="1" applyFill="1" applyBorder="1" applyAlignment="1">
      <alignment horizontal="left" vertical="center" wrapText="1"/>
    </xf>
    <xf numFmtId="4" fontId="1" fillId="0" borderId="15" xfId="0" applyNumberFormat="1" applyFont="1" applyFill="1" applyBorder="1" applyAlignment="1">
      <alignment horizontal="right" vertical="center" wrapText="1"/>
    </xf>
    <xf numFmtId="4" fontId="2" fillId="0" borderId="13" xfId="0" applyNumberFormat="1" applyFont="1" applyFill="1" applyBorder="1" applyAlignment="1">
      <alignment horizontal="left" vertical="center" wrapText="1"/>
    </xf>
    <xf numFmtId="4" fontId="2" fillId="0" borderId="3" xfId="0" applyNumberFormat="1" applyFont="1" applyFill="1" applyBorder="1" applyAlignment="1">
      <alignment horizontal="left" vertical="center" wrapText="1"/>
    </xf>
    <xf numFmtId="4" fontId="2" fillId="0" borderId="9" xfId="0" applyNumberFormat="1" applyFont="1" applyFill="1" applyBorder="1" applyAlignment="1">
      <alignment horizontal="left" vertical="top" wrapText="1"/>
    </xf>
    <xf numFmtId="4" fontId="2" fillId="0" borderId="9" xfId="0" applyNumberFormat="1" applyFont="1" applyFill="1" applyBorder="1" applyAlignment="1">
      <alignment vertical="top" wrapText="1"/>
    </xf>
    <xf numFmtId="4" fontId="1" fillId="0" borderId="9" xfId="0" applyNumberFormat="1" applyFont="1" applyFill="1" applyBorder="1" applyAlignment="1">
      <alignment vertical="top" wrapText="1"/>
    </xf>
    <xf numFmtId="4" fontId="1" fillId="0" borderId="1" xfId="0" applyNumberFormat="1" applyFont="1" applyFill="1" applyBorder="1" applyAlignment="1">
      <alignment horizontal="left" vertical="top" wrapText="1"/>
    </xf>
    <xf numFmtId="164" fontId="1" fillId="0" borderId="2" xfId="0" applyNumberFormat="1" applyFont="1" applyFill="1" applyBorder="1" applyAlignment="1">
      <alignment horizontal="right" vertical="center" wrapText="1"/>
    </xf>
    <xf numFmtId="4" fontId="1" fillId="0" borderId="4" xfId="0" applyNumberFormat="1" applyFont="1" applyFill="1" applyBorder="1" applyAlignment="1">
      <alignment horizontal="right" vertical="center" wrapText="1"/>
    </xf>
    <xf numFmtId="4" fontId="2" fillId="0" borderId="16"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165" fontId="9" fillId="0" borderId="3" xfId="0" applyNumberFormat="1" applyFont="1" applyFill="1" applyBorder="1" applyAlignment="1">
      <alignment horizontal="right" vertical="center"/>
    </xf>
    <xf numFmtId="165" fontId="10" fillId="0" borderId="3" xfId="0" applyNumberFormat="1" applyFont="1" applyFill="1" applyBorder="1" applyAlignment="1">
      <alignment horizontal="right" vertical="center"/>
    </xf>
    <xf numFmtId="0" fontId="10" fillId="0" borderId="3" xfId="0" applyNumberFormat="1" applyFont="1" applyFill="1" applyBorder="1" applyAlignment="1">
      <alignment horizontal="left" vertical="center" wrapText="1"/>
    </xf>
  </cellXfs>
  <cellStyles count="7">
    <cellStyle name="xl28" xfId="1"/>
    <cellStyle name="xl31" xfId="4"/>
    <cellStyle name="xl43" xfId="5"/>
    <cellStyle name="xl44" xfId="2"/>
    <cellStyle name="xl45" xfId="3"/>
    <cellStyle name="xl46" xfId="6"/>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tabSelected="1" view="pageBreakPreview" zoomScale="70" zoomScaleNormal="100" zoomScaleSheetLayoutView="70" workbookViewId="0">
      <selection activeCell="A3" sqref="A3:I3"/>
    </sheetView>
  </sheetViews>
  <sheetFormatPr defaultRowHeight="12.75" x14ac:dyDescent="0.2"/>
  <cols>
    <col min="1" max="1" width="37.5" customWidth="1"/>
    <col min="2" max="2" width="74" customWidth="1"/>
    <col min="3" max="3" width="30" customWidth="1"/>
    <col min="4" max="4" width="26" customWidth="1"/>
    <col min="5" max="5" width="22.1640625" customWidth="1"/>
    <col min="6" max="6" width="20.1640625" customWidth="1"/>
    <col min="7" max="7" width="75.5" customWidth="1"/>
    <col min="8" max="8" width="20.1640625" customWidth="1"/>
    <col min="9" max="9" width="58.33203125" customWidth="1"/>
  </cols>
  <sheetData>
    <row r="1" spans="1:9" ht="15.75" x14ac:dyDescent="0.2">
      <c r="B1" s="7"/>
      <c r="C1" s="7"/>
      <c r="D1" s="7"/>
      <c r="E1" s="1"/>
      <c r="F1" s="1"/>
      <c r="G1" s="1"/>
      <c r="H1" s="1"/>
      <c r="I1" s="1"/>
    </row>
    <row r="2" spans="1:9" ht="15.75" x14ac:dyDescent="0.2">
      <c r="A2" s="8"/>
      <c r="B2" s="8"/>
      <c r="C2" s="8"/>
      <c r="D2" s="8"/>
      <c r="E2" s="8"/>
      <c r="F2" s="8"/>
      <c r="G2" s="8"/>
      <c r="H2" s="8"/>
      <c r="I2" s="8"/>
    </row>
    <row r="3" spans="1:9" ht="66.75" customHeight="1" x14ac:dyDescent="0.2">
      <c r="A3" s="24" t="s">
        <v>385</v>
      </c>
      <c r="B3" s="24"/>
      <c r="C3" s="24"/>
      <c r="D3" s="24"/>
      <c r="E3" s="24"/>
      <c r="F3" s="24"/>
      <c r="G3" s="24"/>
      <c r="H3" s="24"/>
      <c r="I3" s="24"/>
    </row>
    <row r="4" spans="1:9" ht="18.75" x14ac:dyDescent="0.2">
      <c r="A4" s="9"/>
      <c r="B4" s="9"/>
      <c r="C4" s="9"/>
      <c r="D4" s="9"/>
      <c r="F4" s="19"/>
      <c r="G4" s="19"/>
      <c r="H4" s="19"/>
      <c r="I4" s="10" t="s">
        <v>275</v>
      </c>
    </row>
    <row r="5" spans="1:9" x14ac:dyDescent="0.2">
      <c r="A5" s="48" t="s">
        <v>0</v>
      </c>
      <c r="B5" s="48" t="s">
        <v>1</v>
      </c>
      <c r="C5" s="49" t="s">
        <v>280</v>
      </c>
      <c r="D5" s="49" t="s">
        <v>281</v>
      </c>
      <c r="E5" s="50" t="s">
        <v>265</v>
      </c>
      <c r="F5" s="51" t="s">
        <v>287</v>
      </c>
      <c r="G5" s="51" t="s">
        <v>285</v>
      </c>
      <c r="H5" s="51" t="s">
        <v>286</v>
      </c>
      <c r="I5" s="51" t="s">
        <v>288</v>
      </c>
    </row>
    <row r="6" spans="1:9" ht="130.5" customHeight="1" x14ac:dyDescent="0.2">
      <c r="A6" s="52" t="s">
        <v>2</v>
      </c>
      <c r="B6" s="52" t="s">
        <v>2</v>
      </c>
      <c r="C6" s="49"/>
      <c r="D6" s="49"/>
      <c r="E6" s="50"/>
      <c r="F6" s="53"/>
      <c r="G6" s="53"/>
      <c r="H6" s="53"/>
      <c r="I6" s="53"/>
    </row>
    <row r="7" spans="1:9" ht="15.75" x14ac:dyDescent="0.2">
      <c r="A7" s="2" t="s">
        <v>3</v>
      </c>
      <c r="B7" s="2" t="s">
        <v>4</v>
      </c>
      <c r="C7" s="2" t="s">
        <v>282</v>
      </c>
      <c r="D7" s="2" t="s">
        <v>283</v>
      </c>
      <c r="E7" s="2" t="s">
        <v>284</v>
      </c>
      <c r="F7" s="22">
        <v>6</v>
      </c>
      <c r="G7" s="22">
        <v>7</v>
      </c>
      <c r="H7" s="22">
        <v>8</v>
      </c>
      <c r="I7" s="22">
        <v>9</v>
      </c>
    </row>
    <row r="8" spans="1:9" ht="15.75" x14ac:dyDescent="0.2">
      <c r="A8" s="15" t="s">
        <v>358</v>
      </c>
      <c r="B8" s="54" t="s">
        <v>315</v>
      </c>
      <c r="C8" s="56">
        <f>+C9+C12+C14+C18+C22+C25+C26+C27+C28+C29+C30+C31+C32+C33</f>
        <v>62356850.199999996</v>
      </c>
      <c r="D8" s="56">
        <f>+D9+D12+D14+D18+D22+D25+D26+D27+D28+D29+D30+D31+D32+D33</f>
        <v>65444178.499999993</v>
      </c>
      <c r="E8" s="56">
        <f>+E9+E12+E14+E18+E22+E25+E26+E27+E28+E29+E30+E31+E32+E33+E34</f>
        <v>70740817.308630005</v>
      </c>
      <c r="F8" s="56">
        <f>E8/C8*100</f>
        <v>113.44514208421323</v>
      </c>
      <c r="G8" s="56"/>
      <c r="H8" s="56">
        <f>E8/D8*100</f>
        <v>108.09336892910959</v>
      </c>
      <c r="I8" s="56"/>
    </row>
    <row r="9" spans="1:9" ht="15.75" x14ac:dyDescent="0.2">
      <c r="A9" s="15" t="s">
        <v>359</v>
      </c>
      <c r="B9" s="54" t="s">
        <v>316</v>
      </c>
      <c r="C9" s="56">
        <f>+C10+C11</f>
        <v>33056924</v>
      </c>
      <c r="D9" s="56">
        <v>33056938.300000001</v>
      </c>
      <c r="E9" s="56">
        <v>36606937.720120005</v>
      </c>
      <c r="F9" s="56">
        <f t="shared" ref="F9:F25" si="0">E9/C9*100</f>
        <v>110.73909272417484</v>
      </c>
      <c r="G9" s="56"/>
      <c r="H9" s="56">
        <f t="shared" ref="H9:H25" si="1">E9/D9*100</f>
        <v>110.73904481988886</v>
      </c>
      <c r="I9" s="56"/>
    </row>
    <row r="10" spans="1:9" ht="15.75" x14ac:dyDescent="0.2">
      <c r="A10" s="15" t="s">
        <v>360</v>
      </c>
      <c r="B10" s="55" t="s">
        <v>317</v>
      </c>
      <c r="C10" s="57">
        <v>16653054</v>
      </c>
      <c r="D10" s="57">
        <v>16653054</v>
      </c>
      <c r="E10" s="57">
        <v>17374077.803890001</v>
      </c>
      <c r="F10" s="57">
        <f t="shared" si="0"/>
        <v>104.32967913206792</v>
      </c>
      <c r="G10" s="57"/>
      <c r="H10" s="57">
        <f t="shared" si="1"/>
        <v>104.32967913206792</v>
      </c>
      <c r="I10" s="57"/>
    </row>
    <row r="11" spans="1:9" ht="110.25" x14ac:dyDescent="0.2">
      <c r="A11" s="15" t="s">
        <v>361</v>
      </c>
      <c r="B11" s="55" t="s">
        <v>318</v>
      </c>
      <c r="C11" s="57">
        <v>16403870</v>
      </c>
      <c r="D11" s="57">
        <v>16403884.300000001</v>
      </c>
      <c r="E11" s="57">
        <v>19232859.916230001</v>
      </c>
      <c r="F11" s="57">
        <f t="shared" si="0"/>
        <v>117.24586890916595</v>
      </c>
      <c r="G11" s="58" t="s">
        <v>319</v>
      </c>
      <c r="H11" s="57">
        <f t="shared" si="1"/>
        <v>117.2457667006954</v>
      </c>
      <c r="I11" s="58" t="s">
        <v>319</v>
      </c>
    </row>
    <row r="12" spans="1:9" ht="47.25" x14ac:dyDescent="0.2">
      <c r="A12" s="15" t="s">
        <v>362</v>
      </c>
      <c r="B12" s="54" t="s">
        <v>320</v>
      </c>
      <c r="C12" s="56">
        <v>11650455.199999999</v>
      </c>
      <c r="D12" s="56">
        <v>11650455.199999999</v>
      </c>
      <c r="E12" s="56">
        <v>12408257.639899999</v>
      </c>
      <c r="F12" s="56">
        <f t="shared" si="0"/>
        <v>106.50448782378908</v>
      </c>
      <c r="G12" s="56"/>
      <c r="H12" s="56">
        <f t="shared" si="1"/>
        <v>106.50448782378908</v>
      </c>
      <c r="I12" s="56"/>
    </row>
    <row r="13" spans="1:9" ht="31.5" x14ac:dyDescent="0.2">
      <c r="A13" s="15" t="s">
        <v>363</v>
      </c>
      <c r="B13" s="55" t="s">
        <v>321</v>
      </c>
      <c r="C13" s="57">
        <v>11650455.199999999</v>
      </c>
      <c r="D13" s="57">
        <v>11650455.199999999</v>
      </c>
      <c r="E13" s="57">
        <v>12408257.639899999</v>
      </c>
      <c r="F13" s="57">
        <f t="shared" si="0"/>
        <v>106.50448782378908</v>
      </c>
      <c r="G13" s="58" t="s">
        <v>322</v>
      </c>
      <c r="H13" s="57">
        <f t="shared" si="1"/>
        <v>106.50448782378908</v>
      </c>
      <c r="I13" s="58" t="s">
        <v>322</v>
      </c>
    </row>
    <row r="14" spans="1:9" ht="15.75" x14ac:dyDescent="0.2">
      <c r="A14" s="15" t="s">
        <v>364</v>
      </c>
      <c r="B14" s="54" t="s">
        <v>323</v>
      </c>
      <c r="C14" s="56">
        <f>+C15+C16+C17</f>
        <v>4545903.3</v>
      </c>
      <c r="D14" s="56">
        <v>4545920.9000000004</v>
      </c>
      <c r="E14" s="56">
        <v>5777822.7275799997</v>
      </c>
      <c r="F14" s="56">
        <f t="shared" si="0"/>
        <v>127.09955197639158</v>
      </c>
      <c r="G14" s="56"/>
      <c r="H14" s="56">
        <f t="shared" si="1"/>
        <v>127.09905989741263</v>
      </c>
      <c r="I14" s="56"/>
    </row>
    <row r="15" spans="1:9" ht="110.25" x14ac:dyDescent="0.2">
      <c r="A15" s="15" t="s">
        <v>365</v>
      </c>
      <c r="B15" s="55" t="s">
        <v>324</v>
      </c>
      <c r="C15" s="57">
        <v>4504765.3</v>
      </c>
      <c r="D15" s="57">
        <v>4504787.3</v>
      </c>
      <c r="E15" s="57">
        <v>5663990.8577800002</v>
      </c>
      <c r="F15" s="57">
        <f t="shared" si="0"/>
        <v>125.73331751112539</v>
      </c>
      <c r="G15" s="58" t="s">
        <v>325</v>
      </c>
      <c r="H15" s="57">
        <f t="shared" si="1"/>
        <v>125.73270346815266</v>
      </c>
      <c r="I15" s="58" t="s">
        <v>325</v>
      </c>
    </row>
    <row r="16" spans="1:9" ht="15.75" x14ac:dyDescent="0.2">
      <c r="A16" s="15" t="s">
        <v>366</v>
      </c>
      <c r="B16" s="55" t="s">
        <v>326</v>
      </c>
      <c r="C16" s="57">
        <v>0</v>
      </c>
      <c r="D16" s="57">
        <v>-4.4000000000000004</v>
      </c>
      <c r="E16" s="57">
        <v>-4.4151999999999996</v>
      </c>
      <c r="F16" s="57">
        <v>0</v>
      </c>
      <c r="G16" s="57"/>
      <c r="H16" s="57">
        <f t="shared" si="1"/>
        <v>100.34545454545454</v>
      </c>
      <c r="I16" s="57"/>
    </row>
    <row r="17" spans="1:9" ht="31.5" x14ac:dyDescent="0.2">
      <c r="A17" s="15" t="s">
        <v>367</v>
      </c>
      <c r="B17" s="55" t="s">
        <v>327</v>
      </c>
      <c r="C17" s="57">
        <v>41138</v>
      </c>
      <c r="D17" s="57">
        <v>41138</v>
      </c>
      <c r="E17" s="57">
        <v>113836.285</v>
      </c>
      <c r="F17" s="57" t="s">
        <v>289</v>
      </c>
      <c r="G17" s="58" t="s">
        <v>328</v>
      </c>
      <c r="H17" s="57" t="s">
        <v>289</v>
      </c>
      <c r="I17" s="58" t="s">
        <v>328</v>
      </c>
    </row>
    <row r="18" spans="1:9" ht="15.75" x14ac:dyDescent="0.2">
      <c r="A18" s="15" t="s">
        <v>368</v>
      </c>
      <c r="B18" s="54" t="s">
        <v>329</v>
      </c>
      <c r="C18" s="56">
        <f>+C19+C20+C21</f>
        <v>8648723</v>
      </c>
      <c r="D18" s="56">
        <v>8648723</v>
      </c>
      <c r="E18" s="56">
        <v>9196539.46789</v>
      </c>
      <c r="F18" s="56">
        <f t="shared" si="0"/>
        <v>106.33407345674037</v>
      </c>
      <c r="G18" s="56"/>
      <c r="H18" s="56">
        <f t="shared" si="1"/>
        <v>106.33407345674037</v>
      </c>
      <c r="I18" s="56"/>
    </row>
    <row r="19" spans="1:9" ht="47.25" x14ac:dyDescent="0.2">
      <c r="A19" s="15" t="s">
        <v>369</v>
      </c>
      <c r="B19" s="55" t="s">
        <v>330</v>
      </c>
      <c r="C19" s="57">
        <v>7025916</v>
      </c>
      <c r="D19" s="57">
        <v>7025916</v>
      </c>
      <c r="E19" s="57">
        <v>7542298.5005400004</v>
      </c>
      <c r="F19" s="57">
        <f t="shared" si="0"/>
        <v>107.34968224129069</v>
      </c>
      <c r="G19" s="58" t="s">
        <v>331</v>
      </c>
      <c r="H19" s="57">
        <f t="shared" si="1"/>
        <v>107.34968224129069</v>
      </c>
      <c r="I19" s="58" t="s">
        <v>331</v>
      </c>
    </row>
    <row r="20" spans="1:9" ht="15.75" x14ac:dyDescent="0.2">
      <c r="A20" s="15" t="s">
        <v>370</v>
      </c>
      <c r="B20" s="55" t="s">
        <v>332</v>
      </c>
      <c r="C20" s="57">
        <v>1620791</v>
      </c>
      <c r="D20" s="57">
        <v>1620791</v>
      </c>
      <c r="E20" s="57">
        <v>1652686.8479800001</v>
      </c>
      <c r="F20" s="57">
        <f t="shared" si="0"/>
        <v>101.96791862615228</v>
      </c>
      <c r="G20" s="57"/>
      <c r="H20" s="57">
        <f t="shared" si="1"/>
        <v>101.96791862615228</v>
      </c>
      <c r="I20" s="57"/>
    </row>
    <row r="21" spans="1:9" ht="47.25" x14ac:dyDescent="0.2">
      <c r="A21" s="15" t="s">
        <v>371</v>
      </c>
      <c r="B21" s="55" t="s">
        <v>333</v>
      </c>
      <c r="C21" s="57">
        <v>2016</v>
      </c>
      <c r="D21" s="57">
        <v>2016</v>
      </c>
      <c r="E21" s="57">
        <v>1554.1193700000001</v>
      </c>
      <c r="F21" s="57">
        <f t="shared" si="0"/>
        <v>77.089254464285716</v>
      </c>
      <c r="G21" s="58" t="s">
        <v>334</v>
      </c>
      <c r="H21" s="57">
        <f t="shared" si="1"/>
        <v>77.089254464285716</v>
      </c>
      <c r="I21" s="58" t="s">
        <v>334</v>
      </c>
    </row>
    <row r="22" spans="1:9" ht="31.5" x14ac:dyDescent="0.2">
      <c r="A22" s="15" t="s">
        <v>372</v>
      </c>
      <c r="B22" s="54" t="s">
        <v>335</v>
      </c>
      <c r="C22" s="56">
        <v>44502</v>
      </c>
      <c r="D22" s="56">
        <v>44502</v>
      </c>
      <c r="E22" s="56">
        <v>100873.80435999999</v>
      </c>
      <c r="F22" s="56" t="s">
        <v>289</v>
      </c>
      <c r="G22" s="56"/>
      <c r="H22" s="56" t="s">
        <v>289</v>
      </c>
      <c r="I22" s="56"/>
    </row>
    <row r="23" spans="1:9" ht="63" x14ac:dyDescent="0.2">
      <c r="A23" s="15" t="s">
        <v>373</v>
      </c>
      <c r="B23" s="55" t="s">
        <v>336</v>
      </c>
      <c r="C23" s="57">
        <v>38780</v>
      </c>
      <c r="D23" s="57">
        <v>38780</v>
      </c>
      <c r="E23" s="57">
        <v>94108.30498999999</v>
      </c>
      <c r="F23" s="57" t="s">
        <v>289</v>
      </c>
      <c r="G23" s="58" t="s">
        <v>337</v>
      </c>
      <c r="H23" s="57" t="s">
        <v>289</v>
      </c>
      <c r="I23" s="58" t="s">
        <v>337</v>
      </c>
    </row>
    <row r="24" spans="1:9" ht="31.5" x14ac:dyDescent="0.2">
      <c r="A24" s="15" t="s">
        <v>374</v>
      </c>
      <c r="B24" s="55" t="s">
        <v>338</v>
      </c>
      <c r="C24" s="57">
        <v>5722</v>
      </c>
      <c r="D24" s="57">
        <v>5722</v>
      </c>
      <c r="E24" s="57">
        <v>6765.4993700000005</v>
      </c>
      <c r="F24" s="57">
        <f t="shared" si="0"/>
        <v>118.23661953862288</v>
      </c>
      <c r="G24" s="58" t="s">
        <v>339</v>
      </c>
      <c r="H24" s="57">
        <f t="shared" si="1"/>
        <v>118.23661953862288</v>
      </c>
      <c r="I24" s="58" t="s">
        <v>339</v>
      </c>
    </row>
    <row r="25" spans="1:9" ht="63" x14ac:dyDescent="0.2">
      <c r="A25" s="15" t="s">
        <v>375</v>
      </c>
      <c r="B25" s="54" t="s">
        <v>340</v>
      </c>
      <c r="C25" s="56">
        <v>221189.8</v>
      </c>
      <c r="D25" s="56">
        <v>221196.79999999999</v>
      </c>
      <c r="E25" s="56">
        <v>166870.27963</v>
      </c>
      <c r="F25" s="56">
        <f t="shared" si="0"/>
        <v>75.44212238991129</v>
      </c>
      <c r="G25" s="58" t="s">
        <v>341</v>
      </c>
      <c r="H25" s="56">
        <f t="shared" si="1"/>
        <v>75.439734946436843</v>
      </c>
      <c r="I25" s="58" t="s">
        <v>341</v>
      </c>
    </row>
    <row r="26" spans="1:9" ht="47.25" x14ac:dyDescent="0.2">
      <c r="A26" s="15" t="s">
        <v>376</v>
      </c>
      <c r="B26" s="54" t="s">
        <v>342</v>
      </c>
      <c r="C26" s="56">
        <v>32</v>
      </c>
      <c r="D26" s="56">
        <v>1.9</v>
      </c>
      <c r="E26" s="56">
        <v>-8.0668199999999999</v>
      </c>
      <c r="F26" s="56">
        <v>0</v>
      </c>
      <c r="G26" s="56"/>
      <c r="H26" s="56">
        <v>0</v>
      </c>
      <c r="I26" s="56"/>
    </row>
    <row r="27" spans="1:9" ht="63" x14ac:dyDescent="0.2">
      <c r="A27" s="15" t="s">
        <v>377</v>
      </c>
      <c r="B27" s="54" t="s">
        <v>343</v>
      </c>
      <c r="C27" s="56">
        <v>298463.8</v>
      </c>
      <c r="D27" s="56">
        <v>3370614.6</v>
      </c>
      <c r="E27" s="56">
        <v>3268966.6157399998</v>
      </c>
      <c r="F27" s="56">
        <f t="shared" ref="F27:F32" si="2">E27/C27*100</f>
        <v>1095.2640205411844</v>
      </c>
      <c r="G27" s="58" t="s">
        <v>344</v>
      </c>
      <c r="H27" s="56">
        <f t="shared" ref="H27:H32" si="3">E27/D27*100</f>
        <v>96.984289326344211</v>
      </c>
      <c r="I27" s="58" t="s">
        <v>345</v>
      </c>
    </row>
    <row r="28" spans="1:9" ht="78.75" x14ac:dyDescent="0.2">
      <c r="A28" s="15" t="s">
        <v>378</v>
      </c>
      <c r="B28" s="54" t="s">
        <v>346</v>
      </c>
      <c r="C28" s="56">
        <v>658640.4</v>
      </c>
      <c r="D28" s="56">
        <v>658640.4</v>
      </c>
      <c r="E28" s="56">
        <v>650954.67842000001</v>
      </c>
      <c r="F28" s="56">
        <f t="shared" si="2"/>
        <v>98.833092901680487</v>
      </c>
      <c r="G28" s="58" t="s">
        <v>347</v>
      </c>
      <c r="H28" s="56">
        <f t="shared" si="3"/>
        <v>98.833092901680487</v>
      </c>
      <c r="I28" s="58" t="s">
        <v>347</v>
      </c>
    </row>
    <row r="29" spans="1:9" ht="126" x14ac:dyDescent="0.2">
      <c r="A29" s="15" t="s">
        <v>379</v>
      </c>
      <c r="B29" s="54" t="s">
        <v>348</v>
      </c>
      <c r="C29" s="56">
        <v>2318232.7000000002</v>
      </c>
      <c r="D29" s="56">
        <v>2318233.4</v>
      </c>
      <c r="E29" s="56">
        <v>1545706.55852</v>
      </c>
      <c r="F29" s="56">
        <f t="shared" si="2"/>
        <v>66.67607434404664</v>
      </c>
      <c r="G29" s="58" t="s">
        <v>349</v>
      </c>
      <c r="H29" s="56">
        <f t="shared" si="3"/>
        <v>66.676054210934936</v>
      </c>
      <c r="I29" s="58" t="s">
        <v>349</v>
      </c>
    </row>
    <row r="30" spans="1:9" ht="126" x14ac:dyDescent="0.2">
      <c r="A30" s="15" t="s">
        <v>380</v>
      </c>
      <c r="B30" s="54" t="s">
        <v>350</v>
      </c>
      <c r="C30" s="56">
        <v>1279</v>
      </c>
      <c r="D30" s="56">
        <v>16228.1</v>
      </c>
      <c r="E30" s="56">
        <v>18477.176170000002</v>
      </c>
      <c r="F30" s="56">
        <f t="shared" si="2"/>
        <v>1444.6580273651293</v>
      </c>
      <c r="G30" s="58" t="s">
        <v>351</v>
      </c>
      <c r="H30" s="56">
        <f t="shared" si="3"/>
        <v>113.85914660373058</v>
      </c>
      <c r="I30" s="58" t="s">
        <v>351</v>
      </c>
    </row>
    <row r="31" spans="1:9" ht="15.75" x14ac:dyDescent="0.2">
      <c r="A31" s="15" t="s">
        <v>381</v>
      </c>
      <c r="B31" s="54" t="s">
        <v>352</v>
      </c>
      <c r="C31" s="56">
        <v>6677.3</v>
      </c>
      <c r="D31" s="56">
        <v>6677.3</v>
      </c>
      <c r="E31" s="56">
        <v>6811.2910700000002</v>
      </c>
      <c r="F31" s="56">
        <f t="shared" si="2"/>
        <v>102.00666541865724</v>
      </c>
      <c r="G31" s="56"/>
      <c r="H31" s="56">
        <f t="shared" si="3"/>
        <v>102.00666541865724</v>
      </c>
      <c r="I31" s="56"/>
    </row>
    <row r="32" spans="1:9" ht="47.25" x14ac:dyDescent="0.2">
      <c r="A32" s="15" t="s">
        <v>382</v>
      </c>
      <c r="B32" s="54" t="s">
        <v>353</v>
      </c>
      <c r="C32" s="56">
        <v>905765</v>
      </c>
      <c r="D32" s="56">
        <v>905983.9</v>
      </c>
      <c r="E32" s="56">
        <v>990379.18697000004</v>
      </c>
      <c r="F32" s="56">
        <f t="shared" si="2"/>
        <v>109.34173731265837</v>
      </c>
      <c r="G32" s="58" t="s">
        <v>354</v>
      </c>
      <c r="H32" s="56">
        <f t="shared" si="3"/>
        <v>109.31531862431552</v>
      </c>
      <c r="I32" s="58" t="s">
        <v>354</v>
      </c>
    </row>
    <row r="33" spans="1:9" ht="31.5" x14ac:dyDescent="0.2">
      <c r="A33" s="15" t="s">
        <v>383</v>
      </c>
      <c r="B33" s="54" t="s">
        <v>355</v>
      </c>
      <c r="C33" s="56">
        <v>62.7</v>
      </c>
      <c r="D33" s="56">
        <v>62.7</v>
      </c>
      <c r="E33" s="56">
        <v>4098.4141899999995</v>
      </c>
      <c r="F33" s="56" t="s">
        <v>289</v>
      </c>
      <c r="G33" s="58" t="s">
        <v>356</v>
      </c>
      <c r="H33" s="56" t="s">
        <v>289</v>
      </c>
      <c r="I33" s="58" t="s">
        <v>356</v>
      </c>
    </row>
    <row r="34" spans="1:9" ht="63" x14ac:dyDescent="0.2">
      <c r="A34" s="15" t="s">
        <v>384</v>
      </c>
      <c r="B34" s="54" t="s">
        <v>357</v>
      </c>
      <c r="C34" s="56">
        <v>0</v>
      </c>
      <c r="D34" s="56">
        <v>0</v>
      </c>
      <c r="E34" s="56">
        <v>-1870.1851100000001</v>
      </c>
      <c r="F34" s="56">
        <v>0</v>
      </c>
      <c r="G34" s="56"/>
      <c r="H34" s="56">
        <v>0</v>
      </c>
      <c r="I34" s="56"/>
    </row>
    <row r="35" spans="1:9" ht="15.75" x14ac:dyDescent="0.2">
      <c r="A35" s="11" t="s">
        <v>5</v>
      </c>
      <c r="B35" s="3" t="s">
        <v>6</v>
      </c>
      <c r="C35" s="17">
        <v>24643185.300000001</v>
      </c>
      <c r="D35" s="17">
        <v>34223420.100000001</v>
      </c>
      <c r="E35" s="17">
        <v>34714795.788830005</v>
      </c>
      <c r="F35" s="21">
        <f>E35/C35*100</f>
        <v>140.86975918989663</v>
      </c>
      <c r="G35" s="21"/>
      <c r="H35" s="21">
        <f>E35/D35*100</f>
        <v>101.43578779500768</v>
      </c>
      <c r="I35" s="21"/>
    </row>
    <row r="36" spans="1:9" ht="47.25" x14ac:dyDescent="0.2">
      <c r="A36" s="11" t="s">
        <v>7</v>
      </c>
      <c r="B36" s="3" t="s">
        <v>8</v>
      </c>
      <c r="C36" s="4">
        <v>23983868.899999999</v>
      </c>
      <c r="D36" s="4">
        <v>33334828.5</v>
      </c>
      <c r="E36" s="4">
        <v>33171458.846619997</v>
      </c>
      <c r="F36" s="4">
        <f t="shared" ref="F36:F71" si="4">E36/C36*100</f>
        <v>138.30737227979094</v>
      </c>
      <c r="G36" s="4"/>
      <c r="H36" s="21">
        <f t="shared" ref="H36:H71" si="5">E36/D36*100</f>
        <v>99.509913022711359</v>
      </c>
      <c r="I36" s="4"/>
    </row>
    <row r="37" spans="1:9" ht="47.25" x14ac:dyDescent="0.2">
      <c r="A37" s="11" t="s">
        <v>9</v>
      </c>
      <c r="B37" s="3" t="s">
        <v>10</v>
      </c>
      <c r="C37" s="4">
        <v>6374533.5</v>
      </c>
      <c r="D37" s="4">
        <v>6830697.9000000004</v>
      </c>
      <c r="E37" s="4">
        <v>6958315.0999999996</v>
      </c>
      <c r="F37" s="4">
        <f t="shared" si="4"/>
        <v>109.15802858358184</v>
      </c>
      <c r="G37" s="36" t="s">
        <v>291</v>
      </c>
      <c r="H37" s="21">
        <f t="shared" si="5"/>
        <v>101.86828932955736</v>
      </c>
      <c r="I37" s="4"/>
    </row>
    <row r="38" spans="1:9" ht="31.5" x14ac:dyDescent="0.2">
      <c r="A38" s="12" t="s">
        <v>11</v>
      </c>
      <c r="B38" s="5" t="s">
        <v>12</v>
      </c>
      <c r="C38" s="6">
        <v>5015006.5</v>
      </c>
      <c r="D38" s="6">
        <v>5015006.5</v>
      </c>
      <c r="E38" s="6">
        <v>5015006.5</v>
      </c>
      <c r="F38" s="6">
        <f t="shared" si="4"/>
        <v>100</v>
      </c>
      <c r="G38" s="6"/>
      <c r="H38" s="21">
        <f t="shared" si="5"/>
        <v>100</v>
      </c>
      <c r="I38" s="6"/>
    </row>
    <row r="39" spans="1:9" ht="63" x14ac:dyDescent="0.2">
      <c r="A39" s="12" t="s">
        <v>13</v>
      </c>
      <c r="B39" s="5" t="s">
        <v>14</v>
      </c>
      <c r="C39" s="6">
        <v>1143910</v>
      </c>
      <c r="D39" s="6">
        <v>1143910</v>
      </c>
      <c r="E39" s="6">
        <v>1143910</v>
      </c>
      <c r="F39" s="6">
        <f t="shared" si="4"/>
        <v>100</v>
      </c>
      <c r="G39" s="6"/>
      <c r="H39" s="21">
        <f t="shared" si="5"/>
        <v>100</v>
      </c>
      <c r="I39" s="6"/>
    </row>
    <row r="40" spans="1:9" ht="63" x14ac:dyDescent="0.2">
      <c r="A40" s="12" t="s">
        <v>15</v>
      </c>
      <c r="B40" s="5" t="s">
        <v>16</v>
      </c>
      <c r="C40" s="6">
        <v>215617</v>
      </c>
      <c r="D40" s="6">
        <v>215617</v>
      </c>
      <c r="E40" s="6">
        <v>215617</v>
      </c>
      <c r="F40" s="6">
        <f t="shared" si="4"/>
        <v>100</v>
      </c>
      <c r="G40" s="6"/>
      <c r="H40" s="21">
        <f t="shared" si="5"/>
        <v>100</v>
      </c>
      <c r="I40" s="6"/>
    </row>
    <row r="41" spans="1:9" ht="47.25" x14ac:dyDescent="0.2">
      <c r="A41" s="12" t="s">
        <v>17</v>
      </c>
      <c r="B41" s="5" t="s">
        <v>18</v>
      </c>
      <c r="C41" s="6">
        <v>0</v>
      </c>
      <c r="D41" s="6">
        <v>456164.4</v>
      </c>
      <c r="E41" s="6">
        <v>583781.6</v>
      </c>
      <c r="F41" s="29"/>
      <c r="G41" s="36" t="s">
        <v>291</v>
      </c>
      <c r="H41" s="21">
        <f t="shared" si="5"/>
        <v>127.97614193479367</v>
      </c>
      <c r="I41" s="36" t="s">
        <v>312</v>
      </c>
    </row>
    <row r="42" spans="1:9" ht="362.25" x14ac:dyDescent="0.2">
      <c r="A42" s="11" t="s">
        <v>19</v>
      </c>
      <c r="B42" s="3" t="s">
        <v>20</v>
      </c>
      <c r="C42" s="4">
        <v>11458595.199999999</v>
      </c>
      <c r="D42" s="4">
        <v>16250369.800000001</v>
      </c>
      <c r="E42" s="26">
        <v>15991964.986639999</v>
      </c>
      <c r="F42" s="30">
        <f t="shared" si="4"/>
        <v>139.56305033482639</v>
      </c>
      <c r="G42" s="41" t="s">
        <v>314</v>
      </c>
      <c r="H42" s="21">
        <f t="shared" si="5"/>
        <v>98.409852720028539</v>
      </c>
      <c r="I42" s="4"/>
    </row>
    <row r="43" spans="1:9" ht="31.5" x14ac:dyDescent="0.2">
      <c r="A43" s="12" t="s">
        <v>21</v>
      </c>
      <c r="B43" s="5" t="s">
        <v>22</v>
      </c>
      <c r="C43" s="6">
        <v>300695.40000000002</v>
      </c>
      <c r="D43" s="6">
        <v>403859.4</v>
      </c>
      <c r="E43" s="20">
        <v>400232.37556999997</v>
      </c>
      <c r="F43" s="31">
        <f t="shared" si="4"/>
        <v>133.10226081609494</v>
      </c>
      <c r="G43" s="28"/>
      <c r="H43" s="21">
        <f t="shared" si="5"/>
        <v>99.101909122333154</v>
      </c>
      <c r="I43" s="6"/>
    </row>
    <row r="44" spans="1:9" ht="63" x14ac:dyDescent="0.2">
      <c r="A44" s="12" t="s">
        <v>23</v>
      </c>
      <c r="B44" s="5" t="s">
        <v>24</v>
      </c>
      <c r="C44" s="6">
        <v>117639.3</v>
      </c>
      <c r="D44" s="6">
        <v>117639.3</v>
      </c>
      <c r="E44" s="20">
        <v>117639.29998000001</v>
      </c>
      <c r="F44" s="31">
        <f t="shared" si="4"/>
        <v>99.999999982998887</v>
      </c>
      <c r="G44" s="28"/>
      <c r="H44" s="21">
        <f t="shared" si="5"/>
        <v>99.999999982998887</v>
      </c>
      <c r="I44" s="6"/>
    </row>
    <row r="45" spans="1:9" ht="47.25" x14ac:dyDescent="0.2">
      <c r="A45" s="12" t="s">
        <v>25</v>
      </c>
      <c r="B45" s="5" t="s">
        <v>26</v>
      </c>
      <c r="C45" s="6">
        <v>4005.3</v>
      </c>
      <c r="D45" s="6">
        <v>4005.3</v>
      </c>
      <c r="E45" s="20">
        <v>3400</v>
      </c>
      <c r="F45" s="31">
        <f t="shared" si="4"/>
        <v>84.887524030659364</v>
      </c>
      <c r="G45" s="37" t="s">
        <v>294</v>
      </c>
      <c r="H45" s="21">
        <f t="shared" si="5"/>
        <v>84.887524030659364</v>
      </c>
      <c r="I45" s="37" t="s">
        <v>294</v>
      </c>
    </row>
    <row r="46" spans="1:9" ht="63" x14ac:dyDescent="0.2">
      <c r="A46" s="12" t="s">
        <v>27</v>
      </c>
      <c r="B46" s="5" t="s">
        <v>28</v>
      </c>
      <c r="C46" s="6">
        <v>25025</v>
      </c>
      <c r="D46" s="6">
        <v>25025</v>
      </c>
      <c r="E46" s="20">
        <v>25025</v>
      </c>
      <c r="F46" s="31">
        <f t="shared" si="4"/>
        <v>100</v>
      </c>
      <c r="G46" s="28"/>
      <c r="H46" s="21">
        <f t="shared" si="5"/>
        <v>100</v>
      </c>
      <c r="I46" s="6"/>
    </row>
    <row r="47" spans="1:9" ht="47.25" x14ac:dyDescent="0.2">
      <c r="A47" s="12" t="s">
        <v>29</v>
      </c>
      <c r="B47" s="5" t="s">
        <v>30</v>
      </c>
      <c r="C47" s="6">
        <v>444</v>
      </c>
      <c r="D47" s="6">
        <v>444</v>
      </c>
      <c r="E47" s="20">
        <v>420.55200000000002</v>
      </c>
      <c r="F47" s="31">
        <f t="shared" si="4"/>
        <v>94.718918918918931</v>
      </c>
      <c r="G47" s="37" t="s">
        <v>292</v>
      </c>
      <c r="H47" s="21">
        <f t="shared" si="5"/>
        <v>94.718918918918931</v>
      </c>
      <c r="I47" s="37" t="s">
        <v>292</v>
      </c>
    </row>
    <row r="48" spans="1:9" ht="78.75" x14ac:dyDescent="0.2">
      <c r="A48" s="12" t="s">
        <v>31</v>
      </c>
      <c r="B48" s="5" t="s">
        <v>266</v>
      </c>
      <c r="C48" s="6">
        <v>6023.5</v>
      </c>
      <c r="D48" s="6">
        <v>6023.5</v>
      </c>
      <c r="E48" s="20">
        <v>6023.5</v>
      </c>
      <c r="F48" s="31">
        <f t="shared" si="4"/>
        <v>100</v>
      </c>
      <c r="G48" s="28"/>
      <c r="H48" s="21">
        <f t="shared" si="5"/>
        <v>100</v>
      </c>
      <c r="I48" s="6"/>
    </row>
    <row r="49" spans="1:9" ht="63" x14ac:dyDescent="0.2">
      <c r="A49" s="12" t="s">
        <v>32</v>
      </c>
      <c r="B49" s="5" t="s">
        <v>33</v>
      </c>
      <c r="C49" s="6">
        <v>59549.7</v>
      </c>
      <c r="D49" s="6">
        <v>59549.7</v>
      </c>
      <c r="E49" s="20">
        <v>58820.940670000004</v>
      </c>
      <c r="F49" s="31">
        <f t="shared" si="4"/>
        <v>98.77621662241792</v>
      </c>
      <c r="G49" s="28"/>
      <c r="H49" s="21">
        <f t="shared" si="5"/>
        <v>98.77621662241792</v>
      </c>
      <c r="I49" s="6"/>
    </row>
    <row r="50" spans="1:9" ht="78.75" x14ac:dyDescent="0.2">
      <c r="A50" s="12" t="s">
        <v>34</v>
      </c>
      <c r="B50" s="5" t="s">
        <v>35</v>
      </c>
      <c r="C50" s="6">
        <v>888716.6</v>
      </c>
      <c r="D50" s="6">
        <v>881260.6</v>
      </c>
      <c r="E50" s="20">
        <v>827960.37632000004</v>
      </c>
      <c r="F50" s="31">
        <f t="shared" si="4"/>
        <v>93.163599770725568</v>
      </c>
      <c r="G50" s="37" t="s">
        <v>293</v>
      </c>
      <c r="H50" s="21">
        <f t="shared" si="5"/>
        <v>93.951820417252293</v>
      </c>
      <c r="I50" s="37" t="s">
        <v>293</v>
      </c>
    </row>
    <row r="51" spans="1:9" ht="94.5" x14ac:dyDescent="0.2">
      <c r="A51" s="12" t="s">
        <v>36</v>
      </c>
      <c r="B51" s="5" t="s">
        <v>37</v>
      </c>
      <c r="C51" s="6">
        <v>4207.5</v>
      </c>
      <c r="D51" s="6">
        <v>4207.5</v>
      </c>
      <c r="E51" s="20">
        <v>1672.2279599999999</v>
      </c>
      <c r="F51" s="31">
        <f t="shared" si="4"/>
        <v>39.743980035650623</v>
      </c>
      <c r="G51" s="37" t="s">
        <v>293</v>
      </c>
      <c r="H51" s="21">
        <f t="shared" si="5"/>
        <v>39.743980035650623</v>
      </c>
      <c r="I51" s="37" t="s">
        <v>293</v>
      </c>
    </row>
    <row r="52" spans="1:9" ht="63" x14ac:dyDescent="0.2">
      <c r="A52" s="12" t="s">
        <v>38</v>
      </c>
      <c r="B52" s="5" t="s">
        <v>39</v>
      </c>
      <c r="C52" s="6">
        <v>9085.1</v>
      </c>
      <c r="D52" s="6">
        <v>9085.1</v>
      </c>
      <c r="E52" s="20">
        <v>9085.0639800000008</v>
      </c>
      <c r="F52" s="31">
        <f t="shared" si="4"/>
        <v>99.99960352665353</v>
      </c>
      <c r="G52" s="28"/>
      <c r="H52" s="21">
        <f t="shared" si="5"/>
        <v>99.99960352665353</v>
      </c>
      <c r="I52" s="6"/>
    </row>
    <row r="53" spans="1:9" ht="78.75" x14ac:dyDescent="0.2">
      <c r="A53" s="12" t="s">
        <v>40</v>
      </c>
      <c r="B53" s="5" t="s">
        <v>41</v>
      </c>
      <c r="C53" s="6">
        <v>70032.899999999994</v>
      </c>
      <c r="D53" s="6">
        <v>163061.20000000001</v>
      </c>
      <c r="E53" s="20">
        <v>116092.87862999999</v>
      </c>
      <c r="F53" s="31">
        <f t="shared" si="4"/>
        <v>165.76905801416191</v>
      </c>
      <c r="G53" s="37" t="s">
        <v>300</v>
      </c>
      <c r="H53" s="21">
        <f t="shared" si="5"/>
        <v>71.195893707393282</v>
      </c>
      <c r="I53" s="37" t="s">
        <v>294</v>
      </c>
    </row>
    <row r="54" spans="1:9" ht="126" x14ac:dyDescent="0.2">
      <c r="A54" s="12" t="s">
        <v>42</v>
      </c>
      <c r="B54" s="5" t="s">
        <v>43</v>
      </c>
      <c r="C54" s="6">
        <v>34637.5</v>
      </c>
      <c r="D54" s="6">
        <v>34637.5</v>
      </c>
      <c r="E54" s="20">
        <v>15725</v>
      </c>
      <c r="F54" s="31">
        <f t="shared" si="4"/>
        <v>45.398773006134967</v>
      </c>
      <c r="G54" s="37" t="s">
        <v>293</v>
      </c>
      <c r="H54" s="21">
        <f t="shared" si="5"/>
        <v>45.398773006134967</v>
      </c>
      <c r="I54" s="37" t="s">
        <v>293</v>
      </c>
    </row>
    <row r="55" spans="1:9" ht="78.75" x14ac:dyDescent="0.2">
      <c r="A55" s="12" t="s">
        <v>44</v>
      </c>
      <c r="B55" s="5" t="s">
        <v>45</v>
      </c>
      <c r="C55" s="6">
        <v>136951.5</v>
      </c>
      <c r="D55" s="6">
        <v>136951.5</v>
      </c>
      <c r="E55" s="20">
        <v>136951.49703</v>
      </c>
      <c r="F55" s="31">
        <f t="shared" si="4"/>
        <v>99.999997831349049</v>
      </c>
      <c r="G55" s="28"/>
      <c r="H55" s="21">
        <f t="shared" si="5"/>
        <v>99.999997831349049</v>
      </c>
      <c r="I55" s="6"/>
    </row>
    <row r="56" spans="1:9" ht="31.5" x14ac:dyDescent="0.2">
      <c r="A56" s="12" t="s">
        <v>46</v>
      </c>
      <c r="B56" s="5" t="s">
        <v>47</v>
      </c>
      <c r="C56" s="6">
        <v>20800.900000000001</v>
      </c>
      <c r="D56" s="6">
        <v>20800.900000000001</v>
      </c>
      <c r="E56" s="20">
        <v>20800.899989999998</v>
      </c>
      <c r="F56" s="31">
        <f t="shared" si="4"/>
        <v>99.999999951925147</v>
      </c>
      <c r="G56" s="28"/>
      <c r="H56" s="21">
        <f t="shared" si="5"/>
        <v>99.999999951925147</v>
      </c>
      <c r="I56" s="6"/>
    </row>
    <row r="57" spans="1:9" ht="78.75" x14ac:dyDescent="0.2">
      <c r="A57" s="12" t="s">
        <v>48</v>
      </c>
      <c r="B57" s="5" t="s">
        <v>49</v>
      </c>
      <c r="C57" s="6">
        <v>15422.6</v>
      </c>
      <c r="D57" s="6">
        <v>15422.6</v>
      </c>
      <c r="E57" s="20">
        <v>15422.6</v>
      </c>
      <c r="F57" s="31">
        <f t="shared" si="4"/>
        <v>100</v>
      </c>
      <c r="G57" s="28"/>
      <c r="H57" s="21">
        <f t="shared" si="5"/>
        <v>100</v>
      </c>
      <c r="I57" s="6"/>
    </row>
    <row r="58" spans="1:9" ht="31.5" x14ac:dyDescent="0.2">
      <c r="A58" s="12" t="s">
        <v>50</v>
      </c>
      <c r="B58" s="5" t="s">
        <v>51</v>
      </c>
      <c r="C58" s="6">
        <v>46864.4</v>
      </c>
      <c r="D58" s="6">
        <v>53050.6</v>
      </c>
      <c r="E58" s="20">
        <v>29378.355379999997</v>
      </c>
      <c r="F58" s="31">
        <f t="shared" si="4"/>
        <v>62.688000657215284</v>
      </c>
      <c r="G58" s="37" t="s">
        <v>295</v>
      </c>
      <c r="H58" s="21">
        <f t="shared" si="5"/>
        <v>55.377988901162276</v>
      </c>
      <c r="I58" s="37" t="s">
        <v>295</v>
      </c>
    </row>
    <row r="59" spans="1:9" ht="47.25" x14ac:dyDescent="0.2">
      <c r="A59" s="12" t="s">
        <v>52</v>
      </c>
      <c r="B59" s="5" t="s">
        <v>53</v>
      </c>
      <c r="C59" s="6">
        <v>24106.1</v>
      </c>
      <c r="D59" s="6">
        <v>24106.1</v>
      </c>
      <c r="E59" s="20">
        <v>24005.342700000001</v>
      </c>
      <c r="F59" s="31">
        <f t="shared" si="4"/>
        <v>99.582025711334481</v>
      </c>
      <c r="G59" s="28"/>
      <c r="H59" s="21">
        <f t="shared" si="5"/>
        <v>99.582025711334481</v>
      </c>
      <c r="I59" s="6"/>
    </row>
    <row r="60" spans="1:9" ht="63" x14ac:dyDescent="0.2">
      <c r="A60" s="12" t="s">
        <v>54</v>
      </c>
      <c r="B60" s="5" t="s">
        <v>55</v>
      </c>
      <c r="C60" s="6">
        <v>138361.20000000001</v>
      </c>
      <c r="D60" s="6">
        <v>138361.20000000001</v>
      </c>
      <c r="E60" s="20">
        <v>138361.20000000001</v>
      </c>
      <c r="F60" s="31">
        <f t="shared" si="4"/>
        <v>100</v>
      </c>
      <c r="G60" s="28"/>
      <c r="H60" s="21">
        <f t="shared" si="5"/>
        <v>100</v>
      </c>
      <c r="I60" s="6"/>
    </row>
    <row r="61" spans="1:9" ht="31.5" x14ac:dyDescent="0.2">
      <c r="A61" s="12" t="s">
        <v>56</v>
      </c>
      <c r="B61" s="5" t="s">
        <v>57</v>
      </c>
      <c r="C61" s="6">
        <v>33840.400000000001</v>
      </c>
      <c r="D61" s="6">
        <v>33840.400000000001</v>
      </c>
      <c r="E61" s="20">
        <v>33840.399810000003</v>
      </c>
      <c r="F61" s="31">
        <f t="shared" si="4"/>
        <v>99.999999438540925</v>
      </c>
      <c r="G61" s="28"/>
      <c r="H61" s="21">
        <f t="shared" si="5"/>
        <v>99.999999438540925</v>
      </c>
      <c r="I61" s="6"/>
    </row>
    <row r="62" spans="1:9" ht="47.25" x14ac:dyDescent="0.2">
      <c r="A62" s="12" t="s">
        <v>58</v>
      </c>
      <c r="B62" s="5" t="s">
        <v>59</v>
      </c>
      <c r="C62" s="6">
        <v>12780.4</v>
      </c>
      <c r="D62" s="6">
        <v>16614.5</v>
      </c>
      <c r="E62" s="20">
        <v>15403.96061</v>
      </c>
      <c r="F62" s="31">
        <f t="shared" si="4"/>
        <v>120.52800076679917</v>
      </c>
      <c r="G62" s="28" t="s">
        <v>300</v>
      </c>
      <c r="H62" s="21">
        <f t="shared" si="5"/>
        <v>92.713958349634353</v>
      </c>
      <c r="I62" s="37" t="s">
        <v>294</v>
      </c>
    </row>
    <row r="63" spans="1:9" ht="63" x14ac:dyDescent="0.2">
      <c r="A63" s="12" t="s">
        <v>60</v>
      </c>
      <c r="B63" s="13" t="s">
        <v>267</v>
      </c>
      <c r="C63" s="6">
        <v>5464</v>
      </c>
      <c r="D63" s="6">
        <v>5464</v>
      </c>
      <c r="E63" s="20">
        <v>5463.02999</v>
      </c>
      <c r="F63" s="31">
        <f t="shared" si="4"/>
        <v>99.98224725475842</v>
      </c>
      <c r="G63" s="28"/>
      <c r="H63" s="21">
        <f t="shared" si="5"/>
        <v>99.98224725475842</v>
      </c>
      <c r="I63" s="6"/>
    </row>
    <row r="64" spans="1:9" ht="63" x14ac:dyDescent="0.2">
      <c r="A64" s="12" t="s">
        <v>61</v>
      </c>
      <c r="B64" s="5" t="s">
        <v>62</v>
      </c>
      <c r="C64" s="6">
        <v>65703.3</v>
      </c>
      <c r="D64" s="6">
        <v>65703.3</v>
      </c>
      <c r="E64" s="20">
        <v>9.6999899999999997</v>
      </c>
      <c r="F64" s="34">
        <f t="shared" si="4"/>
        <v>1.4763322390199578E-2</v>
      </c>
      <c r="G64" s="37" t="s">
        <v>296</v>
      </c>
      <c r="H64" s="21">
        <f t="shared" si="5"/>
        <v>1.4763322390199578E-2</v>
      </c>
      <c r="I64" s="37" t="s">
        <v>296</v>
      </c>
    </row>
    <row r="65" spans="1:9" ht="78.75" x14ac:dyDescent="0.2">
      <c r="A65" s="12" t="s">
        <v>63</v>
      </c>
      <c r="B65" s="5" t="s">
        <v>64</v>
      </c>
      <c r="C65" s="6">
        <v>0</v>
      </c>
      <c r="D65" s="6">
        <v>125815.8</v>
      </c>
      <c r="E65" s="20">
        <v>224546.43888</v>
      </c>
      <c r="F65" s="31"/>
      <c r="G65" s="37" t="s">
        <v>300</v>
      </c>
      <c r="H65" s="21">
        <f t="shared" si="5"/>
        <v>178.47236903473171</v>
      </c>
      <c r="I65" s="37" t="s">
        <v>300</v>
      </c>
    </row>
    <row r="66" spans="1:9" ht="47.25" x14ac:dyDescent="0.2">
      <c r="A66" s="12" t="s">
        <v>65</v>
      </c>
      <c r="B66" s="5" t="s">
        <v>66</v>
      </c>
      <c r="C66" s="6">
        <v>596891</v>
      </c>
      <c r="D66" s="6">
        <v>596891</v>
      </c>
      <c r="E66" s="20">
        <v>596890.98277999996</v>
      </c>
      <c r="F66" s="31">
        <f t="shared" si="4"/>
        <v>99.999997115051158</v>
      </c>
      <c r="G66" s="28"/>
      <c r="H66" s="21">
        <f t="shared" si="5"/>
        <v>99.999997115051158</v>
      </c>
      <c r="I66" s="6"/>
    </row>
    <row r="67" spans="1:9" ht="47.25" x14ac:dyDescent="0.2">
      <c r="A67" s="12" t="s">
        <v>67</v>
      </c>
      <c r="B67" s="5" t="s">
        <v>68</v>
      </c>
      <c r="C67" s="6">
        <v>1929.9</v>
      </c>
      <c r="D67" s="6">
        <v>1929.9</v>
      </c>
      <c r="E67" s="20">
        <v>1862.53232</v>
      </c>
      <c r="F67" s="31">
        <f t="shared" si="4"/>
        <v>96.50926576506555</v>
      </c>
      <c r="G67" s="28"/>
      <c r="H67" s="21">
        <f t="shared" si="5"/>
        <v>96.50926576506555</v>
      </c>
      <c r="I67" s="6"/>
    </row>
    <row r="68" spans="1:9" ht="78.75" x14ac:dyDescent="0.2">
      <c r="A68" s="12" t="s">
        <v>69</v>
      </c>
      <c r="B68" s="5" t="s">
        <v>70</v>
      </c>
      <c r="C68" s="6">
        <v>0</v>
      </c>
      <c r="D68" s="6">
        <v>3397.5</v>
      </c>
      <c r="E68" s="20">
        <v>3397.5</v>
      </c>
      <c r="F68" s="31"/>
      <c r="G68" s="37" t="s">
        <v>300</v>
      </c>
      <c r="H68" s="21">
        <f t="shared" si="5"/>
        <v>100</v>
      </c>
      <c r="I68" s="6"/>
    </row>
    <row r="69" spans="1:9" ht="94.5" x14ac:dyDescent="0.2">
      <c r="A69" s="12" t="s">
        <v>71</v>
      </c>
      <c r="B69" s="5" t="s">
        <v>72</v>
      </c>
      <c r="C69" s="6">
        <v>7650</v>
      </c>
      <c r="D69" s="6">
        <v>7650</v>
      </c>
      <c r="E69" s="20">
        <v>7650</v>
      </c>
      <c r="F69" s="31">
        <f t="shared" si="4"/>
        <v>100</v>
      </c>
      <c r="G69" s="28"/>
      <c r="H69" s="21">
        <f t="shared" si="5"/>
        <v>100</v>
      </c>
      <c r="I69" s="6"/>
    </row>
    <row r="70" spans="1:9" ht="47.25" x14ac:dyDescent="0.2">
      <c r="A70" s="12" t="s">
        <v>73</v>
      </c>
      <c r="B70" s="5" t="s">
        <v>74</v>
      </c>
      <c r="C70" s="6">
        <v>0</v>
      </c>
      <c r="D70" s="6">
        <v>19645.599999999999</v>
      </c>
      <c r="E70" s="20">
        <v>19645.599999999999</v>
      </c>
      <c r="F70" s="31"/>
      <c r="G70" s="37" t="s">
        <v>310</v>
      </c>
      <c r="H70" s="21">
        <f t="shared" si="5"/>
        <v>100</v>
      </c>
      <c r="I70" s="6"/>
    </row>
    <row r="71" spans="1:9" ht="31.5" x14ac:dyDescent="0.2">
      <c r="A71" s="12" t="s">
        <v>75</v>
      </c>
      <c r="B71" s="5" t="s">
        <v>76</v>
      </c>
      <c r="C71" s="6">
        <v>4850</v>
      </c>
      <c r="D71" s="6">
        <v>4850</v>
      </c>
      <c r="E71" s="20">
        <v>4849.9780700000001</v>
      </c>
      <c r="F71" s="31">
        <f t="shared" si="4"/>
        <v>99.999547835051544</v>
      </c>
      <c r="G71" s="28"/>
      <c r="H71" s="21">
        <f t="shared" si="5"/>
        <v>99.999547835051544</v>
      </c>
      <c r="I71" s="6"/>
    </row>
    <row r="72" spans="1:9" ht="78.75" x14ac:dyDescent="0.2">
      <c r="A72" s="12" t="s">
        <v>77</v>
      </c>
      <c r="B72" s="5" t="s">
        <v>78</v>
      </c>
      <c r="C72" s="6">
        <v>13338.1</v>
      </c>
      <c r="D72" s="6">
        <v>13338.1</v>
      </c>
      <c r="E72" s="20">
        <v>12391.429099999999</v>
      </c>
      <c r="F72" s="31">
        <f t="shared" ref="F72:F105" si="6">E72/C72*100</f>
        <v>92.902505604246471</v>
      </c>
      <c r="G72" s="37" t="s">
        <v>294</v>
      </c>
      <c r="H72" s="21">
        <f t="shared" ref="H72:H105" si="7">E72/D72*100</f>
        <v>92.902505604246471</v>
      </c>
      <c r="I72" s="6" t="s">
        <v>294</v>
      </c>
    </row>
    <row r="73" spans="1:9" ht="47.25" x14ac:dyDescent="0.2">
      <c r="A73" s="12" t="s">
        <v>79</v>
      </c>
      <c r="B73" s="5" t="s">
        <v>80</v>
      </c>
      <c r="C73" s="6">
        <v>1974618.3</v>
      </c>
      <c r="D73" s="6">
        <v>2263768.9</v>
      </c>
      <c r="E73" s="20">
        <v>2263766.7929400001</v>
      </c>
      <c r="F73" s="31">
        <f t="shared" si="6"/>
        <v>114.64326006398299</v>
      </c>
      <c r="G73" s="28" t="s">
        <v>293</v>
      </c>
      <c r="H73" s="21">
        <f t="shared" si="7"/>
        <v>99.999906922477834</v>
      </c>
      <c r="I73" s="6"/>
    </row>
    <row r="74" spans="1:9" ht="78.75" x14ac:dyDescent="0.2">
      <c r="A74" s="12" t="s">
        <v>81</v>
      </c>
      <c r="B74" s="5" t="s">
        <v>82</v>
      </c>
      <c r="C74" s="6">
        <v>570721.69999999995</v>
      </c>
      <c r="D74" s="6">
        <v>570721.69999999995</v>
      </c>
      <c r="E74" s="20">
        <v>570303.54064000002</v>
      </c>
      <c r="F74" s="31">
        <f t="shared" si="6"/>
        <v>99.926731477005362</v>
      </c>
      <c r="G74" s="28"/>
      <c r="H74" s="21">
        <f t="shared" si="7"/>
        <v>99.926731477005362</v>
      </c>
      <c r="I74" s="6"/>
    </row>
    <row r="75" spans="1:9" ht="63" x14ac:dyDescent="0.2">
      <c r="A75" s="12" t="s">
        <v>83</v>
      </c>
      <c r="B75" s="5" t="s">
        <v>84</v>
      </c>
      <c r="C75" s="6">
        <v>188648.1</v>
      </c>
      <c r="D75" s="6">
        <v>188648.1</v>
      </c>
      <c r="E75" s="20">
        <v>188648.1</v>
      </c>
      <c r="F75" s="31">
        <f t="shared" si="6"/>
        <v>100</v>
      </c>
      <c r="G75" s="28"/>
      <c r="H75" s="21">
        <f t="shared" si="7"/>
        <v>100</v>
      </c>
      <c r="I75" s="6"/>
    </row>
    <row r="76" spans="1:9" ht="63" x14ac:dyDescent="0.2">
      <c r="A76" s="12" t="s">
        <v>85</v>
      </c>
      <c r="B76" s="5" t="s">
        <v>86</v>
      </c>
      <c r="C76" s="6">
        <v>0</v>
      </c>
      <c r="D76" s="6">
        <v>350000</v>
      </c>
      <c r="E76" s="20">
        <v>349999.95899999997</v>
      </c>
      <c r="F76" s="31"/>
      <c r="G76" s="37" t="s">
        <v>310</v>
      </c>
      <c r="H76" s="21">
        <f t="shared" si="7"/>
        <v>99.999988285714281</v>
      </c>
      <c r="I76" s="6"/>
    </row>
    <row r="77" spans="1:9" ht="63" x14ac:dyDescent="0.2">
      <c r="A77" s="12" t="s">
        <v>87</v>
      </c>
      <c r="B77" s="5" t="s">
        <v>88</v>
      </c>
      <c r="C77" s="6">
        <v>0</v>
      </c>
      <c r="D77" s="6">
        <v>436112.5</v>
      </c>
      <c r="E77" s="20">
        <v>436112.5</v>
      </c>
      <c r="F77" s="31"/>
      <c r="G77" s="37" t="s">
        <v>310</v>
      </c>
      <c r="H77" s="21">
        <f t="shared" si="7"/>
        <v>100</v>
      </c>
      <c r="I77" s="6"/>
    </row>
    <row r="78" spans="1:9" ht="63" x14ac:dyDescent="0.2">
      <c r="A78" s="12" t="s">
        <v>89</v>
      </c>
      <c r="B78" s="5" t="s">
        <v>90</v>
      </c>
      <c r="C78" s="6">
        <v>60343.199999999997</v>
      </c>
      <c r="D78" s="6">
        <v>60343.199999999997</v>
      </c>
      <c r="E78" s="20">
        <v>60343.199999999997</v>
      </c>
      <c r="F78" s="31">
        <f t="shared" si="6"/>
        <v>100</v>
      </c>
      <c r="G78" s="28"/>
      <c r="H78" s="21">
        <f t="shared" si="7"/>
        <v>100</v>
      </c>
      <c r="I78" s="6"/>
    </row>
    <row r="79" spans="1:9" ht="47.25" x14ac:dyDescent="0.2">
      <c r="A79" s="12" t="s">
        <v>91</v>
      </c>
      <c r="B79" s="5" t="s">
        <v>92</v>
      </c>
      <c r="C79" s="6">
        <v>1014627.6</v>
      </c>
      <c r="D79" s="6">
        <v>1435109.6</v>
      </c>
      <c r="E79" s="20">
        <v>1257086.52673</v>
      </c>
      <c r="F79" s="31">
        <f t="shared" si="6"/>
        <v>123.89634647529795</v>
      </c>
      <c r="G79" s="42" t="s">
        <v>300</v>
      </c>
      <c r="H79" s="21">
        <f t="shared" si="7"/>
        <v>87.595158357940051</v>
      </c>
      <c r="I79" s="36" t="s">
        <v>294</v>
      </c>
    </row>
    <row r="80" spans="1:9" ht="78.75" x14ac:dyDescent="0.2">
      <c r="A80" s="12" t="s">
        <v>93</v>
      </c>
      <c r="B80" s="13" t="s">
        <v>268</v>
      </c>
      <c r="C80" s="6">
        <v>1364234</v>
      </c>
      <c r="D80" s="6">
        <v>1364234</v>
      </c>
      <c r="E80" s="20">
        <v>1318031.3054200001</v>
      </c>
      <c r="F80" s="31">
        <f t="shared" si="6"/>
        <v>96.613286681023936</v>
      </c>
      <c r="G80" s="28"/>
      <c r="H80" s="21">
        <f t="shared" si="7"/>
        <v>96.613286681023936</v>
      </c>
      <c r="I80" s="6"/>
    </row>
    <row r="81" spans="1:9" ht="78.75" x14ac:dyDescent="0.2">
      <c r="A81" s="12" t="s">
        <v>94</v>
      </c>
      <c r="B81" s="13" t="s">
        <v>269</v>
      </c>
      <c r="C81" s="6">
        <v>15955.9</v>
      </c>
      <c r="D81" s="6">
        <v>15955.9</v>
      </c>
      <c r="E81" s="20">
        <v>15955.899960000001</v>
      </c>
      <c r="F81" s="31">
        <f t="shared" si="6"/>
        <v>99.99999974930904</v>
      </c>
      <c r="G81" s="28"/>
      <c r="H81" s="21">
        <f t="shared" si="7"/>
        <v>99.99999974930904</v>
      </c>
      <c r="I81" s="6"/>
    </row>
    <row r="82" spans="1:9" ht="63" x14ac:dyDescent="0.2">
      <c r="A82" s="12" t="s">
        <v>95</v>
      </c>
      <c r="B82" s="5" t="s">
        <v>96</v>
      </c>
      <c r="C82" s="6">
        <v>234535.8</v>
      </c>
      <c r="D82" s="6">
        <v>312335.8</v>
      </c>
      <c r="E82" s="20">
        <v>312257.96736000001</v>
      </c>
      <c r="F82" s="31">
        <f t="shared" si="6"/>
        <v>133.13872225903253</v>
      </c>
      <c r="G82" s="42" t="s">
        <v>300</v>
      </c>
      <c r="H82" s="21">
        <f t="shared" si="7"/>
        <v>99.975080461477688</v>
      </c>
      <c r="I82" s="6"/>
    </row>
    <row r="83" spans="1:9" ht="94.5" x14ac:dyDescent="0.2">
      <c r="A83" s="12" t="s">
        <v>97</v>
      </c>
      <c r="B83" s="5" t="s">
        <v>98</v>
      </c>
      <c r="C83" s="6">
        <v>0</v>
      </c>
      <c r="D83" s="6">
        <v>3498.8</v>
      </c>
      <c r="E83" s="20">
        <v>3498.8</v>
      </c>
      <c r="F83" s="31"/>
      <c r="G83" s="42" t="s">
        <v>300</v>
      </c>
      <c r="H83" s="21">
        <f t="shared" si="7"/>
        <v>100</v>
      </c>
      <c r="I83" s="6"/>
    </row>
    <row r="84" spans="1:9" ht="63" x14ac:dyDescent="0.2">
      <c r="A84" s="12" t="s">
        <v>99</v>
      </c>
      <c r="B84" s="5" t="s">
        <v>100</v>
      </c>
      <c r="C84" s="6">
        <v>16355.5</v>
      </c>
      <c r="D84" s="6">
        <v>16355.5</v>
      </c>
      <c r="E84" s="20">
        <v>16349.994279999999</v>
      </c>
      <c r="F84" s="31">
        <f t="shared" si="6"/>
        <v>99.96633719543884</v>
      </c>
      <c r="G84" s="28"/>
      <c r="H84" s="21">
        <f t="shared" si="7"/>
        <v>99.96633719543884</v>
      </c>
      <c r="I84" s="6"/>
    </row>
    <row r="85" spans="1:9" ht="78.75" x14ac:dyDescent="0.2">
      <c r="A85" s="12" t="s">
        <v>101</v>
      </c>
      <c r="B85" s="5" t="s">
        <v>102</v>
      </c>
      <c r="C85" s="6">
        <v>2859.8</v>
      </c>
      <c r="D85" s="6">
        <v>2859.8</v>
      </c>
      <c r="E85" s="20">
        <v>2859.8</v>
      </c>
      <c r="F85" s="31">
        <f t="shared" si="6"/>
        <v>100</v>
      </c>
      <c r="G85" s="28"/>
      <c r="H85" s="21">
        <f t="shared" si="7"/>
        <v>100</v>
      </c>
      <c r="I85" s="6"/>
    </row>
    <row r="86" spans="1:9" ht="63" x14ac:dyDescent="0.2">
      <c r="A86" s="12" t="s">
        <v>103</v>
      </c>
      <c r="B86" s="5" t="s">
        <v>104</v>
      </c>
      <c r="C86" s="6">
        <v>23262.9</v>
      </c>
      <c r="D86" s="6">
        <v>23262.9</v>
      </c>
      <c r="E86" s="20">
        <v>23262.722160000001</v>
      </c>
      <c r="F86" s="31">
        <f t="shared" si="6"/>
        <v>99.999235520936764</v>
      </c>
      <c r="G86" s="28"/>
      <c r="H86" s="21">
        <f t="shared" si="7"/>
        <v>99.999235520936764</v>
      </c>
      <c r="I86" s="6"/>
    </row>
    <row r="87" spans="1:9" ht="47.25" x14ac:dyDescent="0.2">
      <c r="A87" s="12" t="s">
        <v>105</v>
      </c>
      <c r="B87" s="5" t="s">
        <v>106</v>
      </c>
      <c r="C87" s="6">
        <v>40546</v>
      </c>
      <c r="D87" s="6">
        <v>40546</v>
      </c>
      <c r="E87" s="20">
        <v>40546</v>
      </c>
      <c r="F87" s="31">
        <f t="shared" si="6"/>
        <v>100</v>
      </c>
      <c r="G87" s="28"/>
      <c r="H87" s="21">
        <f t="shared" si="7"/>
        <v>100</v>
      </c>
      <c r="I87" s="6"/>
    </row>
    <row r="88" spans="1:9" ht="63" x14ac:dyDescent="0.2">
      <c r="A88" s="12" t="s">
        <v>107</v>
      </c>
      <c r="B88" s="5" t="s">
        <v>108</v>
      </c>
      <c r="C88" s="6">
        <v>28734.3</v>
      </c>
      <c r="D88" s="6">
        <v>28734.3</v>
      </c>
      <c r="E88" s="20">
        <v>28734.29405</v>
      </c>
      <c r="F88" s="31">
        <f t="shared" si="6"/>
        <v>99.999979293040028</v>
      </c>
      <c r="G88" s="28"/>
      <c r="H88" s="21">
        <f t="shared" si="7"/>
        <v>99.999979293040028</v>
      </c>
      <c r="I88" s="6"/>
    </row>
    <row r="89" spans="1:9" ht="47.25" x14ac:dyDescent="0.2">
      <c r="A89" s="12" t="s">
        <v>109</v>
      </c>
      <c r="B89" s="5" t="s">
        <v>110</v>
      </c>
      <c r="C89" s="6">
        <v>30743.1</v>
      </c>
      <c r="D89" s="6">
        <v>30743.1</v>
      </c>
      <c r="E89" s="20">
        <v>30743.09995</v>
      </c>
      <c r="F89" s="31">
        <f t="shared" si="6"/>
        <v>99.999999837361884</v>
      </c>
      <c r="G89" s="28"/>
      <c r="H89" s="21">
        <f t="shared" si="7"/>
        <v>99.999999837361884</v>
      </c>
      <c r="I89" s="6"/>
    </row>
    <row r="90" spans="1:9" ht="47.25" x14ac:dyDescent="0.2">
      <c r="A90" s="12" t="s">
        <v>111</v>
      </c>
      <c r="B90" s="5" t="s">
        <v>112</v>
      </c>
      <c r="C90" s="6">
        <v>860220.3</v>
      </c>
      <c r="D90" s="6">
        <v>860220.3</v>
      </c>
      <c r="E90" s="20">
        <v>986784.8</v>
      </c>
      <c r="F90" s="31">
        <f t="shared" si="6"/>
        <v>114.71303339388759</v>
      </c>
      <c r="G90" s="42" t="s">
        <v>297</v>
      </c>
      <c r="H90" s="21">
        <f t="shared" si="7"/>
        <v>114.71303339388759</v>
      </c>
      <c r="I90" s="42" t="s">
        <v>297</v>
      </c>
    </row>
    <row r="91" spans="1:9" ht="63" x14ac:dyDescent="0.2">
      <c r="A91" s="12" t="s">
        <v>113</v>
      </c>
      <c r="B91" s="5" t="s">
        <v>114</v>
      </c>
      <c r="C91" s="6">
        <v>115971.4</v>
      </c>
      <c r="D91" s="6">
        <v>115971.4</v>
      </c>
      <c r="E91" s="20">
        <v>115967.10436</v>
      </c>
      <c r="F91" s="31">
        <f t="shared" si="6"/>
        <v>99.996295948828759</v>
      </c>
      <c r="G91" s="28"/>
      <c r="H91" s="21">
        <f t="shared" si="7"/>
        <v>99.996295948828759</v>
      </c>
      <c r="I91" s="6"/>
    </row>
    <row r="92" spans="1:9" ht="47.25" x14ac:dyDescent="0.2">
      <c r="A92" s="12" t="s">
        <v>115</v>
      </c>
      <c r="B92" s="5" t="s">
        <v>116</v>
      </c>
      <c r="C92" s="6">
        <v>210850.4</v>
      </c>
      <c r="D92" s="6">
        <v>210850.4</v>
      </c>
      <c r="E92" s="20">
        <v>210726.44555</v>
      </c>
      <c r="F92" s="31">
        <f t="shared" si="6"/>
        <v>99.941212134290481</v>
      </c>
      <c r="G92" s="28"/>
      <c r="H92" s="21">
        <f t="shared" si="7"/>
        <v>99.941212134290481</v>
      </c>
      <c r="I92" s="6"/>
    </row>
    <row r="93" spans="1:9" ht="31.5" x14ac:dyDescent="0.2">
      <c r="A93" s="12" t="s">
        <v>117</v>
      </c>
      <c r="B93" s="5" t="s">
        <v>118</v>
      </c>
      <c r="C93" s="6">
        <v>9452.7999999999993</v>
      </c>
      <c r="D93" s="6">
        <v>9452.7999999999993</v>
      </c>
      <c r="E93" s="20">
        <v>9452.7999899999995</v>
      </c>
      <c r="F93" s="31">
        <f t="shared" si="6"/>
        <v>99.999999894211243</v>
      </c>
      <c r="G93" s="28"/>
      <c r="H93" s="21">
        <f t="shared" si="7"/>
        <v>99.999999894211243</v>
      </c>
      <c r="I93" s="6"/>
    </row>
    <row r="94" spans="1:9" ht="31.5" x14ac:dyDescent="0.2">
      <c r="A94" s="12" t="s">
        <v>119</v>
      </c>
      <c r="B94" s="5" t="s">
        <v>120</v>
      </c>
      <c r="C94" s="6">
        <v>39009.5</v>
      </c>
      <c r="D94" s="6">
        <v>39009.5</v>
      </c>
      <c r="E94" s="20">
        <v>39009.477450000006</v>
      </c>
      <c r="F94" s="31">
        <f t="shared" si="6"/>
        <v>99.999942193568245</v>
      </c>
      <c r="G94" s="28"/>
      <c r="H94" s="21">
        <f t="shared" si="7"/>
        <v>99.999942193568245</v>
      </c>
      <c r="I94" s="6"/>
    </row>
    <row r="95" spans="1:9" ht="47.25" x14ac:dyDescent="0.2">
      <c r="A95" s="12" t="s">
        <v>121</v>
      </c>
      <c r="B95" s="5" t="s">
        <v>122</v>
      </c>
      <c r="C95" s="6">
        <v>6347.9</v>
      </c>
      <c r="D95" s="6">
        <v>6347.9</v>
      </c>
      <c r="E95" s="20">
        <v>6347.9</v>
      </c>
      <c r="F95" s="31">
        <f t="shared" si="6"/>
        <v>100</v>
      </c>
      <c r="G95" s="28"/>
      <c r="H95" s="21">
        <f t="shared" si="7"/>
        <v>100</v>
      </c>
      <c r="I95" s="6"/>
    </row>
    <row r="96" spans="1:9" ht="31.5" x14ac:dyDescent="0.2">
      <c r="A96" s="12" t="s">
        <v>123</v>
      </c>
      <c r="B96" s="5" t="s">
        <v>124</v>
      </c>
      <c r="C96" s="6">
        <v>25377.8</v>
      </c>
      <c r="D96" s="6">
        <v>25377.8</v>
      </c>
      <c r="E96" s="20">
        <v>25377.200000000001</v>
      </c>
      <c r="F96" s="31">
        <f t="shared" si="6"/>
        <v>99.99763572886539</v>
      </c>
      <c r="G96" s="28"/>
      <c r="H96" s="21">
        <f t="shared" si="7"/>
        <v>99.99763572886539</v>
      </c>
      <c r="I96" s="6"/>
    </row>
    <row r="97" spans="1:9" ht="63" x14ac:dyDescent="0.2">
      <c r="A97" s="12" t="s">
        <v>125</v>
      </c>
      <c r="B97" s="5" t="s">
        <v>126</v>
      </c>
      <c r="C97" s="6">
        <v>320132</v>
      </c>
      <c r="D97" s="6">
        <v>320132</v>
      </c>
      <c r="E97" s="20">
        <v>320132</v>
      </c>
      <c r="F97" s="31">
        <f t="shared" si="6"/>
        <v>100</v>
      </c>
      <c r="G97" s="28"/>
      <c r="H97" s="21">
        <f t="shared" si="7"/>
        <v>100</v>
      </c>
      <c r="I97" s="6"/>
    </row>
    <row r="98" spans="1:9" ht="94.5" x14ac:dyDescent="0.2">
      <c r="A98" s="12" t="s">
        <v>127</v>
      </c>
      <c r="B98" s="5" t="s">
        <v>128</v>
      </c>
      <c r="C98" s="6">
        <v>69567.399999999994</v>
      </c>
      <c r="D98" s="6">
        <v>69567.399999999994</v>
      </c>
      <c r="E98" s="20">
        <v>69176.375780000002</v>
      </c>
      <c r="F98" s="31">
        <f t="shared" si="6"/>
        <v>99.437920319</v>
      </c>
      <c r="G98" s="28"/>
      <c r="H98" s="21">
        <f t="shared" si="7"/>
        <v>99.437920319</v>
      </c>
      <c r="I98" s="6"/>
    </row>
    <row r="99" spans="1:9" ht="78.75" x14ac:dyDescent="0.2">
      <c r="A99" s="12" t="s">
        <v>129</v>
      </c>
      <c r="B99" s="5" t="s">
        <v>130</v>
      </c>
      <c r="C99" s="6">
        <v>15081</v>
      </c>
      <c r="D99" s="6">
        <v>15081</v>
      </c>
      <c r="E99" s="20">
        <v>15081</v>
      </c>
      <c r="F99" s="31">
        <f t="shared" si="6"/>
        <v>100</v>
      </c>
      <c r="G99" s="28"/>
      <c r="H99" s="21">
        <f t="shared" si="7"/>
        <v>100</v>
      </c>
      <c r="I99" s="6"/>
    </row>
    <row r="100" spans="1:9" ht="47.25" x14ac:dyDescent="0.2">
      <c r="A100" s="12" t="s">
        <v>131</v>
      </c>
      <c r="B100" s="5" t="s">
        <v>132</v>
      </c>
      <c r="C100" s="6">
        <v>65699.399999999994</v>
      </c>
      <c r="D100" s="6">
        <v>65699.399999999994</v>
      </c>
      <c r="E100" s="20">
        <v>65562.963109999997</v>
      </c>
      <c r="F100" s="31">
        <f t="shared" si="6"/>
        <v>99.792331604246016</v>
      </c>
      <c r="G100" s="28"/>
      <c r="H100" s="21">
        <f t="shared" si="7"/>
        <v>99.792331604246016</v>
      </c>
      <c r="I100" s="6"/>
    </row>
    <row r="101" spans="1:9" ht="47.25" x14ac:dyDescent="0.2">
      <c r="A101" s="12" t="s">
        <v>133</v>
      </c>
      <c r="B101" s="5" t="s">
        <v>134</v>
      </c>
      <c r="C101" s="6">
        <v>349782.6</v>
      </c>
      <c r="D101" s="6">
        <v>349782.6</v>
      </c>
      <c r="E101" s="20">
        <v>349104.88157999999</v>
      </c>
      <c r="F101" s="31">
        <f t="shared" si="6"/>
        <v>99.80624581668728</v>
      </c>
      <c r="G101" s="28"/>
      <c r="H101" s="21">
        <f t="shared" si="7"/>
        <v>99.80624581668728</v>
      </c>
      <c r="I101" s="6"/>
    </row>
    <row r="102" spans="1:9" ht="47.25" x14ac:dyDescent="0.2">
      <c r="A102" s="12" t="s">
        <v>135</v>
      </c>
      <c r="B102" s="5" t="s">
        <v>136</v>
      </c>
      <c r="C102" s="6">
        <v>5986.1</v>
      </c>
      <c r="D102" s="6">
        <v>5986.1</v>
      </c>
      <c r="E102" s="20">
        <v>7824.1445999999996</v>
      </c>
      <c r="F102" s="31">
        <f t="shared" si="6"/>
        <v>130.70521040410284</v>
      </c>
      <c r="G102" s="42" t="s">
        <v>300</v>
      </c>
      <c r="H102" s="21">
        <f t="shared" si="7"/>
        <v>130.70521040410284</v>
      </c>
      <c r="I102" s="42" t="s">
        <v>300</v>
      </c>
    </row>
    <row r="103" spans="1:9" ht="78.75" x14ac:dyDescent="0.2">
      <c r="A103" s="12" t="s">
        <v>137</v>
      </c>
      <c r="B103" s="5" t="s">
        <v>138</v>
      </c>
      <c r="C103" s="6">
        <v>183347.8</v>
      </c>
      <c r="D103" s="6">
        <v>183713.1</v>
      </c>
      <c r="E103" s="20">
        <v>179587.31967</v>
      </c>
      <c r="F103" s="31">
        <f t="shared" si="6"/>
        <v>97.948990754184123</v>
      </c>
      <c r="G103" s="37"/>
      <c r="H103" s="21">
        <f t="shared" si="7"/>
        <v>97.754226383420658</v>
      </c>
      <c r="I103" s="6"/>
    </row>
    <row r="104" spans="1:9" ht="141.75" x14ac:dyDescent="0.2">
      <c r="A104" s="14" t="s">
        <v>276</v>
      </c>
      <c r="B104" s="18" t="s">
        <v>277</v>
      </c>
      <c r="C104" s="6">
        <v>66186.2</v>
      </c>
      <c r="D104" s="6"/>
      <c r="E104" s="20"/>
      <c r="F104" s="31">
        <f t="shared" si="6"/>
        <v>0</v>
      </c>
      <c r="G104" s="37" t="s">
        <v>298</v>
      </c>
      <c r="H104" s="21">
        <v>0</v>
      </c>
      <c r="I104" s="37" t="s">
        <v>298</v>
      </c>
    </row>
    <row r="105" spans="1:9" ht="47.25" x14ac:dyDescent="0.2">
      <c r="A105" s="12" t="s">
        <v>139</v>
      </c>
      <c r="B105" s="13" t="s">
        <v>270</v>
      </c>
      <c r="C105" s="6">
        <v>411.6</v>
      </c>
      <c r="D105" s="6">
        <v>411.6</v>
      </c>
      <c r="E105" s="20">
        <v>411.6</v>
      </c>
      <c r="F105" s="31">
        <f t="shared" si="6"/>
        <v>100</v>
      </c>
      <c r="G105" s="28"/>
      <c r="H105" s="21">
        <f t="shared" si="7"/>
        <v>100</v>
      </c>
      <c r="I105" s="6"/>
    </row>
    <row r="106" spans="1:9" ht="47.25" x14ac:dyDescent="0.2">
      <c r="A106" s="12" t="s">
        <v>140</v>
      </c>
      <c r="B106" s="5" t="s">
        <v>141</v>
      </c>
      <c r="C106" s="6">
        <v>1794.3</v>
      </c>
      <c r="D106" s="6">
        <v>1794.3</v>
      </c>
      <c r="E106" s="20">
        <v>1273.2822099999998</v>
      </c>
      <c r="F106" s="31">
        <f t="shared" ref="F106:F141" si="8">E106/C106*100</f>
        <v>70.962615504653613</v>
      </c>
      <c r="G106" s="37" t="s">
        <v>294</v>
      </c>
      <c r="H106" s="21">
        <f t="shared" ref="H106:H141" si="9">E106/D106*100</f>
        <v>70.962615504653613</v>
      </c>
      <c r="I106" s="37" t="s">
        <v>294</v>
      </c>
    </row>
    <row r="107" spans="1:9" ht="47.25" x14ac:dyDescent="0.2">
      <c r="A107" s="12" t="s">
        <v>142</v>
      </c>
      <c r="B107" s="5" t="s">
        <v>143</v>
      </c>
      <c r="C107" s="6">
        <v>0</v>
      </c>
      <c r="D107" s="6">
        <v>459492.6</v>
      </c>
      <c r="E107" s="20">
        <v>459275.88107999996</v>
      </c>
      <c r="F107" s="31"/>
      <c r="G107" s="37" t="s">
        <v>299</v>
      </c>
      <c r="H107" s="21">
        <f t="shared" si="9"/>
        <v>99.952835166442284</v>
      </c>
      <c r="I107" s="6"/>
    </row>
    <row r="108" spans="1:9" ht="78.75" x14ac:dyDescent="0.2">
      <c r="A108" s="12" t="s">
        <v>144</v>
      </c>
      <c r="B108" s="5" t="s">
        <v>145</v>
      </c>
      <c r="C108" s="6">
        <v>0</v>
      </c>
      <c r="D108" s="6">
        <v>58008.1</v>
      </c>
      <c r="E108" s="20">
        <v>46613.586080000001</v>
      </c>
      <c r="F108" s="31"/>
      <c r="G108" s="37" t="s">
        <v>299</v>
      </c>
      <c r="H108" s="21">
        <f t="shared" si="9"/>
        <v>80.357029587247297</v>
      </c>
      <c r="I108" s="37" t="s">
        <v>294</v>
      </c>
    </row>
    <row r="109" spans="1:9" ht="47.25" x14ac:dyDescent="0.2">
      <c r="A109" s="12" t="s">
        <v>146</v>
      </c>
      <c r="B109" s="13" t="s">
        <v>271</v>
      </c>
      <c r="C109" s="6">
        <v>40000</v>
      </c>
      <c r="D109" s="6">
        <v>78000</v>
      </c>
      <c r="E109" s="20">
        <v>71230.000690000001</v>
      </c>
      <c r="F109" s="31">
        <f t="shared" si="8"/>
        <v>178.07500172499999</v>
      </c>
      <c r="G109" s="28"/>
      <c r="H109" s="21">
        <f t="shared" si="9"/>
        <v>91.320513705128207</v>
      </c>
      <c r="I109" s="37" t="s">
        <v>294</v>
      </c>
    </row>
    <row r="110" spans="1:9" ht="78.75" x14ac:dyDescent="0.2">
      <c r="A110" s="12" t="s">
        <v>147</v>
      </c>
      <c r="B110" s="5" t="s">
        <v>148</v>
      </c>
      <c r="C110" s="6">
        <v>0</v>
      </c>
      <c r="D110" s="6">
        <v>41781.9</v>
      </c>
      <c r="E110" s="20">
        <v>41729.923340000001</v>
      </c>
      <c r="F110" s="31"/>
      <c r="G110" s="37" t="s">
        <v>299</v>
      </c>
      <c r="H110" s="21">
        <f t="shared" si="9"/>
        <v>99.87560005648379</v>
      </c>
      <c r="I110" s="6"/>
    </row>
    <row r="111" spans="1:9" ht="63" x14ac:dyDescent="0.2">
      <c r="A111" s="12" t="s">
        <v>149</v>
      </c>
      <c r="B111" s="5" t="s">
        <v>150</v>
      </c>
      <c r="C111" s="6">
        <v>197460</v>
      </c>
      <c r="D111" s="6">
        <v>2583399.4</v>
      </c>
      <c r="E111" s="20">
        <v>2583399.4</v>
      </c>
      <c r="F111" s="31" t="s">
        <v>289</v>
      </c>
      <c r="G111" s="37" t="s">
        <v>300</v>
      </c>
      <c r="H111" s="21">
        <f t="shared" si="9"/>
        <v>100</v>
      </c>
      <c r="I111" s="6"/>
    </row>
    <row r="112" spans="1:9" ht="110.25" x14ac:dyDescent="0.2">
      <c r="A112" s="12" t="s">
        <v>151</v>
      </c>
      <c r="B112" s="5" t="s">
        <v>152</v>
      </c>
      <c r="C112" s="6">
        <v>219903.1</v>
      </c>
      <c r="D112" s="6">
        <v>219903.1</v>
      </c>
      <c r="E112" s="20">
        <v>219903.1</v>
      </c>
      <c r="F112" s="31">
        <f t="shared" si="8"/>
        <v>100</v>
      </c>
      <c r="G112" s="28"/>
      <c r="H112" s="21">
        <f t="shared" si="9"/>
        <v>100</v>
      </c>
      <c r="I112" s="6"/>
    </row>
    <row r="113" spans="1:9" ht="110.25" x14ac:dyDescent="0.2">
      <c r="A113" s="12" t="s">
        <v>153</v>
      </c>
      <c r="B113" s="5" t="s">
        <v>154</v>
      </c>
      <c r="C113" s="6">
        <v>253499.5</v>
      </c>
      <c r="D113" s="6">
        <v>253499.5</v>
      </c>
      <c r="E113" s="20">
        <v>236161.27359999999</v>
      </c>
      <c r="F113" s="31">
        <f t="shared" si="8"/>
        <v>93.160449468342136</v>
      </c>
      <c r="G113" s="37" t="s">
        <v>294</v>
      </c>
      <c r="H113" s="21">
        <f t="shared" si="9"/>
        <v>93.160449468342136</v>
      </c>
      <c r="I113" s="37" t="s">
        <v>294</v>
      </c>
    </row>
    <row r="114" spans="1:9" ht="63" x14ac:dyDescent="0.2">
      <c r="A114" s="16" t="s">
        <v>278</v>
      </c>
      <c r="B114" s="18" t="s">
        <v>279</v>
      </c>
      <c r="C114" s="6">
        <v>50285.9</v>
      </c>
      <c r="D114" s="6"/>
      <c r="E114" s="20"/>
      <c r="F114" s="31">
        <f t="shared" si="8"/>
        <v>0</v>
      </c>
      <c r="G114" s="28" t="s">
        <v>301</v>
      </c>
      <c r="H114" s="21"/>
      <c r="I114" s="28" t="s">
        <v>301</v>
      </c>
    </row>
    <row r="115" spans="1:9" ht="63" x14ac:dyDescent="0.2">
      <c r="A115" s="12" t="s">
        <v>155</v>
      </c>
      <c r="B115" s="5" t="s">
        <v>156</v>
      </c>
      <c r="C115" s="6">
        <v>141026.4</v>
      </c>
      <c r="D115" s="6">
        <v>141026.4</v>
      </c>
      <c r="E115" s="20">
        <v>140363.36330000003</v>
      </c>
      <c r="F115" s="31">
        <f t="shared" si="8"/>
        <v>99.529849233902326</v>
      </c>
      <c r="G115" s="28"/>
      <c r="H115" s="21">
        <f t="shared" si="9"/>
        <v>99.529849233902326</v>
      </c>
      <c r="I115" s="6"/>
    </row>
    <row r="116" spans="1:9" ht="252" x14ac:dyDescent="0.2">
      <c r="A116" s="11" t="s">
        <v>157</v>
      </c>
      <c r="B116" s="3" t="s">
        <v>158</v>
      </c>
      <c r="C116" s="4">
        <v>3374566.4</v>
      </c>
      <c r="D116" s="4">
        <v>3564987</v>
      </c>
      <c r="E116" s="26">
        <v>3373509.3775599999</v>
      </c>
      <c r="F116" s="30">
        <f t="shared" si="8"/>
        <v>99.968676792372506</v>
      </c>
      <c r="G116" s="43"/>
      <c r="H116" s="21">
        <f t="shared" si="9"/>
        <v>94.628939111418916</v>
      </c>
      <c r="I116" s="44" t="s">
        <v>313</v>
      </c>
    </row>
    <row r="117" spans="1:9" ht="31.5" x14ac:dyDescent="0.2">
      <c r="A117" s="12" t="s">
        <v>159</v>
      </c>
      <c r="B117" s="5" t="s">
        <v>160</v>
      </c>
      <c r="C117" s="6">
        <v>20355.900000000001</v>
      </c>
      <c r="D117" s="6">
        <v>43881.5</v>
      </c>
      <c r="E117" s="20">
        <v>43881.498899999999</v>
      </c>
      <c r="F117" s="31" t="s">
        <v>289</v>
      </c>
      <c r="G117" s="42" t="s">
        <v>299</v>
      </c>
      <c r="H117" s="21">
        <f t="shared" si="9"/>
        <v>99.999997493248856</v>
      </c>
      <c r="I117" s="6"/>
    </row>
    <row r="118" spans="1:9" ht="63" x14ac:dyDescent="0.2">
      <c r="A118" s="12" t="s">
        <v>161</v>
      </c>
      <c r="B118" s="5" t="s">
        <v>162</v>
      </c>
      <c r="C118" s="6">
        <v>30316.7</v>
      </c>
      <c r="D118" s="6">
        <v>32063.5</v>
      </c>
      <c r="E118" s="20">
        <v>31856.605299999999</v>
      </c>
      <c r="F118" s="31">
        <f t="shared" si="8"/>
        <v>105.07939617438574</v>
      </c>
      <c r="G118" s="28"/>
      <c r="H118" s="21">
        <f t="shared" si="9"/>
        <v>99.354734511204327</v>
      </c>
      <c r="I118" s="6"/>
    </row>
    <row r="119" spans="1:9" ht="63" x14ac:dyDescent="0.2">
      <c r="A119" s="12" t="s">
        <v>163</v>
      </c>
      <c r="B119" s="5" t="s">
        <v>164</v>
      </c>
      <c r="C119" s="6">
        <v>4855.8999999999996</v>
      </c>
      <c r="D119" s="6">
        <v>4855.8999999999996</v>
      </c>
      <c r="E119" s="20">
        <v>3658.5459999999998</v>
      </c>
      <c r="F119" s="31">
        <f t="shared" si="8"/>
        <v>75.342284643423469</v>
      </c>
      <c r="G119" s="28" t="s">
        <v>295</v>
      </c>
      <c r="H119" s="21">
        <f t="shared" si="9"/>
        <v>75.342284643423469</v>
      </c>
      <c r="I119" s="28" t="s">
        <v>295</v>
      </c>
    </row>
    <row r="120" spans="1:9" ht="47.25" x14ac:dyDescent="0.2">
      <c r="A120" s="12" t="s">
        <v>165</v>
      </c>
      <c r="B120" s="5" t="s">
        <v>166</v>
      </c>
      <c r="C120" s="6">
        <v>14675.4</v>
      </c>
      <c r="D120" s="6">
        <v>14675.4</v>
      </c>
      <c r="E120" s="20">
        <v>12321.001480000001</v>
      </c>
      <c r="F120" s="31">
        <f t="shared" si="8"/>
        <v>83.956835793232216</v>
      </c>
      <c r="G120" s="37" t="s">
        <v>294</v>
      </c>
      <c r="H120" s="21">
        <f t="shared" si="9"/>
        <v>83.956835793232216</v>
      </c>
      <c r="I120" s="37" t="s">
        <v>294</v>
      </c>
    </row>
    <row r="121" spans="1:9" ht="47.25" x14ac:dyDescent="0.2">
      <c r="A121" s="12" t="s">
        <v>167</v>
      </c>
      <c r="B121" s="5" t="s">
        <v>168</v>
      </c>
      <c r="C121" s="6">
        <v>332184</v>
      </c>
      <c r="D121" s="6">
        <v>332184</v>
      </c>
      <c r="E121" s="20">
        <v>333057.26618999999</v>
      </c>
      <c r="F121" s="31">
        <f t="shared" si="8"/>
        <v>100.26288628892421</v>
      </c>
      <c r="G121" s="28"/>
      <c r="H121" s="21">
        <f t="shared" si="9"/>
        <v>100.26288628892421</v>
      </c>
      <c r="I121" s="6"/>
    </row>
    <row r="122" spans="1:9" ht="110.25" x14ac:dyDescent="0.2">
      <c r="A122" s="12" t="s">
        <v>169</v>
      </c>
      <c r="B122" s="5" t="s">
        <v>170</v>
      </c>
      <c r="C122" s="6">
        <v>5761.8</v>
      </c>
      <c r="D122" s="6">
        <v>5761.8</v>
      </c>
      <c r="E122" s="20">
        <v>5761.8</v>
      </c>
      <c r="F122" s="31">
        <f t="shared" si="8"/>
        <v>100</v>
      </c>
      <c r="G122" s="28"/>
      <c r="H122" s="21">
        <f t="shared" si="9"/>
        <v>100</v>
      </c>
      <c r="I122" s="6"/>
    </row>
    <row r="123" spans="1:9" ht="63" x14ac:dyDescent="0.2">
      <c r="A123" s="12" t="s">
        <v>171</v>
      </c>
      <c r="B123" s="5" t="s">
        <v>172</v>
      </c>
      <c r="C123" s="6">
        <v>7569.3</v>
      </c>
      <c r="D123" s="6">
        <v>7569.3</v>
      </c>
      <c r="E123" s="20">
        <v>7569.3</v>
      </c>
      <c r="F123" s="31">
        <f t="shared" si="8"/>
        <v>100</v>
      </c>
      <c r="G123" s="28"/>
      <c r="H123" s="21">
        <f t="shared" si="9"/>
        <v>100</v>
      </c>
      <c r="I123" s="6"/>
    </row>
    <row r="124" spans="1:9" ht="78.75" x14ac:dyDescent="0.2">
      <c r="A124" s="12" t="s">
        <v>173</v>
      </c>
      <c r="B124" s="5" t="s">
        <v>174</v>
      </c>
      <c r="C124" s="6">
        <v>19086.7</v>
      </c>
      <c r="D124" s="6">
        <v>19086.7</v>
      </c>
      <c r="E124" s="20">
        <v>25264.998</v>
      </c>
      <c r="F124" s="31">
        <f t="shared" si="8"/>
        <v>132.36965007046791</v>
      </c>
      <c r="G124" s="42" t="s">
        <v>302</v>
      </c>
      <c r="H124" s="21">
        <f t="shared" si="9"/>
        <v>132.36965007046791</v>
      </c>
      <c r="I124" s="42" t="s">
        <v>302</v>
      </c>
    </row>
    <row r="125" spans="1:9" ht="78.75" x14ac:dyDescent="0.2">
      <c r="A125" s="12" t="s">
        <v>175</v>
      </c>
      <c r="B125" s="5" t="s">
        <v>176</v>
      </c>
      <c r="C125" s="6">
        <v>80339.3</v>
      </c>
      <c r="D125" s="6">
        <v>80339.3</v>
      </c>
      <c r="E125" s="20">
        <v>78194.206989999991</v>
      </c>
      <c r="F125" s="31">
        <f t="shared" si="8"/>
        <v>97.329958052908097</v>
      </c>
      <c r="G125" s="28"/>
      <c r="H125" s="21">
        <f t="shared" si="9"/>
        <v>97.329958052908097</v>
      </c>
      <c r="I125" s="6"/>
    </row>
    <row r="126" spans="1:9" ht="110.25" x14ac:dyDescent="0.2">
      <c r="A126" s="12" t="s">
        <v>177</v>
      </c>
      <c r="B126" s="5" t="s">
        <v>178</v>
      </c>
      <c r="C126" s="6">
        <v>18.100000000000001</v>
      </c>
      <c r="D126" s="6">
        <v>18.100000000000001</v>
      </c>
      <c r="E126" s="20">
        <v>17.810880000000001</v>
      </c>
      <c r="F126" s="31">
        <f t="shared" si="8"/>
        <v>98.402651933701662</v>
      </c>
      <c r="G126" s="28"/>
      <c r="H126" s="21">
        <f t="shared" si="9"/>
        <v>98.402651933701662</v>
      </c>
      <c r="I126" s="6"/>
    </row>
    <row r="127" spans="1:9" ht="47.25" x14ac:dyDescent="0.2">
      <c r="A127" s="12" t="s">
        <v>179</v>
      </c>
      <c r="B127" s="5" t="s">
        <v>180</v>
      </c>
      <c r="C127" s="6">
        <v>861572.3</v>
      </c>
      <c r="D127" s="6">
        <v>959137.5</v>
      </c>
      <c r="E127" s="20">
        <v>972812.57909000001</v>
      </c>
      <c r="F127" s="31">
        <f t="shared" si="8"/>
        <v>112.91131099386551</v>
      </c>
      <c r="G127" s="42" t="s">
        <v>302</v>
      </c>
      <c r="H127" s="21">
        <f t="shared" si="9"/>
        <v>101.42576836897734</v>
      </c>
      <c r="I127" s="6"/>
    </row>
    <row r="128" spans="1:9" ht="94.5" x14ac:dyDescent="0.2">
      <c r="A128" s="12" t="s">
        <v>181</v>
      </c>
      <c r="B128" s="5" t="s">
        <v>182</v>
      </c>
      <c r="C128" s="6">
        <v>301431</v>
      </c>
      <c r="D128" s="6">
        <v>339431</v>
      </c>
      <c r="E128" s="20">
        <v>308451.75581</v>
      </c>
      <c r="F128" s="31">
        <f t="shared" si="8"/>
        <v>102.32914192966219</v>
      </c>
      <c r="G128" s="28"/>
      <c r="H128" s="21">
        <f t="shared" si="9"/>
        <v>90.873183595487745</v>
      </c>
      <c r="I128" s="6" t="s">
        <v>293</v>
      </c>
    </row>
    <row r="129" spans="1:9" ht="47.25" x14ac:dyDescent="0.2">
      <c r="A129" s="12" t="s">
        <v>183</v>
      </c>
      <c r="B129" s="5" t="s">
        <v>184</v>
      </c>
      <c r="C129" s="6">
        <v>51772.6</v>
      </c>
      <c r="D129" s="6">
        <v>51772.6</v>
      </c>
      <c r="E129" s="20">
        <v>51772.6</v>
      </c>
      <c r="F129" s="31">
        <f t="shared" si="8"/>
        <v>100</v>
      </c>
      <c r="G129" s="28"/>
      <c r="H129" s="21">
        <f t="shared" si="9"/>
        <v>100</v>
      </c>
      <c r="I129" s="6"/>
    </row>
    <row r="130" spans="1:9" ht="31.5" x14ac:dyDescent="0.2">
      <c r="A130" s="12" t="s">
        <v>185</v>
      </c>
      <c r="B130" s="5" t="s">
        <v>186</v>
      </c>
      <c r="C130" s="6">
        <v>9868.1</v>
      </c>
      <c r="D130" s="6">
        <v>10217.299999999999</v>
      </c>
      <c r="E130" s="20">
        <v>10217.299999999999</v>
      </c>
      <c r="F130" s="31">
        <f t="shared" si="8"/>
        <v>103.53867512489738</v>
      </c>
      <c r="G130" s="28"/>
      <c r="H130" s="21">
        <f t="shared" si="9"/>
        <v>100</v>
      </c>
      <c r="I130" s="6"/>
    </row>
    <row r="131" spans="1:9" ht="78.75" x14ac:dyDescent="0.2">
      <c r="A131" s="12" t="s">
        <v>187</v>
      </c>
      <c r="B131" s="5" t="s">
        <v>188</v>
      </c>
      <c r="C131" s="6">
        <v>7564.3</v>
      </c>
      <c r="D131" s="6">
        <v>7564.3</v>
      </c>
      <c r="E131" s="20">
        <v>7564.3</v>
      </c>
      <c r="F131" s="31">
        <f t="shared" si="8"/>
        <v>100</v>
      </c>
      <c r="G131" s="28"/>
      <c r="H131" s="21">
        <f t="shared" si="9"/>
        <v>100</v>
      </c>
      <c r="I131" s="6"/>
    </row>
    <row r="132" spans="1:9" ht="110.25" x14ac:dyDescent="0.2">
      <c r="A132" s="12" t="s">
        <v>189</v>
      </c>
      <c r="B132" s="5" t="s">
        <v>190</v>
      </c>
      <c r="C132" s="6">
        <v>310348.59999999998</v>
      </c>
      <c r="D132" s="6">
        <v>336563.3</v>
      </c>
      <c r="E132" s="20">
        <v>335226.13477999996</v>
      </c>
      <c r="F132" s="31">
        <f t="shared" si="8"/>
        <v>108.01599710132412</v>
      </c>
      <c r="G132" s="28" t="s">
        <v>302</v>
      </c>
      <c r="H132" s="21">
        <f t="shared" si="9"/>
        <v>99.602700229050512</v>
      </c>
      <c r="I132" s="6"/>
    </row>
    <row r="133" spans="1:9" ht="47.25" x14ac:dyDescent="0.2">
      <c r="A133" s="12" t="s">
        <v>191</v>
      </c>
      <c r="B133" s="5" t="s">
        <v>192</v>
      </c>
      <c r="C133" s="6">
        <v>5190.5</v>
      </c>
      <c r="D133" s="6">
        <v>8209.6</v>
      </c>
      <c r="E133" s="20">
        <v>8209.5390000000007</v>
      </c>
      <c r="F133" s="31">
        <f t="shared" si="8"/>
        <v>158.1647047490608</v>
      </c>
      <c r="G133" s="28" t="s">
        <v>302</v>
      </c>
      <c r="H133" s="21">
        <f t="shared" si="9"/>
        <v>99.999256967452737</v>
      </c>
      <c r="I133" s="6"/>
    </row>
    <row r="134" spans="1:9" ht="47.25" x14ac:dyDescent="0.2">
      <c r="A134" s="12" t="s">
        <v>193</v>
      </c>
      <c r="B134" s="5" t="s">
        <v>194</v>
      </c>
      <c r="C134" s="6">
        <v>1188650.2</v>
      </c>
      <c r="D134" s="6">
        <v>1188650.2</v>
      </c>
      <c r="E134" s="20">
        <v>1015239.44893</v>
      </c>
      <c r="F134" s="31">
        <f t="shared" si="8"/>
        <v>85.411120019161231</v>
      </c>
      <c r="G134" s="37" t="s">
        <v>293</v>
      </c>
      <c r="H134" s="21">
        <f t="shared" si="9"/>
        <v>85.411120019161231</v>
      </c>
      <c r="I134" s="37" t="s">
        <v>293</v>
      </c>
    </row>
    <row r="135" spans="1:9" ht="31.5" x14ac:dyDescent="0.2">
      <c r="A135" s="12" t="s">
        <v>195</v>
      </c>
      <c r="B135" s="5" t="s">
        <v>196</v>
      </c>
      <c r="C135" s="6">
        <v>123005.7</v>
      </c>
      <c r="D135" s="6">
        <v>123005.7</v>
      </c>
      <c r="E135" s="20">
        <v>122432.68621</v>
      </c>
      <c r="F135" s="31">
        <f t="shared" si="8"/>
        <v>99.534156717940718</v>
      </c>
      <c r="G135" s="28"/>
      <c r="H135" s="21">
        <f t="shared" si="9"/>
        <v>99.534156717940718</v>
      </c>
      <c r="I135" s="6"/>
    </row>
    <row r="136" spans="1:9" ht="173.25" x14ac:dyDescent="0.2">
      <c r="A136" s="11" t="s">
        <v>197</v>
      </c>
      <c r="B136" s="3" t="s">
        <v>198</v>
      </c>
      <c r="C136" s="4">
        <v>2776173.8</v>
      </c>
      <c r="D136" s="4">
        <v>6688773.7999999998</v>
      </c>
      <c r="E136" s="26">
        <v>6847669.3824199997</v>
      </c>
      <c r="F136" s="30">
        <f t="shared" si="8"/>
        <v>246.6585262932746</v>
      </c>
      <c r="G136" s="37" t="s">
        <v>311</v>
      </c>
      <c r="H136" s="21">
        <f t="shared" si="9"/>
        <v>102.3755562255671</v>
      </c>
      <c r="I136" s="4"/>
    </row>
    <row r="137" spans="1:9" ht="63" x14ac:dyDescent="0.2">
      <c r="A137" s="12" t="s">
        <v>199</v>
      </c>
      <c r="B137" s="5" t="s">
        <v>200</v>
      </c>
      <c r="C137" s="6">
        <v>7598.4</v>
      </c>
      <c r="D137" s="6">
        <v>7598.4</v>
      </c>
      <c r="E137" s="20">
        <v>17813.201510000003</v>
      </c>
      <c r="F137" s="31" t="s">
        <v>289</v>
      </c>
      <c r="G137" s="28" t="s">
        <v>302</v>
      </c>
      <c r="H137" s="31" t="s">
        <v>289</v>
      </c>
      <c r="I137" s="28" t="s">
        <v>302</v>
      </c>
    </row>
    <row r="138" spans="1:9" ht="63" x14ac:dyDescent="0.2">
      <c r="A138" s="12" t="s">
        <v>201</v>
      </c>
      <c r="B138" s="5" t="s">
        <v>202</v>
      </c>
      <c r="C138" s="6">
        <v>1500</v>
      </c>
      <c r="D138" s="6">
        <v>1500</v>
      </c>
      <c r="E138" s="20">
        <v>4577.9136699999999</v>
      </c>
      <c r="F138" s="31" t="s">
        <v>289</v>
      </c>
      <c r="G138" s="28" t="s">
        <v>302</v>
      </c>
      <c r="H138" s="31" t="s">
        <v>289</v>
      </c>
      <c r="I138" s="28" t="s">
        <v>302</v>
      </c>
    </row>
    <row r="139" spans="1:9" ht="47.25" x14ac:dyDescent="0.2">
      <c r="A139" s="12" t="s">
        <v>203</v>
      </c>
      <c r="B139" s="5" t="s">
        <v>204</v>
      </c>
      <c r="C139" s="6">
        <v>109144.9</v>
      </c>
      <c r="D139" s="6">
        <v>111765.3</v>
      </c>
      <c r="E139" s="20">
        <v>107860.79866</v>
      </c>
      <c r="F139" s="31">
        <f t="shared" si="8"/>
        <v>98.823489379714488</v>
      </c>
      <c r="G139" s="28"/>
      <c r="H139" s="21">
        <f t="shared" si="9"/>
        <v>96.50651737167081</v>
      </c>
      <c r="I139" s="6"/>
    </row>
    <row r="140" spans="1:9" ht="63" x14ac:dyDescent="0.2">
      <c r="A140" s="12" t="s">
        <v>205</v>
      </c>
      <c r="B140" s="5" t="s">
        <v>206</v>
      </c>
      <c r="C140" s="6">
        <v>206604.6</v>
      </c>
      <c r="D140" s="6">
        <v>253554.6</v>
      </c>
      <c r="E140" s="20">
        <v>167110.46100000001</v>
      </c>
      <c r="F140" s="31">
        <f t="shared" si="8"/>
        <v>80.884191833095684</v>
      </c>
      <c r="G140" s="37" t="s">
        <v>294</v>
      </c>
      <c r="H140" s="21">
        <f t="shared" si="9"/>
        <v>65.907091017082706</v>
      </c>
      <c r="I140" s="37" t="s">
        <v>294</v>
      </c>
    </row>
    <row r="141" spans="1:9" ht="63" x14ac:dyDescent="0.2">
      <c r="A141" s="12" t="s">
        <v>207</v>
      </c>
      <c r="B141" s="5" t="s">
        <v>208</v>
      </c>
      <c r="C141" s="6">
        <v>165949.79999999999</v>
      </c>
      <c r="D141" s="6">
        <v>166545.29999999999</v>
      </c>
      <c r="E141" s="20">
        <v>148992.15</v>
      </c>
      <c r="F141" s="31">
        <f t="shared" si="8"/>
        <v>89.78145800718049</v>
      </c>
      <c r="G141" s="37" t="s">
        <v>294</v>
      </c>
      <c r="H141" s="31">
        <f t="shared" si="9"/>
        <v>89.460435088831687</v>
      </c>
      <c r="I141" s="37" t="s">
        <v>294</v>
      </c>
    </row>
    <row r="142" spans="1:9" ht="126" x14ac:dyDescent="0.2">
      <c r="A142" s="12" t="s">
        <v>209</v>
      </c>
      <c r="B142" s="5" t="s">
        <v>210</v>
      </c>
      <c r="C142" s="6">
        <v>107.5</v>
      </c>
      <c r="D142" s="6">
        <v>107.5</v>
      </c>
      <c r="E142" s="20">
        <v>102.2813</v>
      </c>
      <c r="F142" s="31">
        <f t="shared" ref="F142:F162" si="10">E142/C142*100</f>
        <v>95.145395348837212</v>
      </c>
      <c r="G142" s="28"/>
      <c r="H142" s="21">
        <f t="shared" ref="H142:H170" si="11">E142/D142*100</f>
        <v>95.145395348837212</v>
      </c>
      <c r="I142" s="6"/>
    </row>
    <row r="143" spans="1:9" ht="236.25" x14ac:dyDescent="0.2">
      <c r="A143" s="12" t="s">
        <v>211</v>
      </c>
      <c r="B143" s="5" t="s">
        <v>212</v>
      </c>
      <c r="C143" s="6">
        <v>3768.6</v>
      </c>
      <c r="D143" s="6">
        <v>3768.6</v>
      </c>
      <c r="E143" s="20">
        <v>2903.6029700000004</v>
      </c>
      <c r="F143" s="31">
        <f t="shared" si="10"/>
        <v>77.047258132993704</v>
      </c>
      <c r="G143" s="37" t="s">
        <v>295</v>
      </c>
      <c r="H143" s="21">
        <f t="shared" si="11"/>
        <v>77.047258132993704</v>
      </c>
      <c r="I143" s="37" t="s">
        <v>295</v>
      </c>
    </row>
    <row r="144" spans="1:9" ht="63" x14ac:dyDescent="0.2">
      <c r="A144" s="12" t="s">
        <v>213</v>
      </c>
      <c r="B144" s="5" t="s">
        <v>214</v>
      </c>
      <c r="C144" s="6">
        <v>0</v>
      </c>
      <c r="D144" s="6">
        <v>60</v>
      </c>
      <c r="E144" s="20">
        <v>60</v>
      </c>
      <c r="F144" s="31"/>
      <c r="G144" s="37" t="s">
        <v>303</v>
      </c>
      <c r="H144" s="21">
        <f t="shared" si="11"/>
        <v>100</v>
      </c>
      <c r="I144" s="6"/>
    </row>
    <row r="145" spans="1:9" ht="63" x14ac:dyDescent="0.2">
      <c r="A145" s="12" t="s">
        <v>215</v>
      </c>
      <c r="B145" s="5" t="s">
        <v>216</v>
      </c>
      <c r="C145" s="6">
        <v>20029.2</v>
      </c>
      <c r="D145" s="6">
        <v>20029.2</v>
      </c>
      <c r="E145" s="20">
        <v>20029.2</v>
      </c>
      <c r="F145" s="31">
        <f t="shared" si="10"/>
        <v>100</v>
      </c>
      <c r="G145" s="28"/>
      <c r="H145" s="21">
        <f t="shared" si="11"/>
        <v>100</v>
      </c>
      <c r="I145" s="6"/>
    </row>
    <row r="146" spans="1:9" ht="78.75" x14ac:dyDescent="0.2">
      <c r="A146" s="12" t="s">
        <v>217</v>
      </c>
      <c r="B146" s="13" t="s">
        <v>272</v>
      </c>
      <c r="C146" s="6">
        <v>582697.1</v>
      </c>
      <c r="D146" s="6">
        <v>577072.4</v>
      </c>
      <c r="E146" s="20">
        <v>574891.55926999997</v>
      </c>
      <c r="F146" s="31">
        <f t="shared" si="10"/>
        <v>98.660446271313177</v>
      </c>
      <c r="G146" s="28"/>
      <c r="H146" s="21">
        <f t="shared" si="11"/>
        <v>99.622085421170709</v>
      </c>
      <c r="I146" s="6"/>
    </row>
    <row r="147" spans="1:9" ht="63" x14ac:dyDescent="0.2">
      <c r="A147" s="12" t="s">
        <v>218</v>
      </c>
      <c r="B147" s="5" t="s">
        <v>219</v>
      </c>
      <c r="C147" s="6">
        <v>7930.2</v>
      </c>
      <c r="D147" s="6">
        <v>7930.2</v>
      </c>
      <c r="E147" s="20">
        <v>5597.1144899999999</v>
      </c>
      <c r="F147" s="31">
        <f t="shared" si="10"/>
        <v>70.57973935083605</v>
      </c>
      <c r="G147" s="37" t="s">
        <v>294</v>
      </c>
      <c r="H147" s="21">
        <f t="shared" si="11"/>
        <v>70.57973935083605</v>
      </c>
      <c r="I147" s="37" t="s">
        <v>294</v>
      </c>
    </row>
    <row r="148" spans="1:9" ht="157.5" x14ac:dyDescent="0.2">
      <c r="A148" s="12" t="s">
        <v>220</v>
      </c>
      <c r="B148" s="5" t="s">
        <v>221</v>
      </c>
      <c r="C148" s="6">
        <v>77573.2</v>
      </c>
      <c r="D148" s="6">
        <v>77573.2</v>
      </c>
      <c r="E148" s="20">
        <v>72623.436900000001</v>
      </c>
      <c r="F148" s="31">
        <f t="shared" si="10"/>
        <v>93.619235638081193</v>
      </c>
      <c r="G148" s="28" t="s">
        <v>295</v>
      </c>
      <c r="H148" s="21">
        <f t="shared" si="11"/>
        <v>93.619235638081193</v>
      </c>
      <c r="I148" s="28" t="s">
        <v>295</v>
      </c>
    </row>
    <row r="149" spans="1:9" ht="94.5" x14ac:dyDescent="0.2">
      <c r="A149" s="12" t="s">
        <v>222</v>
      </c>
      <c r="B149" s="5" t="s">
        <v>223</v>
      </c>
      <c r="C149" s="6">
        <v>5375.3</v>
      </c>
      <c r="D149" s="6">
        <v>10674.5</v>
      </c>
      <c r="E149" s="20">
        <v>10674.5</v>
      </c>
      <c r="F149" s="31" t="s">
        <v>290</v>
      </c>
      <c r="G149" s="37" t="s">
        <v>302</v>
      </c>
      <c r="H149" s="21">
        <f t="shared" si="11"/>
        <v>100</v>
      </c>
      <c r="I149" s="37" t="s">
        <v>302</v>
      </c>
    </row>
    <row r="150" spans="1:9" ht="47.25" x14ac:dyDescent="0.2">
      <c r="A150" s="12" t="s">
        <v>224</v>
      </c>
      <c r="B150" s="5" t="s">
        <v>225</v>
      </c>
      <c r="C150" s="6">
        <v>906302.4</v>
      </c>
      <c r="D150" s="6">
        <v>906302.4</v>
      </c>
      <c r="E150" s="20">
        <v>906302.4</v>
      </c>
      <c r="F150" s="31">
        <f t="shared" si="10"/>
        <v>100</v>
      </c>
      <c r="G150" s="28"/>
      <c r="H150" s="21">
        <f t="shared" si="11"/>
        <v>100</v>
      </c>
      <c r="I150" s="6"/>
    </row>
    <row r="151" spans="1:9" ht="94.5" x14ac:dyDescent="0.2">
      <c r="A151" s="12" t="s">
        <v>226</v>
      </c>
      <c r="B151" s="5" t="s">
        <v>227</v>
      </c>
      <c r="C151" s="6">
        <v>100242</v>
      </c>
      <c r="D151" s="6">
        <v>100242</v>
      </c>
      <c r="E151" s="20">
        <v>100242</v>
      </c>
      <c r="F151" s="31">
        <f t="shared" si="10"/>
        <v>100</v>
      </c>
      <c r="G151" s="28"/>
      <c r="H151" s="21">
        <f t="shared" si="11"/>
        <v>100</v>
      </c>
      <c r="I151" s="6"/>
    </row>
    <row r="152" spans="1:9" ht="157.5" x14ac:dyDescent="0.2">
      <c r="A152" s="12" t="s">
        <v>228</v>
      </c>
      <c r="B152" s="5" t="s">
        <v>273</v>
      </c>
      <c r="C152" s="6">
        <v>1011.8</v>
      </c>
      <c r="D152" s="6">
        <v>46277.599999999999</v>
      </c>
      <c r="E152" s="20">
        <v>15210.81034</v>
      </c>
      <c r="F152" s="31" t="s">
        <v>289</v>
      </c>
      <c r="G152" s="37" t="s">
        <v>302</v>
      </c>
      <c r="H152" s="21">
        <f t="shared" si="11"/>
        <v>32.868623999515968</v>
      </c>
      <c r="I152" s="28" t="s">
        <v>295</v>
      </c>
    </row>
    <row r="153" spans="1:9" ht="78.75" x14ac:dyDescent="0.2">
      <c r="A153" s="12" t="s">
        <v>229</v>
      </c>
      <c r="B153" s="5" t="s">
        <v>230</v>
      </c>
      <c r="C153" s="6">
        <v>340000</v>
      </c>
      <c r="D153" s="6">
        <v>450780</v>
      </c>
      <c r="E153" s="20">
        <v>450780</v>
      </c>
      <c r="F153" s="31">
        <f t="shared" si="10"/>
        <v>132.58235294117645</v>
      </c>
      <c r="G153" s="37" t="s">
        <v>304</v>
      </c>
      <c r="H153" s="21">
        <f t="shared" si="11"/>
        <v>100</v>
      </c>
      <c r="I153" s="6"/>
    </row>
    <row r="154" spans="1:9" ht="63" x14ac:dyDescent="0.2">
      <c r="A154" s="12" t="s">
        <v>231</v>
      </c>
      <c r="B154" s="5" t="s">
        <v>232</v>
      </c>
      <c r="C154" s="6">
        <v>214991.8</v>
      </c>
      <c r="D154" s="6">
        <v>214991.8</v>
      </c>
      <c r="E154" s="20">
        <v>224415.6</v>
      </c>
      <c r="F154" s="31">
        <f t="shared" si="10"/>
        <v>104.38332996886395</v>
      </c>
      <c r="G154" s="28"/>
      <c r="H154" s="21">
        <f t="shared" si="11"/>
        <v>104.38332996886395</v>
      </c>
      <c r="I154" s="6"/>
    </row>
    <row r="155" spans="1:9" ht="47.25" x14ac:dyDescent="0.2">
      <c r="A155" s="12" t="s">
        <v>233</v>
      </c>
      <c r="B155" s="5" t="s">
        <v>234</v>
      </c>
      <c r="C155" s="6">
        <v>25000</v>
      </c>
      <c r="D155" s="6">
        <v>25000</v>
      </c>
      <c r="E155" s="20">
        <v>25000</v>
      </c>
      <c r="F155" s="31">
        <f t="shared" si="10"/>
        <v>100</v>
      </c>
      <c r="G155" s="28"/>
      <c r="H155" s="21">
        <f t="shared" si="11"/>
        <v>100</v>
      </c>
      <c r="I155" s="6"/>
    </row>
    <row r="156" spans="1:9" ht="78.75" x14ac:dyDescent="0.2">
      <c r="A156" s="12" t="s">
        <v>235</v>
      </c>
      <c r="B156" s="5" t="s">
        <v>236</v>
      </c>
      <c r="C156" s="6">
        <v>347</v>
      </c>
      <c r="D156" s="6">
        <v>347</v>
      </c>
      <c r="E156" s="20">
        <v>346.01069999999999</v>
      </c>
      <c r="F156" s="31">
        <f t="shared" si="10"/>
        <v>99.714899135446672</v>
      </c>
      <c r="G156" s="32"/>
      <c r="H156" s="21">
        <f t="shared" si="11"/>
        <v>99.714899135446672</v>
      </c>
      <c r="I156" s="29"/>
    </row>
    <row r="157" spans="1:9" ht="78.75" x14ac:dyDescent="0.2">
      <c r="A157" s="12" t="s">
        <v>237</v>
      </c>
      <c r="B157" s="5" t="s">
        <v>238</v>
      </c>
      <c r="C157" s="6">
        <v>0</v>
      </c>
      <c r="D157" s="6">
        <v>2702755.9</v>
      </c>
      <c r="E157" s="20">
        <v>2702755.85</v>
      </c>
      <c r="F157" s="31"/>
      <c r="G157" s="37" t="s">
        <v>299</v>
      </c>
      <c r="H157" s="25">
        <f t="shared" si="11"/>
        <v>99.999998150036419</v>
      </c>
      <c r="I157" s="34"/>
    </row>
    <row r="158" spans="1:9" ht="110.25" x14ac:dyDescent="0.2">
      <c r="A158" s="12" t="s">
        <v>239</v>
      </c>
      <c r="B158" s="5" t="s">
        <v>240</v>
      </c>
      <c r="C158" s="6">
        <v>0</v>
      </c>
      <c r="D158" s="6">
        <v>56492.3</v>
      </c>
      <c r="E158" s="20">
        <v>61944.5</v>
      </c>
      <c r="F158" s="31"/>
      <c r="G158" s="47" t="s">
        <v>299</v>
      </c>
      <c r="H158" s="30">
        <f t="shared" si="11"/>
        <v>109.65122680436095</v>
      </c>
      <c r="I158" s="37" t="s">
        <v>302</v>
      </c>
    </row>
    <row r="159" spans="1:9" ht="47.25" x14ac:dyDescent="0.2">
      <c r="A159" s="12" t="s">
        <v>241</v>
      </c>
      <c r="B159" s="5" t="s">
        <v>242</v>
      </c>
      <c r="C159" s="6">
        <v>0</v>
      </c>
      <c r="D159" s="6">
        <v>643211</v>
      </c>
      <c r="E159" s="20">
        <v>948367.1770599999</v>
      </c>
      <c r="F159" s="31"/>
      <c r="G159" s="47" t="s">
        <v>306</v>
      </c>
      <c r="H159" s="30">
        <f t="shared" si="11"/>
        <v>147.44262412489834</v>
      </c>
      <c r="I159" s="37" t="s">
        <v>306</v>
      </c>
    </row>
    <row r="160" spans="1:9" ht="47.25" x14ac:dyDescent="0.2">
      <c r="A160" s="12" t="s">
        <v>243</v>
      </c>
      <c r="B160" s="5" t="s">
        <v>244</v>
      </c>
      <c r="C160" s="6">
        <v>0</v>
      </c>
      <c r="D160" s="6">
        <v>304194.59999999998</v>
      </c>
      <c r="E160" s="20">
        <v>279068.81455000001</v>
      </c>
      <c r="F160" s="31"/>
      <c r="G160" s="37" t="s">
        <v>305</v>
      </c>
      <c r="H160" s="45">
        <f t="shared" si="11"/>
        <v>91.740226338666105</v>
      </c>
      <c r="I160" s="37" t="s">
        <v>295</v>
      </c>
    </row>
    <row r="161" spans="1:9" ht="47.25" x14ac:dyDescent="0.2">
      <c r="A161" s="11" t="s">
        <v>245</v>
      </c>
      <c r="B161" s="3" t="s">
        <v>246</v>
      </c>
      <c r="C161" s="4">
        <v>659316.4</v>
      </c>
      <c r="D161" s="4">
        <v>765896.8</v>
      </c>
      <c r="E161" s="26">
        <v>1420277.6827499999</v>
      </c>
      <c r="F161" s="30">
        <f t="shared" si="10"/>
        <v>215.41670778248499</v>
      </c>
      <c r="G161" s="38"/>
      <c r="H161" s="21">
        <f t="shared" si="11"/>
        <v>185.43982462780883</v>
      </c>
      <c r="I161" s="46"/>
    </row>
    <row r="162" spans="1:9" ht="47.25" x14ac:dyDescent="0.2">
      <c r="A162" s="11" t="s">
        <v>247</v>
      </c>
      <c r="B162" s="3" t="s">
        <v>248</v>
      </c>
      <c r="C162" s="4">
        <v>659316.4</v>
      </c>
      <c r="D162" s="4">
        <v>765896.8</v>
      </c>
      <c r="E162" s="26">
        <v>1420277.6827499999</v>
      </c>
      <c r="F162" s="30">
        <f t="shared" si="10"/>
        <v>215.41670778248499</v>
      </c>
      <c r="G162" s="27"/>
      <c r="H162" s="21">
        <f t="shared" si="11"/>
        <v>185.43982462780883</v>
      </c>
      <c r="I162" s="4"/>
    </row>
    <row r="163" spans="1:9" ht="63" x14ac:dyDescent="0.2">
      <c r="A163" s="12" t="s">
        <v>249</v>
      </c>
      <c r="B163" s="5" t="s">
        <v>250</v>
      </c>
      <c r="C163" s="6">
        <v>0</v>
      </c>
      <c r="D163" s="6">
        <v>0</v>
      </c>
      <c r="E163" s="20">
        <v>3.3946799999999997</v>
      </c>
      <c r="F163" s="31"/>
      <c r="G163" s="40" t="s">
        <v>308</v>
      </c>
      <c r="H163" s="21"/>
      <c r="I163" s="40" t="s">
        <v>308</v>
      </c>
    </row>
    <row r="164" spans="1:9" ht="126" x14ac:dyDescent="0.2">
      <c r="A164" s="12" t="s">
        <v>251</v>
      </c>
      <c r="B164" s="13" t="s">
        <v>274</v>
      </c>
      <c r="C164" s="6">
        <v>659316.4</v>
      </c>
      <c r="D164" s="6">
        <v>765896.8</v>
      </c>
      <c r="E164" s="20">
        <v>1420199.1380699999</v>
      </c>
      <c r="F164" s="31" t="s">
        <v>289</v>
      </c>
      <c r="G164" s="39" t="s">
        <v>307</v>
      </c>
      <c r="H164" s="33" t="s">
        <v>290</v>
      </c>
      <c r="I164" s="39" t="s">
        <v>307</v>
      </c>
    </row>
    <row r="165" spans="1:9" ht="47.25" x14ac:dyDescent="0.2">
      <c r="A165" s="12" t="s">
        <v>252</v>
      </c>
      <c r="B165" s="5" t="s">
        <v>253</v>
      </c>
      <c r="C165" s="6">
        <v>0</v>
      </c>
      <c r="D165" s="6">
        <v>0</v>
      </c>
      <c r="E165" s="20">
        <v>75.150000000000006</v>
      </c>
      <c r="F165" s="31"/>
      <c r="G165" s="40" t="s">
        <v>308</v>
      </c>
      <c r="H165" s="30"/>
      <c r="I165" s="40" t="s">
        <v>308</v>
      </c>
    </row>
    <row r="166" spans="1:9" ht="47.25" x14ac:dyDescent="0.2">
      <c r="A166" s="11" t="s">
        <v>254</v>
      </c>
      <c r="B166" s="3" t="s">
        <v>255</v>
      </c>
      <c r="C166" s="4">
        <v>0</v>
      </c>
      <c r="D166" s="4">
        <v>6450.3</v>
      </c>
      <c r="E166" s="26">
        <v>17009.812600000001</v>
      </c>
      <c r="F166" s="31"/>
      <c r="G166" s="39" t="s">
        <v>309</v>
      </c>
      <c r="H166" s="30" t="s">
        <v>289</v>
      </c>
      <c r="I166" s="39" t="s">
        <v>309</v>
      </c>
    </row>
    <row r="167" spans="1:9" ht="47.25" x14ac:dyDescent="0.2">
      <c r="A167" s="12" t="s">
        <v>256</v>
      </c>
      <c r="B167" s="5" t="s">
        <v>257</v>
      </c>
      <c r="C167" s="6">
        <v>0</v>
      </c>
      <c r="D167" s="6">
        <v>6450.3</v>
      </c>
      <c r="E167" s="20">
        <v>17009.812600000001</v>
      </c>
      <c r="F167" s="31"/>
      <c r="G167" s="34"/>
      <c r="H167" s="30">
        <f t="shared" si="11"/>
        <v>263.70575942204238</v>
      </c>
      <c r="I167" s="34"/>
    </row>
    <row r="168" spans="1:9" ht="15.75" x14ac:dyDescent="0.2">
      <c r="A168" s="11" t="s">
        <v>258</v>
      </c>
      <c r="B168" s="3" t="s">
        <v>259</v>
      </c>
      <c r="C168" s="4">
        <v>0</v>
      </c>
      <c r="D168" s="4">
        <v>2200</v>
      </c>
      <c r="E168" s="26">
        <v>2324.4917799999998</v>
      </c>
      <c r="F168" s="30"/>
      <c r="G168" s="40" t="s">
        <v>308</v>
      </c>
      <c r="H168" s="30">
        <f t="shared" si="11"/>
        <v>105.65871727272726</v>
      </c>
      <c r="I168" s="40" t="s">
        <v>308</v>
      </c>
    </row>
    <row r="169" spans="1:9" ht="78.75" x14ac:dyDescent="0.2">
      <c r="A169" s="11" t="s">
        <v>260</v>
      </c>
      <c r="B169" s="3" t="s">
        <v>261</v>
      </c>
      <c r="C169" s="4">
        <v>0</v>
      </c>
      <c r="D169" s="4">
        <v>219406.8</v>
      </c>
      <c r="E169" s="26">
        <v>231241.20527999999</v>
      </c>
      <c r="F169" s="30"/>
      <c r="G169" s="35"/>
      <c r="H169" s="30">
        <f t="shared" si="11"/>
        <v>105.39381882421146</v>
      </c>
      <c r="I169" s="35"/>
    </row>
    <row r="170" spans="1:9" ht="63" x14ac:dyDescent="0.2">
      <c r="A170" s="11" t="s">
        <v>262</v>
      </c>
      <c r="B170" s="3" t="s">
        <v>263</v>
      </c>
      <c r="C170" s="4">
        <v>0</v>
      </c>
      <c r="D170" s="4">
        <v>-105362.3</v>
      </c>
      <c r="E170" s="26">
        <v>-127516.25020000001</v>
      </c>
      <c r="F170" s="30"/>
      <c r="G170" s="35"/>
      <c r="H170" s="30">
        <f t="shared" si="11"/>
        <v>121.02644892907615</v>
      </c>
      <c r="I170" s="35"/>
    </row>
    <row r="171" spans="1:9" ht="15.75" x14ac:dyDescent="0.2">
      <c r="A171" s="23" t="s">
        <v>264</v>
      </c>
      <c r="B171" s="23"/>
      <c r="C171" s="4">
        <v>87000035.5</v>
      </c>
      <c r="D171" s="4">
        <v>99667598.599999994</v>
      </c>
      <c r="E171" s="26">
        <v>105455613.09746</v>
      </c>
      <c r="F171" s="30">
        <f t="shared" ref="F171" si="12">E171/C171*100</f>
        <v>121.21329892728608</v>
      </c>
      <c r="G171" s="35"/>
      <c r="H171" s="30">
        <f t="shared" ref="H171" si="13">E171/D171*100</f>
        <v>105.80731810414063</v>
      </c>
      <c r="I171" s="35"/>
    </row>
  </sheetData>
  <mergeCells count="11">
    <mergeCell ref="A3:I3"/>
    <mergeCell ref="A5:A6"/>
    <mergeCell ref="B5:B6"/>
    <mergeCell ref="C5:C6"/>
    <mergeCell ref="D5:D6"/>
    <mergeCell ref="E5:E6"/>
    <mergeCell ref="F5:F6"/>
    <mergeCell ref="G5:G6"/>
    <mergeCell ref="H5:H6"/>
    <mergeCell ref="I5:I6"/>
    <mergeCell ref="A171:B171"/>
  </mergeCells>
  <pageMargins left="0.59055118110236227" right="0.39370078740157483" top="0.59055118110236227" bottom="0.59055118110236227" header="0.31496062992125984" footer="0.31496062992125984"/>
  <pageSetup paperSize="9" scale="41"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2023-05-26T11:54:25Z</dcterms:modified>
</cp:coreProperties>
</file>