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600"/>
  </bookViews>
  <sheets>
    <sheet name="4.6" sheetId="1" r:id="rId1"/>
  </sheets>
  <definedNames>
    <definedName name="_xlnm.Print_Area" localSheetId="0">'4.6'!$A$1:$I$84</definedName>
  </definedNames>
  <calcPr calcId="162913"/>
</workbook>
</file>

<file path=xl/calcChain.xml><?xml version="1.0" encoding="utf-8"?>
<calcChain xmlns="http://schemas.openxmlformats.org/spreadsheetml/2006/main">
  <c r="H84" i="1" l="1"/>
  <c r="H83" i="1"/>
  <c r="F83" i="1"/>
  <c r="H82" i="1"/>
  <c r="F82" i="1"/>
  <c r="H81" i="1"/>
  <c r="F81" i="1"/>
  <c r="E81" i="1"/>
  <c r="H80" i="1"/>
  <c r="F80" i="1"/>
  <c r="H79" i="1"/>
  <c r="F79" i="1"/>
  <c r="E79" i="1"/>
  <c r="H78" i="1"/>
  <c r="F78" i="1"/>
  <c r="H77" i="1"/>
  <c r="F77" i="1"/>
  <c r="H76" i="1"/>
  <c r="F76" i="1"/>
  <c r="H75" i="1"/>
  <c r="F75" i="1"/>
  <c r="E75" i="1"/>
  <c r="H74" i="1"/>
  <c r="F74" i="1"/>
  <c r="H73" i="1"/>
  <c r="F73" i="1"/>
  <c r="H72" i="1"/>
  <c r="F72" i="1"/>
  <c r="H71" i="1"/>
  <c r="F71" i="1"/>
  <c r="E71" i="1"/>
  <c r="H70" i="1"/>
  <c r="F70" i="1"/>
  <c r="H69" i="1"/>
  <c r="F69" i="1"/>
  <c r="H68" i="1"/>
  <c r="F68" i="1"/>
  <c r="H67" i="1"/>
  <c r="F67" i="1"/>
  <c r="H66" i="1"/>
  <c r="F66" i="1"/>
  <c r="H65" i="1"/>
  <c r="F65" i="1"/>
  <c r="E65" i="1"/>
  <c r="H64" i="1"/>
  <c r="H63" i="1"/>
  <c r="F63" i="1"/>
  <c r="H62" i="1"/>
  <c r="F62" i="1"/>
  <c r="H61" i="1"/>
  <c r="F61" i="1"/>
  <c r="H60" i="1"/>
  <c r="F60" i="1"/>
  <c r="H59" i="1"/>
  <c r="F59" i="1"/>
  <c r="H58" i="1"/>
  <c r="F58" i="1"/>
  <c r="H57" i="1"/>
  <c r="F57" i="1"/>
  <c r="E57" i="1"/>
  <c r="H56" i="1"/>
  <c r="F56" i="1"/>
  <c r="H55" i="1"/>
  <c r="F55" i="1"/>
  <c r="H54" i="1"/>
  <c r="F54" i="1"/>
  <c r="H53" i="1"/>
  <c r="F53" i="1"/>
  <c r="E53" i="1"/>
  <c r="H52" i="1"/>
  <c r="F52" i="1"/>
  <c r="H51" i="1"/>
  <c r="H50" i="1"/>
  <c r="F50" i="1"/>
  <c r="H49" i="1"/>
  <c r="F49" i="1"/>
  <c r="H48" i="1"/>
  <c r="F48" i="1"/>
  <c r="H47" i="1"/>
  <c r="F47" i="1"/>
  <c r="H46" i="1"/>
  <c r="F46" i="1"/>
  <c r="H45" i="1"/>
  <c r="F45" i="1"/>
  <c r="E45" i="1"/>
  <c r="H44" i="1"/>
  <c r="F44" i="1"/>
  <c r="H43" i="1"/>
  <c r="F43" i="1"/>
  <c r="H42" i="1"/>
  <c r="F42" i="1"/>
  <c r="H41" i="1"/>
  <c r="F41" i="1"/>
  <c r="E41" i="1"/>
  <c r="H40" i="1"/>
  <c r="F40" i="1"/>
  <c r="H39" i="1"/>
  <c r="F39" i="1"/>
  <c r="H38" i="1"/>
  <c r="F38" i="1"/>
  <c r="H37" i="1"/>
  <c r="F37" i="1"/>
  <c r="H36" i="1"/>
  <c r="F36" i="1"/>
  <c r="E36" i="1"/>
  <c r="H35" i="1"/>
  <c r="F35" i="1"/>
  <c r="H34" i="1"/>
  <c r="F34" i="1"/>
  <c r="H33" i="1"/>
  <c r="F33" i="1"/>
  <c r="H32" i="1"/>
  <c r="F32" i="1"/>
  <c r="H31" i="1"/>
  <c r="F31" i="1"/>
  <c r="H30" i="1"/>
  <c r="F30" i="1"/>
  <c r="H29" i="1"/>
  <c r="F29" i="1"/>
  <c r="H28" i="1"/>
  <c r="F28" i="1"/>
  <c r="H27" i="1"/>
  <c r="F27" i="1"/>
  <c r="E27" i="1"/>
  <c r="H26" i="1"/>
  <c r="F26" i="1"/>
  <c r="H25" i="1"/>
  <c r="F25" i="1"/>
  <c r="H24" i="1"/>
  <c r="F24" i="1"/>
  <c r="H23" i="1"/>
  <c r="F23" i="1"/>
  <c r="H22" i="1"/>
  <c r="F22" i="1"/>
  <c r="H21" i="1"/>
  <c r="F21" i="1"/>
  <c r="E21" i="1"/>
  <c r="H20" i="1"/>
  <c r="F20" i="1"/>
  <c r="H19" i="1"/>
  <c r="F19" i="1"/>
  <c r="E19" i="1"/>
  <c r="H18" i="1"/>
  <c r="F18" i="1"/>
  <c r="H17" i="1"/>
  <c r="F17" i="1"/>
  <c r="H16" i="1"/>
  <c r="F16" i="1"/>
  <c r="H15" i="1"/>
  <c r="F15" i="1"/>
  <c r="H14" i="1"/>
  <c r="F14" i="1"/>
  <c r="H13" i="1"/>
  <c r="F13" i="1"/>
  <c r="H12" i="1"/>
  <c r="F12" i="1"/>
  <c r="H11" i="1"/>
  <c r="F11" i="1"/>
  <c r="H10" i="1"/>
  <c r="F10" i="1"/>
  <c r="H9" i="1"/>
  <c r="F9" i="1"/>
  <c r="E9" i="1"/>
  <c r="H8" i="1"/>
  <c r="F8" i="1"/>
  <c r="E8" i="1"/>
  <c r="D8" i="1"/>
</calcChain>
</file>

<file path=xl/sharedStrings.xml><?xml version="1.0" encoding="utf-8"?>
<sst xmlns="http://schemas.openxmlformats.org/spreadsheetml/2006/main" count="242" uniqueCount="234">
  <si>
    <t/>
  </si>
  <si>
    <t>тыс. руб.</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</si>
  <si>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</si>
  <si>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</si>
  <si>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</si>
  <si>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</si>
  <si>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</si>
  <si>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</si>
  <si>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</si>
  <si>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</si>
  <si>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</si>
  <si>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</si>
  <si>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</si>
  <si>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</si>
  <si>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</si>
  <si>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</si>
  <si>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</si>
  <si>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</si>
  <si>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</si>
  <si>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</si>
  <si>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</si>
  <si>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</si>
  <si>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</si>
  <si>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</si>
  <si>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</si>
  <si>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</si>
  <si>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</si>
  <si>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</si>
  <si>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0304</t>
  </si>
  <si>
    <t>Органы юстиции</t>
  </si>
  <si>
    <t>0309</t>
  </si>
  <si>
    <t>0310</t>
  </si>
  <si>
    <t>0311</t>
  </si>
  <si>
    <t>Миграционная политика</t>
  </si>
  <si>
    <t>0314</t>
  </si>
  <si>
    <t>Другие вопросы в области национальной безопасности и правоохранительной деятельности</t>
  </si>
  <si>
    <t>0400</t>
  </si>
  <si>
    <t>НАЦИОНАЛЬНАЯ ЭКОНОМИКА</t>
  </si>
  <si>
    <t>0401</t>
  </si>
  <si>
    <t>Общеэкономические вопросы</t>
  </si>
  <si>
    <t>0405</t>
  </si>
  <si>
    <t>Сельское хозяйство и рыболовство</t>
  </si>
  <si>
    <t>0406</t>
  </si>
  <si>
    <t>Водное хозяйство</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</si>
  <si>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</si>
  <si>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</si>
  <si>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</si>
  <si>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</si>
  <si>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</si>
  <si>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</si>
  <si>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</si>
  <si>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</si>
  <si>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</si>
  <si>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</si>
  <si>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</si>
  <si>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</si>
  <si>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</si>
  <si>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</si>
  <si>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</si>
  <si>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</si>
  <si>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</si>
  <si>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</si>
  <si>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</si>
  <si>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</si>
  <si>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</si>
  <si>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</si>
  <si>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</si>
  <si>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</si>
  <si>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</si>
  <si>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</si>
  <si>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</si>
  <si>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</si>
  <si>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</si>
  <si>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</si>
  <si>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</si>
  <si>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</si>
  <si>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</si>
  <si>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</si>
  <si>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</si>
  <si>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</si>
  <si>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</si>
  <si>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</si>
  <si>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</si>
  <si>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</si>
  <si>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0707</t>
  </si>
  <si>
    <t>Молодежная политика</t>
  </si>
  <si>
    <t>0709</t>
  </si>
  <si>
    <t>Другие вопросы в области образования</t>
  </si>
  <si>
    <t>0800</t>
  </si>
  <si>
    <t>КУЛЬТУРА, КИНЕМАТОГРАФИЯ</t>
  </si>
  <si>
    <t>0801</t>
  </si>
  <si>
    <t>Культура</t>
  </si>
  <si>
    <t>0802</t>
  </si>
  <si>
    <t>Кинематография</t>
  </si>
  <si>
    <t>0804</t>
  </si>
  <si>
    <t>Другие вопросы в области культуры, кинематографии</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</si>
  <si>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</si>
  <si>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</si>
  <si>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</si>
  <si>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</si>
  <si>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</si>
  <si>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</si>
  <si>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</si>
  <si>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</si>
  <si>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</si>
  <si>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</si>
  <si>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0905</t>
  </si>
  <si>
    <t>Санаторно-оздоровительная помощь</t>
  </si>
  <si>
    <t>0906</t>
  </si>
  <si>
    <t>Заготовка, переработка, хранение и обеспечение безопасности донорской крови и ее компонентов</t>
  </si>
  <si>
    <t>0909</t>
  </si>
  <si>
    <t>Другие вопросы в области здравоохранения</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</si>
  <si>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</si>
  <si>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</si>
  <si>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</si>
  <si>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</si>
  <si>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</si>
  <si>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</si>
  <si>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</si>
  <si>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</si>
  <si>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</si>
  <si>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</si>
  <si>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</si>
  <si>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</si>
  <si>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</si>
  <si>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</si>
  <si>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1102</t>
  </si>
  <si>
    <t>Массовый спорт</t>
  </si>
  <si>
    <t>1103</t>
  </si>
  <si>
    <t>Спорт высших достижений</t>
  </si>
  <si>
    <t>1105</t>
  </si>
  <si>
    <t>Другие вопросы в области физической культуры и спорта</t>
  </si>
  <si>
    <t>1200</t>
  </si>
  <si>
    <t>СРЕДСТВА МАССОВОЙ ИНФОРМАЦИИ</t>
  </si>
  <si>
    <t>1201</t>
  </si>
  <si>
    <t>Телевидение и радиовещание</t>
  </si>
  <si>
    <t>1202</t>
  </si>
  <si>
    <t>Периодическая печать и издательства</t>
  </si>
  <si>
    <t>1204</t>
  </si>
  <si>
    <t>Другие вопросы в области средств массовой информации</t>
  </si>
  <si>
    <t>1300</t>
  </si>
  <si>
    <t>1301</t>
  </si>
  <si>
    <t>Обслуживание государственного (муниципального) внутреннего долга</t>
  </si>
  <si>
    <t>1400</t>
  </si>
  <si>
    <t>МЕЖБЮДЖЕТНЫЕ ТРАНСФЕРТЫ ОБЩЕГО ХАРАКТЕРА БЮДЖЕТАМ БЮДЖЕТНОЙ СИСТЕМЫ РОССИЙСКОЙ ФЕДЕРАЦИИ</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</si>
  <si>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</si>
  <si>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</si>
  <si>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</si>
  <si>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</si>
  <si>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1403</t>
  </si>
  <si>
    <t>Прочие межбюджетные трансферты общего характера</t>
  </si>
  <si>
    <t>Сведения о фактических произведенных расходах областного бюджета Тверской области за 2021 год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t>
  </si>
  <si>
    <t>ВСЕГО</t>
  </si>
  <si>
    <t>Гражданская оборона</t>
  </si>
  <si>
    <t>Защита населения и территории от чрезвычайных ситуаций природного и техногенного характера, пожарная безопасность</t>
  </si>
  <si>
    <t>ОБСЛУЖИВАНИЕ ГОСУДАРСТВЕННОГО (МУНИЦИПАЛЬНОГО) ДОЛГА</t>
  </si>
  <si>
    <t>РП</t>
  </si>
  <si>
    <t>Наименование</t>
  </si>
  <si>
    <t>Кассовое исполнение</t>
  </si>
  <si>
    <t>1</t>
  </si>
  <si>
    <t>2</t>
  </si>
  <si>
    <t>3</t>
  </si>
  <si>
    <t>Уточненный  план</t>
  </si>
  <si>
    <t xml:space="preserve">% отклонения уточненного плана от первоначального закона </t>
  </si>
  <si>
    <t>Пояснения отклонений (более 5 %) между первоначально утвержденными значениями и уточненным планом (к гр.6)</t>
  </si>
  <si>
    <t>Пояснения отклонений (более 5 %) между уточненным планом и их фактическими значениями (к гр.8)</t>
  </si>
  <si>
    <t>Исполнено
на 01.01.2022</t>
  </si>
  <si>
    <t>Утверждено законом об областном бюджете (от 28.12.2020) № 84-ЗО</t>
  </si>
  <si>
    <t>св.200</t>
  </si>
  <si>
    <t>Данное исполнение обусловлено отсутствием второго тура выборов высшего должностного лица Тверской области.</t>
  </si>
  <si>
    <t xml:space="preserve">Данное освоение обусловлено отсутствием документов для уплаты членских взносов в Европейскую Организацию Региональных Институтов Внешнего Контроля за Государственным Сектором в Европе. </t>
  </si>
  <si>
    <t>Запланированный объем средств Резервного фонда Правительства Тверской области отражается по разделу 0111 "Резервные фонды". Фактическое исполнение расходов за счет средств Резервного фонда отражается по соответствующим разделам, по которым исполнены расходы.</t>
  </si>
  <si>
    <t>Данное освоение средств обусловлено тем, что финансирование на проведение ремонта и  капитального ремонта административных зданий и помещений  осуществлялось в соответствии с актами выполненных работ</t>
  </si>
  <si>
    <t>Данное исполнение по мероприятию по оказанию содействия добровольному переселению в РФ соотечественников, проживающих за рубежом обусловлено тем, что расходы носят заявительный характер.</t>
  </si>
  <si>
    <t>По мероприятию: направление участникам дорожного движения постановлений по делам об административных правонарушениях в области дорожного движения оплата произведена в соответствии с фактически сложившимися расходами</t>
  </si>
  <si>
    <t>Данное исполнение обусловлено тем, что выплата субсидий сельскохозяйственным товаропроизводителям Тверской области производилась в соответствии с фактическим объемом начисленных Министерством сельского хозяйства Тверской области субсидий на основании заявлений претендентов и документов, подтверждающих право получения субсидий.</t>
  </si>
  <si>
    <t>Работы по строительству, капитальному ремонту и ремонту автомобильных дорог общего пользования оплачены в соответствии с представленными счетами, по факту оказанных услуг и выполненных работ</t>
  </si>
  <si>
    <t>Данное исполнение обусловлено тем, что:
- экономией сложившейся в связи с поздним  укомплектованием (с декабря 2021 г.) штатной численности Министерства цифрового развития и информационных технологий Тверской области;
- по мероприятию на создание, внедрение региональной информационной системы обеспечения градостроительной деятельности финансирование осуществлялось в соответствии с представленными актами выполненных работ в рамках заключенного  госконтракта.</t>
  </si>
  <si>
    <t xml:space="preserve"> По мероприятию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частично не состоялись конкурентные процедуры на приобретение квартир</t>
  </si>
  <si>
    <t xml:space="preserve">Данное исполнение обусловлено низким исполнением по мероприятиям:
- на модернизацию объектов теплоэнергетических комплексов муниципальных образований Тверской области, финансирование осуществлялось в соответствии с актами выполненных работ;
-на формирование областного резерва топлива (не в полном объеме осуществлена оплата мазута топочного в рамках заключенного государственного контракта в 2021 году, средства предусмотрены в 2022 году);
</t>
  </si>
  <si>
    <t>Финансовое обеспечение деятельности ГКУ Тверской области «Государственная инспекция по охране объектов животного мира и окружающей среды Тверской области»» (финансирование осуществлялись по фактически произведенным расходам учреждением)</t>
  </si>
  <si>
    <t>Данное освоение обусловлено тем, что:
- оплата работ по сохранению объектов культурного наследия Тверской области осуществлена по факту выполнения работ в соответствии с представленными актами;
- финансирование осуществлено в рамках выполненных работ по заключенным госконтрактам по реконструкции Дворца культуры «Шахтер» в г. Нелидово, отставание от контрактного графика производства работ.</t>
  </si>
  <si>
    <t>Данное освоение обусловлено оплата фактически оказанных услуг, выполненных работ за декабрь 2021 года по представлению счетов в январе 2022 года</t>
  </si>
  <si>
    <t>Оплата под фактически выполненные работы в рамках заключенных контрактов на строительство детской областной клинической больницы в г. Тверь</t>
  </si>
  <si>
    <t>По мероприятию на  реализацию региональной программы модернизации первичного звена здравоохранения (строительство поликлинник)  произведена оплата авансовых платежей. Неполное освоение средств обусловлено отставанием подрядчиком от графика разработки ПИР.</t>
  </si>
  <si>
    <t>Данное исполнение обусловлено тем, что
- по направлению предоставление межбюджетных трансфертов бюджету территориального фонда ОМС Тверской области не расходовались средства на оплату счетов предыдущего года (декабрь 2019 года) в соответствии с правилами использования;
- по укреплению МТБ учреждений здравоохранения оплата произведена под фактически предоставленные работы, услуги.</t>
  </si>
  <si>
    <t>Данное исполнение обусловлено тем, что оплата осуществлена в рамках выполненных работ по заключенным государственным контрактам (Строительство областного объекта Строительство "Спортивного центра по видам гребли в г. Твери,Строительство областного объекта "г.Тверь - многофункциональный спортивный центр - гребная база).</t>
  </si>
  <si>
    <t xml:space="preserve">Данное исполнение обусловлено оплатой процентов по государственным контрактам, заключенным с кредитными организациями, соглашениям о предоставлении бюджету Тверской области из федерального бюджета бюджетных кредитов в соответствии с условиями принятых обязательств.
</t>
  </si>
  <si>
    <t xml:space="preserve"> Дополнительной распределение дотации (гранты) за достижение показателей деятельности органов исполнительной власти субъектов РФ</t>
  </si>
  <si>
    <t>Увеличены расходы на обеспечение деятельности мировых судей и их аппаратов</t>
  </si>
  <si>
    <t>Остаток нераспределенных средств</t>
  </si>
  <si>
    <t>Зарезервированные средства  на  реализацию Указов Президента Российской Федерации в части повышения заработной платы отдельным категориям работников бюджетной сферы  и на капитальное строительство в течение года перераспределены по отраслям</t>
  </si>
  <si>
    <t>Увеличение расходов на финансовое обеспечение деятельности ГКУ Тверской области "Управление противопожарной службы, защиты населения и территорий Тверской области"</t>
  </si>
  <si>
    <t>Уменьшение по направлению участникам дорожного движения постановлений по делам об административных правонарушениях в области дорожного движения</t>
  </si>
  <si>
    <t>Увеличение расходов на обеспечение деятельности ГКУ Тверской области «Управление противопожарной службы, защиты населения и территории Тверской области» (в части пожарной безопасности)</t>
  </si>
  <si>
    <t>Увеличины расходы по мероприятию улучшение экологического состояния гидрографической сети за счет дополнительно распределенных средств федерального бюджета</t>
  </si>
  <si>
    <t>Увеличение расходов на реализацию мероприятия стимулирование повышения продуктивности в молочном скотоводстве и поддержку сельскохозяйственного производства по отдельным подотраслям растениеводства и животноводства, в том числе за счет средств федерального бюджета</t>
  </si>
  <si>
    <t>Увеличение расходов на обеспечение деятельности ГБУ Тверской области «Лесозащитный противопожарный центр – Тверьлес»</t>
  </si>
  <si>
    <t>Увеличены расходы на организацию транспортного обслуживания населения на муниципальных и межмуниципальных маршрутах регулярных перевозок в связи с введением дополнительных маршрутов</t>
  </si>
  <si>
    <t>Расходы увеличены на финансовое обеспечение дорожной деятельности за счет остатков дорожного фонда  2021 года и средств федерального бюджета</t>
  </si>
  <si>
    <t>Увеличены расходы по мероприятию на  создание, внедрение региональной информационной системы обеспечения градостроительной деятельности</t>
  </si>
  <si>
    <t>Увеличены расходы на реализацию мероприятие по переселению граждан из аварийного жилищного фонда с использованием средств государственной корпорации - Фонда содействия реформированию жилищно-коммунального хозяйства за счет средств Фонда</t>
  </si>
  <si>
    <t>Увеличены расходы по следующим мероприятяим на формирование областного резерва топлива; на финансовое обеспечение затрат, связанных с приобретением контейнеров и бункеров-накопителей для накопления ТКО, на реализацию мероприятий по сокращению доли загрязненных сточных вод (бюджетные инвестиции в объекты государственной собственности Тверской области) (за счет федеральных средств)</t>
  </si>
  <si>
    <t>Уменьшены расходы на реализацию мероприятия «Комплексное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в связи с перераспределением на подраздел "Другие вопросы в области жилищно-коммунального хозяйства"</t>
  </si>
  <si>
    <t>Увеличены расходы за счет перераспределения с подраздела 0503</t>
  </si>
  <si>
    <t xml:space="preserve">Уменьшены расходы по мероприятию на осуществление мероприятий в области охраны окружающей средыв связи с отсутствием потребности. </t>
  </si>
  <si>
    <t>Увеличены расходы на софинансирование строительства пяти муниципальных объектов дошкольного образования</t>
  </si>
  <si>
    <t>Увеличены на предоставление субсидии местным бюджетам на повышение заработной платы педагогическим работникам муниципальных организаций дополнительного образования на осуществление единовременной выплаты к началу нового 2021/2022 учебного года работникам муниципальных образовательных  организаций</t>
  </si>
  <si>
    <t>Увеличены расходы:
- на предоставление субвенции местным бюджетам на повышение заработной платы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для обеспечения достижения в 2021 году целевых показателей уровня заработной платы отдельных категорий работников бюджетной сферы;
- на предоставление субвенции местным бюджетам на повышение заработной платы педагогическим работникам муниципальных организаций на получение общедоступного и бесплатного дошкольного, начального общего , основного общего, среднего общего  для осуществления единовременной выплаты к началу нового 2021/2022 учебного года работникам мун. общеобразовательных организаций.</t>
  </si>
  <si>
    <t xml:space="preserve">Увеличены расходы на предоставление ежемесячного денежного вознаграждения за классное руководство (кураторство) педагогическим работникам государственных профессиональных образовательных организаций за счет средств из федерального бюджета, на  финансовое обеспечение выполнения государственного задания по предоставлению среднего профессионального образования в целях осуществления единовременной выплаты к началу нового 2021/22 учебного года </t>
  </si>
  <si>
    <t xml:space="preserve">Увеличены расходы, предусмотренные на обеспечение образовательных организаций МТБ для внедрения цифровой образовательной среды в том числе за счет средств федерального бюджета </t>
  </si>
  <si>
    <t>Увеличны расходы на мероприятие по проведению ремонтно-реставрационных работ, приспособление, технический и авторский надзор, в том числе проектно-изыскательские работы на объектах культурного наследия, расположенных на территории Тверской области, а так же  на обеспечение оплаты труда работников бюджетной сферы, в том числе на реализацию указов Президента Российской Федерации за счет зарезервированных средств</t>
  </si>
  <si>
    <t>Экономия по мероприятияю на финансовое обеспечение выполнения государственного задания по  кинообслуживанию  населения</t>
  </si>
  <si>
    <t>Увеличены расходы на содержание Министерства культуры Тверской области</t>
  </si>
  <si>
    <t xml:space="preserve">Увеличены расходы на строительство детской областной клинической больницы в г. Тверь за счет средств федерального бюджета </t>
  </si>
  <si>
    <t>Увеличены расходы в связи с дополнительным распределением федеральных средств по следующим направлениям на:
-переоснащение медицинских организаций, оказывающих медицинскую помощь больным с онкологическими заболеваниями;
- приобретение лекарственных препаратов для лечения пациентов с новой коронавирусной инфекцией (COVID-2019), получающих медицинскую помощь в амбулаторных условиях;
- на закупку лекарственных препаратов для лечения вновь выявленных пациентов и в связи с изменением схем лечения пациентов по профилям заболеваний «онкология» и «онкогематология»</t>
  </si>
  <si>
    <t>Перераспределение по мероприятию на обеспечение закупки авиационных работ в целях оказания медицинской помощи с других разделов.
Увеличены расходы о бесплатном обеспечении лекарственными препаратами и изделиями медицинского назначения и для проведения мероприятий по укреплению материально-технической базы учреждений здравоохранения.</t>
  </si>
  <si>
    <t>Перераспределены расходы  с мероприятия на санаторно-курортное лечение детей на подраздел 0904 "Скорая медицинская помощь" и на 0909 "Другие вопросы в области здравоохранения"</t>
  </si>
  <si>
    <t>Перераспределены расходы  с мероприятия организация безвозмездного обеспечения донорской кровью и (или) ее компонентами  на подраздел 0904 "Скорая медицинская помощь" и на 0909 "Другие вопросы в области здравоохранения"</t>
  </si>
  <si>
    <t xml:space="preserve">Дополнительно распределены средства из федерального бюджета по следующим направлениям:
- Иные межбюджетные трансферты бюджету Территориального фонда ОМС Тверской области;
- Осуществление расходов, связанных с оплатой отпусков и выплатой компенсации за неиспользованные отпуска медицинским и иным работникам, которым в 2020 году;
- на финансовое обеспечение проведения углубленной диспансеризации; 
- Осуществление выплат стимулирующего характера за дополнительную нагрузку медицинским работникам, участвующим в проведении вакцинации взрослого населения;
-Укрепление материально-технической базы медицинских организаци;
- Создание единого цифрового контура в здравоохранении на основе ЕГИС.
 </t>
  </si>
  <si>
    <t xml:space="preserve">Дополнительно распределены средства из федерального бюджета на осуществление ежемесячных выплат на детей из малообеспеченных семей в возрасте от трех до семи лет включительно </t>
  </si>
  <si>
    <t xml:space="preserve">Увеличены расходы на финансовое обеспечение деятельности государственного казенного учреждения Тверской области «Центр выплат «Тверская семья» (укомплектование штата сотрудников в целях исполнения переданных с 01.01.2021 полномочий по предоставлению мер поддержки семей с детьми, проживающих на территории Тверской области) </t>
  </si>
  <si>
    <t>Расходы увеличены на строительство областного объекта Строительство "Спортивного центра по видам гребли в г. Твери,Строительство областного объекта "г.Тверь - многофункциональный спортивный центр - гребная база</t>
  </si>
  <si>
    <t>Расходы перераспределены на реализацию мероприятий по обращениям, поступающим к депутатам Законодательного Собрания Тверской области с подраздела 0113 Другие общегосударственные вопросы</t>
  </si>
  <si>
    <t>Увеличены расходы на финансовое обеспечение выполнения государственного задания ГАУ Тверской области "Региональное Информационное Агентство "Верхневолжье"</t>
  </si>
  <si>
    <t>Финансовое обеспечение выполнения государственного задания ГАУ Тверской области "Региональное Информационное Агентство "Верхневолжье"</t>
  </si>
  <si>
    <t xml:space="preserve">
Увеличены расходы на информирование населения Тверской области о деятельности исполнительных органов государственной власти Тверской области</t>
  </si>
  <si>
    <t>Уменьшение расходов обусловлены экономией, сложившейся от досрочного погашения кредитов, полученных Тверской областью от кредитных организаций, а также отсутствием необходимости в привлечении заемных средств до декабря 2021 года.</t>
  </si>
  <si>
    <t>Перераспределены  расходы по мероприятию "Дотации местным бюджетам на поддержку мер по обеспечению сбалансированности местных бюджетов" на подраздел 1403</t>
  </si>
  <si>
    <t>Увеличены расходы на мероприятие "Предоставление межбюджетного трансферта федеральному бюджету на строительство здания для размещения военного комиссариата Тверской области"</t>
  </si>
  <si>
    <t>% исполнения к уточненному плану</t>
  </si>
  <si>
    <t xml:space="preserve"> Увеличены расходы на реализацию мероприятий по созданию в Тверской области инфраструктуры в целях патриотического воспитания детей и молодежи</t>
  </si>
  <si>
    <t>Оплата под фактически выполненные работы в рамках заключенных контрактов на реализацию региональной программы модернизации первичного звена здравоохранения</t>
  </si>
  <si>
    <t>Строительство (реконструкция)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(комплекс обеспечивающей инфраструктуры туристско-рекреационного кластера «Волжское море»кассовый расход не осуществлялся в связи с тем, что отсутствует проектная документация по объекту, а также не доведены бюджету Тверской области средства федерального бюджета;Обеспечение деятельности ГКУ Тверской области «Центр архитектурно-градостроительного проектирования и наружной рекламы" кассовый расход не осуществлен,  в связи с тем, что начало работы учреждения запланировано на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</si>
</sst>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rgb="FF000000"/>
      <name val="Times New Roman"/>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alignment vertical="top" wrapText="1"/>
    </xf>
  </cellStyleXfs>
  <cellXfs count="22">
    <xf numFmtId="0" fontId="0" fillId="0" borderId="0" xfId="0" applyFont="1" applyFill="1" applyAlignment="1">
      <alignment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Alignment="1">
      <alignment vertical="top" wrapText="1"/>
    </xf>
    <xf numFmtId="0" fontId="2" fillId="0" borderId="0" xfId="0" applyFont="1" applyFill="1" applyAlignment="1">
      <alignment vertical="top" wrapText="1"/>
    </xf>
    <xf numFmtId="0" fontId="0" fillId="0" borderId="0" xfId="0" applyFont="1" applyFill="1" applyAlignment="1">
      <alignment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right" vertical="center" wrapText="1" indent="1"/>
    </xf>
    <xf numFmtId="164" fontId="4" fillId="0" borderId="1" xfId="0" applyNumberFormat="1" applyFont="1" applyFill="1" applyBorder="1" applyAlignment="1">
      <alignment horizontal="right" vertical="center" wrapText="1" indent="1"/>
    </xf>
    <xf numFmtId="0" fontId="4" fillId="0" borderId="2" xfId="0" applyFont="1" applyFill="1" applyBorder="1" applyAlignment="1">
      <alignment horizontal="center" vertical="top" wrapText="1"/>
    </xf>
    <xf numFmtId="0" fontId="4" fillId="0" borderId="2" xfId="0" applyFont="1" applyFill="1" applyBorder="1" applyAlignment="1">
      <alignment horizontal="center" vertical="center" wrapText="1"/>
    </xf>
    <xf numFmtId="164" fontId="4" fillId="0" borderId="5" xfId="0" applyNumberFormat="1" applyFont="1" applyFill="1" applyBorder="1" applyAlignment="1">
      <alignment horizontal="right" vertical="center" wrapText="1" indent="1"/>
    </xf>
    <xf numFmtId="0" fontId="4" fillId="0" borderId="3" xfId="0" applyFont="1" applyFill="1" applyBorder="1" applyAlignment="1">
      <alignment vertical="top"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164" fontId="4" fillId="0" borderId="4" xfId="0" applyNumberFormat="1" applyFont="1" applyFill="1" applyBorder="1" applyAlignment="1">
      <alignment horizontal="right" vertical="center" wrapText="1" indent="1"/>
    </xf>
    <xf numFmtId="0" fontId="5" fillId="0" borderId="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view="pageBreakPreview" topLeftCell="C1" zoomScale="85" zoomScaleNormal="100" zoomScaleSheetLayoutView="85" workbookViewId="0">
      <pane ySplit="3" topLeftCell="A34" activePane="bottomLeft" state="frozen"/>
      <selection pane="bottomLeft" activeCell="I37" sqref="I37"/>
    </sheetView>
  </sheetViews>
  <sheetFormatPr defaultRowHeight="12.75" x14ac:dyDescent="0.2"/>
  <cols>
    <col min="1" max="1" width="21" customWidth="1"/>
    <col min="2" max="2" width="83" style="5" customWidth="1"/>
    <col min="3" max="3" width="30" customWidth="1"/>
    <col min="4" max="4" width="23.5" customWidth="1"/>
    <col min="5" max="5" width="22.5" customWidth="1"/>
    <col min="6" max="6" width="24" customWidth="1"/>
    <col min="7" max="7" width="96.1640625" customWidth="1"/>
    <col min="8" max="8" width="30.33203125" customWidth="1"/>
    <col min="9" max="9" width="89.83203125" customWidth="1"/>
  </cols>
  <sheetData>
    <row r="1" spans="1:9" ht="15.75" x14ac:dyDescent="0.2">
      <c r="A1" s="3"/>
      <c r="B1" s="4"/>
      <c r="C1" s="4"/>
      <c r="D1" s="4"/>
    </row>
    <row r="2" spans="1:9" ht="18.75" x14ac:dyDescent="0.2">
      <c r="A2" s="19" t="s">
        <v>151</v>
      </c>
      <c r="B2" s="19"/>
      <c r="C2" s="19"/>
      <c r="D2" s="19"/>
    </row>
    <row r="3" spans="1:9" ht="18.75" x14ac:dyDescent="0.2">
      <c r="A3" s="14"/>
      <c r="B3" s="14"/>
      <c r="C3" s="14"/>
      <c r="I3" s="14" t="s">
        <v>1</v>
      </c>
    </row>
    <row r="4" spans="1:9" x14ac:dyDescent="0.2">
      <c r="A4" s="20" t="s">
        <v>156</v>
      </c>
      <c r="B4" s="20" t="s">
        <v>157</v>
      </c>
      <c r="C4" s="21" t="s">
        <v>167</v>
      </c>
      <c r="D4" s="21" t="s">
        <v>162</v>
      </c>
      <c r="E4" s="18" t="s">
        <v>166</v>
      </c>
      <c r="F4" s="18" t="s">
        <v>163</v>
      </c>
      <c r="G4" s="18" t="s">
        <v>164</v>
      </c>
      <c r="H4" s="18" t="s">
        <v>230</v>
      </c>
      <c r="I4" s="18" t="s">
        <v>165</v>
      </c>
    </row>
    <row r="5" spans="1:9" x14ac:dyDescent="0.2">
      <c r="A5" s="20" t="s">
        <v>0</v>
      </c>
      <c r="B5" s="20" t="s">
        <v>0</v>
      </c>
      <c r="C5" s="21" t="s">
        <v>0</v>
      </c>
      <c r="D5" s="21"/>
      <c r="E5" s="18" t="s">
        <v>158</v>
      </c>
      <c r="F5" s="18"/>
      <c r="G5" s="18"/>
      <c r="H5" s="18"/>
      <c r="I5" s="18"/>
    </row>
    <row r="6" spans="1:9" ht="91.5" customHeight="1" x14ac:dyDescent="0.2">
      <c r="A6" s="20" t="s">
        <v>0</v>
      </c>
      <c r="B6" s="20" t="s">
        <v>0</v>
      </c>
      <c r="C6" s="21" t="s">
        <v>0</v>
      </c>
      <c r="D6" s="21"/>
      <c r="E6" s="18"/>
      <c r="F6" s="18"/>
      <c r="G6" s="18"/>
      <c r="H6" s="18"/>
      <c r="I6" s="18"/>
    </row>
    <row r="7" spans="1:9" ht="18.75" x14ac:dyDescent="0.2">
      <c r="A7" s="10" t="s">
        <v>159</v>
      </c>
      <c r="B7" s="11" t="s">
        <v>160</v>
      </c>
      <c r="C7" s="10" t="s">
        <v>161</v>
      </c>
      <c r="D7" s="10">
        <v>4</v>
      </c>
      <c r="E7" s="10">
        <v>5</v>
      </c>
      <c r="F7" s="10">
        <v>6</v>
      </c>
      <c r="G7" s="10">
        <v>7</v>
      </c>
      <c r="H7" s="10">
        <v>8</v>
      </c>
      <c r="I7" s="10">
        <v>9</v>
      </c>
    </row>
    <row r="8" spans="1:9" ht="18.75" x14ac:dyDescent="0.2">
      <c r="A8" s="6" t="s">
        <v>0</v>
      </c>
      <c r="B8" s="7" t="s">
        <v>152</v>
      </c>
      <c r="C8" s="8">
        <v>84618780.200000003</v>
      </c>
      <c r="D8" s="8">
        <f>D9+D19+D21+D27+D36+D41+D45+D53+D57+D65+D71+D75+D79+D81</f>
        <v>98950894.699999988</v>
      </c>
      <c r="E8" s="8">
        <f>E9+E19+E21+E27+E36+E41+E45+E53+E57+E65+E71+E75+E79+E81</f>
        <v>88842236.199999988</v>
      </c>
      <c r="F8" s="8">
        <f>D8/C8*100</f>
        <v>116.93727381336086</v>
      </c>
      <c r="G8" s="8"/>
      <c r="H8" s="8">
        <f>E8/D8*100</f>
        <v>89.784166650895372</v>
      </c>
      <c r="I8" s="8"/>
    </row>
    <row r="9" spans="1:9" ht="18.75" x14ac:dyDescent="0.2">
      <c r="A9" s="1" t="s">
        <v>2</v>
      </c>
      <c r="B9" s="7" t="s">
        <v>3</v>
      </c>
      <c r="C9" s="8">
        <v>5728634</v>
      </c>
      <c r="D9" s="8">
        <v>4030021.899999999</v>
      </c>
      <c r="E9" s="8">
        <f>SUM(E10:E18)</f>
        <v>3437519</v>
      </c>
      <c r="F9" s="8">
        <f t="shared" ref="F9:F72" si="0">D9/C9*100</f>
        <v>70.348741078588688</v>
      </c>
      <c r="G9" s="8"/>
      <c r="H9" s="8">
        <f t="shared" ref="H9:H72" si="1">E9/D9*100</f>
        <v>85.297774684549495</v>
      </c>
      <c r="I9" s="8"/>
    </row>
    <row r="10" spans="1:9" ht="56.25" x14ac:dyDescent="0.2">
      <c r="A10" s="2" t="s">
        <v>4</v>
      </c>
      <c r="B10" s="15" t="s">
        <v>5</v>
      </c>
      <c r="C10" s="9">
        <v>6246.1</v>
      </c>
      <c r="D10" s="9">
        <v>6246.1</v>
      </c>
      <c r="E10" s="9">
        <v>5982.8</v>
      </c>
      <c r="F10" s="9">
        <f t="shared" si="0"/>
        <v>100</v>
      </c>
      <c r="G10" s="9"/>
      <c r="H10" s="9">
        <f t="shared" si="1"/>
        <v>95.784569571412561</v>
      </c>
      <c r="I10" s="9"/>
    </row>
    <row r="11" spans="1:9" ht="56.25" x14ac:dyDescent="0.2">
      <c r="A11" s="2" t="s">
        <v>6</v>
      </c>
      <c r="B11" s="15" t="s">
        <v>7</v>
      </c>
      <c r="C11" s="9">
        <v>179022</v>
      </c>
      <c r="D11" s="9">
        <v>181425.5</v>
      </c>
      <c r="E11" s="9">
        <v>174296.3</v>
      </c>
      <c r="F11" s="9">
        <f t="shared" si="0"/>
        <v>101.34257242126665</v>
      </c>
      <c r="G11" s="9"/>
      <c r="H11" s="9">
        <f t="shared" si="1"/>
        <v>96.070453161214928</v>
      </c>
      <c r="I11" s="9"/>
    </row>
    <row r="12" spans="1:9" ht="119.25" customHeight="1" x14ac:dyDescent="0.2">
      <c r="A12" s="2" t="s">
        <v>8</v>
      </c>
      <c r="B12" s="15" t="s">
        <v>9</v>
      </c>
      <c r="C12" s="9">
        <v>392091</v>
      </c>
      <c r="D12" s="9">
        <v>418747.3</v>
      </c>
      <c r="E12" s="9">
        <v>415431</v>
      </c>
      <c r="F12" s="9">
        <f t="shared" si="0"/>
        <v>106.79849830779079</v>
      </c>
      <c r="G12" s="15" t="s">
        <v>188</v>
      </c>
      <c r="H12" s="9">
        <f t="shared" si="1"/>
        <v>99.208042654842203</v>
      </c>
      <c r="I12" s="9"/>
    </row>
    <row r="13" spans="1:9" ht="37.5" x14ac:dyDescent="0.2">
      <c r="A13" s="2" t="s">
        <v>10</v>
      </c>
      <c r="B13" s="15" t="s">
        <v>11</v>
      </c>
      <c r="C13" s="9">
        <v>287419.40000000002</v>
      </c>
      <c r="D13" s="9">
        <v>316612.40000000002</v>
      </c>
      <c r="E13" s="9">
        <v>313824.60000000003</v>
      </c>
      <c r="F13" s="9">
        <f t="shared" si="0"/>
        <v>110.15693443100918</v>
      </c>
      <c r="G13" s="15" t="s">
        <v>189</v>
      </c>
      <c r="H13" s="9">
        <f t="shared" si="1"/>
        <v>99.119491213862759</v>
      </c>
      <c r="I13" s="9"/>
    </row>
    <row r="14" spans="1:9" ht="56.25" x14ac:dyDescent="0.2">
      <c r="A14" s="2" t="s">
        <v>12</v>
      </c>
      <c r="B14" s="15" t="s">
        <v>13</v>
      </c>
      <c r="C14" s="9">
        <v>360247</v>
      </c>
      <c r="D14" s="9">
        <v>370097.69999999995</v>
      </c>
      <c r="E14" s="9">
        <v>355804.10000000003</v>
      </c>
      <c r="F14" s="9">
        <f t="shared" si="0"/>
        <v>102.73442943313891</v>
      </c>
      <c r="G14" s="9"/>
      <c r="H14" s="9">
        <f t="shared" si="1"/>
        <v>96.137884672074449</v>
      </c>
      <c r="I14" s="9"/>
    </row>
    <row r="15" spans="1:9" ht="56.25" x14ac:dyDescent="0.2">
      <c r="A15" s="2" t="s">
        <v>14</v>
      </c>
      <c r="B15" s="15" t="s">
        <v>15</v>
      </c>
      <c r="C15" s="9">
        <v>294697.8</v>
      </c>
      <c r="D15" s="9">
        <v>296749.8</v>
      </c>
      <c r="E15" s="9">
        <v>241359.10000000003</v>
      </c>
      <c r="F15" s="9">
        <f t="shared" si="0"/>
        <v>100.69630652146029</v>
      </c>
      <c r="G15" s="9"/>
      <c r="H15" s="9">
        <f t="shared" si="1"/>
        <v>81.334208144369441</v>
      </c>
      <c r="I15" s="15" t="s">
        <v>169</v>
      </c>
    </row>
    <row r="16" spans="1:9" ht="75" x14ac:dyDescent="0.2">
      <c r="A16" s="2" t="s">
        <v>16</v>
      </c>
      <c r="B16" s="15" t="s">
        <v>17</v>
      </c>
      <c r="C16" s="9">
        <v>189.4</v>
      </c>
      <c r="D16" s="9">
        <v>193.1</v>
      </c>
      <c r="E16" s="9">
        <v>33.1</v>
      </c>
      <c r="F16" s="9">
        <f t="shared" si="0"/>
        <v>101.95353748680043</v>
      </c>
      <c r="G16" s="9"/>
      <c r="H16" s="9">
        <f t="shared" si="1"/>
        <v>17.141377524598656</v>
      </c>
      <c r="I16" s="15" t="s">
        <v>170</v>
      </c>
    </row>
    <row r="17" spans="1:9" ht="112.5" x14ac:dyDescent="0.2">
      <c r="A17" s="2" t="s">
        <v>18</v>
      </c>
      <c r="B17" s="15" t="s">
        <v>19</v>
      </c>
      <c r="C17" s="9">
        <v>857702</v>
      </c>
      <c r="D17" s="9">
        <v>278704.90000000002</v>
      </c>
      <c r="E17" s="9">
        <v>0</v>
      </c>
      <c r="F17" s="9">
        <f t="shared" si="0"/>
        <v>32.494374503032525</v>
      </c>
      <c r="G17" s="15" t="s">
        <v>190</v>
      </c>
      <c r="H17" s="9">
        <f>E17/D17*100</f>
        <v>0</v>
      </c>
      <c r="I17" s="15" t="s">
        <v>171</v>
      </c>
    </row>
    <row r="18" spans="1:9" ht="93.75" x14ac:dyDescent="0.2">
      <c r="A18" s="2" t="s">
        <v>20</v>
      </c>
      <c r="B18" s="15" t="s">
        <v>21</v>
      </c>
      <c r="C18" s="9">
        <v>3351019.3</v>
      </c>
      <c r="D18" s="9">
        <v>2161245.1000000006</v>
      </c>
      <c r="E18" s="9">
        <v>1930788</v>
      </c>
      <c r="F18" s="9">
        <f t="shared" si="0"/>
        <v>64.49515525022494</v>
      </c>
      <c r="G18" s="15" t="s">
        <v>191</v>
      </c>
      <c r="H18" s="9">
        <f t="shared" si="1"/>
        <v>89.336836437477615</v>
      </c>
      <c r="I18" s="15" t="s">
        <v>172</v>
      </c>
    </row>
    <row r="19" spans="1:9" ht="18.75" x14ac:dyDescent="0.2">
      <c r="A19" s="1" t="s">
        <v>22</v>
      </c>
      <c r="B19" s="7" t="s">
        <v>23</v>
      </c>
      <c r="C19" s="8">
        <v>30033.1</v>
      </c>
      <c r="D19" s="8">
        <v>30033.1</v>
      </c>
      <c r="E19" s="8">
        <f>E20</f>
        <v>30033.1</v>
      </c>
      <c r="F19" s="8">
        <f t="shared" si="0"/>
        <v>100</v>
      </c>
      <c r="G19" s="8"/>
      <c r="H19" s="8">
        <f t="shared" si="1"/>
        <v>100</v>
      </c>
      <c r="I19" s="8"/>
    </row>
    <row r="20" spans="1:9" ht="18.75" x14ac:dyDescent="0.2">
      <c r="A20" s="2" t="s">
        <v>24</v>
      </c>
      <c r="B20" s="15" t="s">
        <v>25</v>
      </c>
      <c r="C20" s="9">
        <v>30033.1</v>
      </c>
      <c r="D20" s="9">
        <v>30033.1</v>
      </c>
      <c r="E20" s="9">
        <v>30033.1</v>
      </c>
      <c r="F20" s="9">
        <f t="shared" si="0"/>
        <v>100</v>
      </c>
      <c r="G20" s="9"/>
      <c r="H20" s="9">
        <f t="shared" si="1"/>
        <v>100</v>
      </c>
      <c r="I20" s="9"/>
    </row>
    <row r="21" spans="1:9" ht="37.5" x14ac:dyDescent="0.2">
      <c r="A21" s="1" t="s">
        <v>26</v>
      </c>
      <c r="B21" s="7" t="s">
        <v>27</v>
      </c>
      <c r="C21" s="8">
        <v>796492.9</v>
      </c>
      <c r="D21" s="8">
        <v>871102</v>
      </c>
      <c r="E21" s="8">
        <f>SUM(E22:E26)</f>
        <v>858681.20000000007</v>
      </c>
      <c r="F21" s="8">
        <f t="shared" si="0"/>
        <v>109.36720214329594</v>
      </c>
      <c r="G21" s="8"/>
      <c r="H21" s="8">
        <f t="shared" si="1"/>
        <v>98.574127943685127</v>
      </c>
      <c r="I21" s="8"/>
    </row>
    <row r="22" spans="1:9" ht="18.75" x14ac:dyDescent="0.2">
      <c r="A22" s="2" t="s">
        <v>28</v>
      </c>
      <c r="B22" s="15" t="s">
        <v>29</v>
      </c>
      <c r="C22" s="9">
        <v>54695.199999999997</v>
      </c>
      <c r="D22" s="9">
        <v>55389.9</v>
      </c>
      <c r="E22" s="9">
        <v>55230.2</v>
      </c>
      <c r="F22" s="9">
        <f t="shared" si="0"/>
        <v>101.27012973716158</v>
      </c>
      <c r="G22" s="9"/>
      <c r="H22" s="9">
        <f t="shared" si="1"/>
        <v>99.711680288283603</v>
      </c>
      <c r="I22" s="9"/>
    </row>
    <row r="23" spans="1:9" ht="56.25" x14ac:dyDescent="0.2">
      <c r="A23" s="2" t="s">
        <v>30</v>
      </c>
      <c r="B23" s="15" t="s">
        <v>153</v>
      </c>
      <c r="C23" s="9">
        <v>34934.199999999997</v>
      </c>
      <c r="D23" s="9">
        <v>36918.400000000001</v>
      </c>
      <c r="E23" s="9">
        <v>36889.9</v>
      </c>
      <c r="F23" s="9">
        <f t="shared" si="0"/>
        <v>105.67982092047336</v>
      </c>
      <c r="G23" s="15" t="s">
        <v>192</v>
      </c>
      <c r="H23" s="9">
        <f t="shared" si="1"/>
        <v>99.922802721678082</v>
      </c>
      <c r="I23" s="9"/>
    </row>
    <row r="24" spans="1:9" ht="75" x14ac:dyDescent="0.2">
      <c r="A24" s="2" t="s">
        <v>31</v>
      </c>
      <c r="B24" s="15" t="s">
        <v>154</v>
      </c>
      <c r="C24" s="9">
        <v>603804.19999999995</v>
      </c>
      <c r="D24" s="9">
        <v>699420.6</v>
      </c>
      <c r="E24" s="9">
        <v>696064.00000000012</v>
      </c>
      <c r="F24" s="9">
        <f>D24/C24*100</f>
        <v>115.83566328289866</v>
      </c>
      <c r="G24" s="15" t="s">
        <v>194</v>
      </c>
      <c r="H24" s="9">
        <f t="shared" si="1"/>
        <v>99.520088484668605</v>
      </c>
      <c r="I24" s="9"/>
    </row>
    <row r="25" spans="1:9" ht="93.75" x14ac:dyDescent="0.2">
      <c r="A25" s="2" t="s">
        <v>32</v>
      </c>
      <c r="B25" s="15" t="s">
        <v>33</v>
      </c>
      <c r="C25" s="9">
        <v>6600</v>
      </c>
      <c r="D25" s="9">
        <v>6600</v>
      </c>
      <c r="E25" s="9">
        <v>3340.7</v>
      </c>
      <c r="F25" s="9">
        <f t="shared" si="0"/>
        <v>100</v>
      </c>
      <c r="G25" s="9"/>
      <c r="H25" s="9">
        <f t="shared" si="1"/>
        <v>50.616666666666667</v>
      </c>
      <c r="I25" s="15" t="s">
        <v>173</v>
      </c>
    </row>
    <row r="26" spans="1:9" ht="93.75" x14ac:dyDescent="0.2">
      <c r="A26" s="2" t="s">
        <v>34</v>
      </c>
      <c r="B26" s="15" t="s">
        <v>35</v>
      </c>
      <c r="C26" s="9">
        <v>96459.3</v>
      </c>
      <c r="D26" s="9">
        <v>72773.100000000006</v>
      </c>
      <c r="E26" s="9">
        <v>67156.399999999994</v>
      </c>
      <c r="F26" s="9">
        <f t="shared" si="0"/>
        <v>75.44435839779058</v>
      </c>
      <c r="G26" s="15" t="s">
        <v>193</v>
      </c>
      <c r="H26" s="9">
        <f t="shared" si="1"/>
        <v>92.281900867216024</v>
      </c>
      <c r="I26" s="15" t="s">
        <v>174</v>
      </c>
    </row>
    <row r="27" spans="1:9" ht="18.75" x14ac:dyDescent="0.2">
      <c r="A27" s="1" t="s">
        <v>36</v>
      </c>
      <c r="B27" s="7" t="s">
        <v>37</v>
      </c>
      <c r="C27" s="8">
        <v>20464551.600000001</v>
      </c>
      <c r="D27" s="8">
        <v>24336742.40000001</v>
      </c>
      <c r="E27" s="8">
        <f>SUM(E28:E35)</f>
        <v>22710830.599999998</v>
      </c>
      <c r="F27" s="8">
        <f t="shared" si="0"/>
        <v>118.92145440411217</v>
      </c>
      <c r="G27" s="8"/>
      <c r="H27" s="8">
        <f t="shared" si="1"/>
        <v>93.319106668935234</v>
      </c>
      <c r="I27" s="8"/>
    </row>
    <row r="28" spans="1:9" ht="18.75" x14ac:dyDescent="0.2">
      <c r="A28" s="2" t="s">
        <v>38</v>
      </c>
      <c r="B28" s="15" t="s">
        <v>39</v>
      </c>
      <c r="C28" s="9">
        <v>340707.6</v>
      </c>
      <c r="D28" s="9">
        <v>355661.7</v>
      </c>
      <c r="E28" s="9">
        <v>342148.8</v>
      </c>
      <c r="F28" s="9">
        <f t="shared" si="0"/>
        <v>104.38913015148475</v>
      </c>
      <c r="G28" s="9"/>
      <c r="H28" s="9">
        <f t="shared" si="1"/>
        <v>96.200631105345323</v>
      </c>
      <c r="I28" s="9"/>
    </row>
    <row r="29" spans="1:9" ht="131.25" x14ac:dyDescent="0.2">
      <c r="A29" s="2" t="s">
        <v>40</v>
      </c>
      <c r="B29" s="15" t="s">
        <v>41</v>
      </c>
      <c r="C29" s="9">
        <v>1669398.5</v>
      </c>
      <c r="D29" s="9">
        <v>1926343.0000000005</v>
      </c>
      <c r="E29" s="9">
        <v>1784703.2000000004</v>
      </c>
      <c r="F29" s="9">
        <f t="shared" si="0"/>
        <v>115.39144188760207</v>
      </c>
      <c r="G29" s="15" t="s">
        <v>196</v>
      </c>
      <c r="H29" s="9">
        <f t="shared" si="1"/>
        <v>92.647218070717415</v>
      </c>
      <c r="I29" s="15" t="s">
        <v>175</v>
      </c>
    </row>
    <row r="30" spans="1:9" ht="56.25" x14ac:dyDescent="0.2">
      <c r="A30" s="2" t="s">
        <v>42</v>
      </c>
      <c r="B30" s="15" t="s">
        <v>43</v>
      </c>
      <c r="C30" s="9">
        <v>35310.800000000003</v>
      </c>
      <c r="D30" s="9">
        <v>51716.4</v>
      </c>
      <c r="E30" s="9">
        <v>51700.5</v>
      </c>
      <c r="F30" s="9">
        <f t="shared" si="0"/>
        <v>146.46057296917655</v>
      </c>
      <c r="G30" s="15" t="s">
        <v>195</v>
      </c>
      <c r="H30" s="9">
        <f t="shared" si="1"/>
        <v>99.969255400607921</v>
      </c>
      <c r="I30" s="9"/>
    </row>
    <row r="31" spans="1:9" ht="37.5" x14ac:dyDescent="0.2">
      <c r="A31" s="2" t="s">
        <v>44</v>
      </c>
      <c r="B31" s="15" t="s">
        <v>45</v>
      </c>
      <c r="C31" s="9">
        <v>442523.5</v>
      </c>
      <c r="D31" s="9">
        <v>476474.8</v>
      </c>
      <c r="E31" s="9">
        <v>473860.3</v>
      </c>
      <c r="F31" s="9">
        <f t="shared" si="0"/>
        <v>107.67220271917762</v>
      </c>
      <c r="G31" s="15" t="s">
        <v>197</v>
      </c>
      <c r="H31" s="9">
        <f t="shared" si="1"/>
        <v>99.451282628168372</v>
      </c>
      <c r="I31" s="9"/>
    </row>
    <row r="32" spans="1:9" ht="114" customHeight="1" x14ac:dyDescent="0.2">
      <c r="A32" s="2" t="s">
        <v>46</v>
      </c>
      <c r="B32" s="15" t="s">
        <v>47</v>
      </c>
      <c r="C32" s="9">
        <v>3888724.3</v>
      </c>
      <c r="D32" s="9">
        <v>4124783.4</v>
      </c>
      <c r="E32" s="9">
        <v>4003368.1999999997</v>
      </c>
      <c r="F32" s="9">
        <f t="shared" si="0"/>
        <v>106.07034805733078</v>
      </c>
      <c r="G32" s="15" t="s">
        <v>198</v>
      </c>
      <c r="H32" s="9">
        <f t="shared" si="1"/>
        <v>97.056446648810692</v>
      </c>
      <c r="I32" s="9"/>
    </row>
    <row r="33" spans="1:9" ht="75" x14ac:dyDescent="0.2">
      <c r="A33" s="2" t="s">
        <v>48</v>
      </c>
      <c r="B33" s="15" t="s">
        <v>49</v>
      </c>
      <c r="C33" s="9">
        <v>12065678.6</v>
      </c>
      <c r="D33" s="9">
        <v>15386072.1</v>
      </c>
      <c r="E33" s="9">
        <v>14231358.199999999</v>
      </c>
      <c r="F33" s="9">
        <f t="shared" si="0"/>
        <v>127.51932659635075</v>
      </c>
      <c r="G33" s="15" t="s">
        <v>199</v>
      </c>
      <c r="H33" s="9">
        <f>E33/D33*100</f>
        <v>92.495070265529307</v>
      </c>
      <c r="I33" s="15" t="s">
        <v>176</v>
      </c>
    </row>
    <row r="34" spans="1:9" ht="224.25" customHeight="1" x14ac:dyDescent="0.2">
      <c r="A34" s="2" t="s">
        <v>50</v>
      </c>
      <c r="B34" s="15" t="s">
        <v>51</v>
      </c>
      <c r="C34" s="9">
        <v>161331.20000000001</v>
      </c>
      <c r="D34" s="9">
        <v>171634.90000000002</v>
      </c>
      <c r="E34" s="9">
        <v>149738</v>
      </c>
      <c r="F34" s="9">
        <f t="shared" si="0"/>
        <v>106.38667536099651</v>
      </c>
      <c r="G34" s="15" t="s">
        <v>200</v>
      </c>
      <c r="H34" s="9">
        <f t="shared" si="1"/>
        <v>87.242163452770967</v>
      </c>
      <c r="I34" s="15" t="s">
        <v>177</v>
      </c>
    </row>
    <row r="35" spans="1:9" ht="269.25" customHeight="1" x14ac:dyDescent="0.2">
      <c r="A35" s="2" t="s">
        <v>52</v>
      </c>
      <c r="B35" s="15" t="s">
        <v>53</v>
      </c>
      <c r="C35" s="9">
        <v>1860877.1</v>
      </c>
      <c r="D35" s="9">
        <v>1844056.1</v>
      </c>
      <c r="E35" s="9">
        <v>1673953.4</v>
      </c>
      <c r="F35" s="9">
        <f t="shared" si="0"/>
        <v>99.096071417075322</v>
      </c>
      <c r="G35" s="9"/>
      <c r="H35" s="9">
        <f t="shared" si="1"/>
        <v>90.775622281773309</v>
      </c>
      <c r="I35" s="15" t="s">
        <v>233</v>
      </c>
    </row>
    <row r="36" spans="1:9" ht="18.75" x14ac:dyDescent="0.2">
      <c r="A36" s="1" t="s">
        <v>54</v>
      </c>
      <c r="B36" s="7" t="s">
        <v>55</v>
      </c>
      <c r="C36" s="8">
        <v>3402476.6</v>
      </c>
      <c r="D36" s="8">
        <v>4530837.4000000004</v>
      </c>
      <c r="E36" s="8">
        <f>SUM(E37:E40)</f>
        <v>3467009.1999999993</v>
      </c>
      <c r="F36" s="8">
        <f t="shared" si="0"/>
        <v>133.16292608742702</v>
      </c>
      <c r="G36" s="8"/>
      <c r="H36" s="8">
        <f t="shared" si="1"/>
        <v>76.520274155060136</v>
      </c>
      <c r="I36" s="8"/>
    </row>
    <row r="37" spans="1:9" ht="131.25" x14ac:dyDescent="0.2">
      <c r="A37" s="2" t="s">
        <v>56</v>
      </c>
      <c r="B37" s="15" t="s">
        <v>57</v>
      </c>
      <c r="C37" s="9">
        <v>502289.7</v>
      </c>
      <c r="D37" s="9">
        <v>693415.6</v>
      </c>
      <c r="E37" s="9">
        <v>351864.80000000005</v>
      </c>
      <c r="F37" s="9">
        <f>D37/C37*100</f>
        <v>138.05092957311288</v>
      </c>
      <c r="G37" s="15" t="s">
        <v>201</v>
      </c>
      <c r="H37" s="9">
        <f t="shared" si="1"/>
        <v>50.743709832890993</v>
      </c>
      <c r="I37" s="15" t="s">
        <v>178</v>
      </c>
    </row>
    <row r="38" spans="1:9" ht="206.25" x14ac:dyDescent="0.2">
      <c r="A38" s="2" t="s">
        <v>58</v>
      </c>
      <c r="B38" s="15" t="s">
        <v>59</v>
      </c>
      <c r="C38" s="9">
        <v>2005466.5</v>
      </c>
      <c r="D38" s="9">
        <v>2905410.1999999997</v>
      </c>
      <c r="E38" s="9">
        <v>2186355.5999999996</v>
      </c>
      <c r="F38" s="9">
        <f t="shared" si="0"/>
        <v>144.87453168626848</v>
      </c>
      <c r="G38" s="15" t="s">
        <v>202</v>
      </c>
      <c r="H38" s="9">
        <f t="shared" si="1"/>
        <v>75.251184841300542</v>
      </c>
      <c r="I38" s="15" t="s">
        <v>179</v>
      </c>
    </row>
    <row r="39" spans="1:9" ht="112.5" x14ac:dyDescent="0.2">
      <c r="A39" s="2" t="s">
        <v>60</v>
      </c>
      <c r="B39" s="15" t="s">
        <v>61</v>
      </c>
      <c r="C39" s="9">
        <v>749621.4</v>
      </c>
      <c r="D39" s="9">
        <v>695980.60000000009</v>
      </c>
      <c r="E39" s="9">
        <v>695165.50000000012</v>
      </c>
      <c r="F39" s="9">
        <f t="shared" si="0"/>
        <v>92.844281126445978</v>
      </c>
      <c r="G39" s="15" t="s">
        <v>203</v>
      </c>
      <c r="H39" s="9">
        <f t="shared" si="1"/>
        <v>99.882884666612838</v>
      </c>
      <c r="I39" s="9"/>
    </row>
    <row r="40" spans="1:9" ht="37.5" x14ac:dyDescent="0.2">
      <c r="A40" s="2" t="s">
        <v>62</v>
      </c>
      <c r="B40" s="15" t="s">
        <v>63</v>
      </c>
      <c r="C40" s="9">
        <v>145099</v>
      </c>
      <c r="D40" s="9">
        <v>236031</v>
      </c>
      <c r="E40" s="9">
        <v>233623.3</v>
      </c>
      <c r="F40" s="9">
        <f t="shared" si="0"/>
        <v>162.66893638136722</v>
      </c>
      <c r="G40" s="15" t="s">
        <v>204</v>
      </c>
      <c r="H40" s="9">
        <f t="shared" si="1"/>
        <v>98.9799221288729</v>
      </c>
      <c r="I40" s="9"/>
    </row>
    <row r="41" spans="1:9" ht="18.75" x14ac:dyDescent="0.2">
      <c r="A41" s="1" t="s">
        <v>64</v>
      </c>
      <c r="B41" s="7" t="s">
        <v>65</v>
      </c>
      <c r="C41" s="8">
        <v>1198671.3</v>
      </c>
      <c r="D41" s="8">
        <v>1214581.3999999999</v>
      </c>
      <c r="E41" s="8">
        <f>SUM(E42:E44)</f>
        <v>1195220.9999999998</v>
      </c>
      <c r="F41" s="8">
        <f t="shared" si="0"/>
        <v>101.32731133213917</v>
      </c>
      <c r="G41" s="8"/>
      <c r="H41" s="8">
        <f t="shared" si="1"/>
        <v>98.406002265471855</v>
      </c>
      <c r="I41" s="8"/>
    </row>
    <row r="42" spans="1:9" ht="56.25" x14ac:dyDescent="0.2">
      <c r="A42" s="2" t="s">
        <v>66</v>
      </c>
      <c r="B42" s="15" t="s">
        <v>67</v>
      </c>
      <c r="C42" s="9">
        <v>2879.3</v>
      </c>
      <c r="D42" s="9">
        <v>2668.4</v>
      </c>
      <c r="E42" s="9">
        <v>2623.8</v>
      </c>
      <c r="F42" s="9">
        <f t="shared" si="0"/>
        <v>92.675303025040805</v>
      </c>
      <c r="G42" s="15" t="s">
        <v>205</v>
      </c>
      <c r="H42" s="9">
        <f t="shared" si="1"/>
        <v>98.328586418827769</v>
      </c>
      <c r="I42" s="9"/>
    </row>
    <row r="43" spans="1:9" ht="93.75" x14ac:dyDescent="0.2">
      <c r="A43" s="2" t="s">
        <v>68</v>
      </c>
      <c r="B43" s="15" t="s">
        <v>69</v>
      </c>
      <c r="C43" s="9">
        <v>27839.200000000001</v>
      </c>
      <c r="D43" s="9">
        <v>27833.4</v>
      </c>
      <c r="E43" s="9">
        <v>25434.9</v>
      </c>
      <c r="F43" s="9">
        <f t="shared" si="0"/>
        <v>99.979166067990462</v>
      </c>
      <c r="G43" s="9"/>
      <c r="H43" s="9">
        <f t="shared" si="1"/>
        <v>91.382655370885331</v>
      </c>
      <c r="I43" s="15" t="s">
        <v>180</v>
      </c>
    </row>
    <row r="44" spans="1:9" ht="18.75" x14ac:dyDescent="0.2">
      <c r="A44" s="2" t="s">
        <v>70</v>
      </c>
      <c r="B44" s="15" t="s">
        <v>71</v>
      </c>
      <c r="C44" s="9">
        <v>1167952.8</v>
      </c>
      <c r="D44" s="9">
        <v>1184079.5</v>
      </c>
      <c r="E44" s="9">
        <v>1167162.2999999998</v>
      </c>
      <c r="F44" s="9">
        <f t="shared" si="0"/>
        <v>101.3807664145332</v>
      </c>
      <c r="G44" s="9"/>
      <c r="H44" s="9">
        <f t="shared" si="1"/>
        <v>98.571278364332784</v>
      </c>
      <c r="I44" s="9"/>
    </row>
    <row r="45" spans="1:9" ht="18.75" x14ac:dyDescent="0.2">
      <c r="A45" s="1" t="s">
        <v>72</v>
      </c>
      <c r="B45" s="7" t="s">
        <v>73</v>
      </c>
      <c r="C45" s="8">
        <v>16816010.199999999</v>
      </c>
      <c r="D45" s="8">
        <v>19877659.100000001</v>
      </c>
      <c r="E45" s="8">
        <f>SUM(E46:E52)</f>
        <v>19122387.600000005</v>
      </c>
      <c r="F45" s="8">
        <f t="shared" si="0"/>
        <v>118.20674977944532</v>
      </c>
      <c r="G45" s="8"/>
      <c r="H45" s="8">
        <f t="shared" si="1"/>
        <v>96.200400176900132</v>
      </c>
      <c r="I45" s="8"/>
    </row>
    <row r="46" spans="1:9" ht="37.5" x14ac:dyDescent="0.2">
      <c r="A46" s="2" t="s">
        <v>74</v>
      </c>
      <c r="B46" s="15" t="s">
        <v>75</v>
      </c>
      <c r="C46" s="9">
        <v>3197336.8</v>
      </c>
      <c r="D46" s="9">
        <v>3539281.3</v>
      </c>
      <c r="E46" s="9">
        <v>3394652.1000000006</v>
      </c>
      <c r="F46" s="9">
        <f t="shared" si="0"/>
        <v>110.69466626099572</v>
      </c>
      <c r="G46" s="15" t="s">
        <v>206</v>
      </c>
      <c r="H46" s="9">
        <f t="shared" si="1"/>
        <v>95.913599746931695</v>
      </c>
      <c r="I46" s="9"/>
    </row>
    <row r="47" spans="1:9" ht="313.5" customHeight="1" x14ac:dyDescent="0.2">
      <c r="A47" s="2" t="s">
        <v>76</v>
      </c>
      <c r="B47" s="15" t="s">
        <v>77</v>
      </c>
      <c r="C47" s="9">
        <v>10402341.1</v>
      </c>
      <c r="D47" s="9">
        <v>10998362.6</v>
      </c>
      <c r="E47" s="9">
        <v>10482273.200000003</v>
      </c>
      <c r="F47" s="9">
        <f t="shared" si="0"/>
        <v>105.72968617612433</v>
      </c>
      <c r="G47" s="15" t="s">
        <v>208</v>
      </c>
      <c r="H47" s="9">
        <f t="shared" si="1"/>
        <v>95.307579693726439</v>
      </c>
      <c r="I47" s="9"/>
    </row>
    <row r="48" spans="1:9" ht="112.5" x14ac:dyDescent="0.2">
      <c r="A48" s="2" t="s">
        <v>78</v>
      </c>
      <c r="B48" s="15" t="s">
        <v>79</v>
      </c>
      <c r="C48" s="9">
        <v>608679</v>
      </c>
      <c r="D48" s="9">
        <v>673086.7</v>
      </c>
      <c r="E48" s="9">
        <v>670729.6</v>
      </c>
      <c r="F48" s="9">
        <f t="shared" si="0"/>
        <v>110.58155448109758</v>
      </c>
      <c r="G48" s="15" t="s">
        <v>207</v>
      </c>
      <c r="H48" s="9">
        <f t="shared" si="1"/>
        <v>99.649807372512342</v>
      </c>
      <c r="I48" s="9"/>
    </row>
    <row r="49" spans="1:9" ht="150" x14ac:dyDescent="0.2">
      <c r="A49" s="2" t="s">
        <v>80</v>
      </c>
      <c r="B49" s="15" t="s">
        <v>81</v>
      </c>
      <c r="C49" s="9">
        <v>1781658</v>
      </c>
      <c r="D49" s="9">
        <v>1873176.5999999999</v>
      </c>
      <c r="E49" s="9">
        <v>1836053.7</v>
      </c>
      <c r="F49" s="9">
        <f t="shared" si="0"/>
        <v>105.13670973890612</v>
      </c>
      <c r="G49" s="15" t="s">
        <v>209</v>
      </c>
      <c r="H49" s="9">
        <f t="shared" si="1"/>
        <v>98.018184724280673</v>
      </c>
      <c r="I49" s="9"/>
    </row>
    <row r="50" spans="1:9" ht="37.5" x14ac:dyDescent="0.2">
      <c r="A50" s="2" t="s">
        <v>82</v>
      </c>
      <c r="B50" s="15" t="s">
        <v>83</v>
      </c>
      <c r="C50" s="9">
        <v>92224.8</v>
      </c>
      <c r="D50" s="9">
        <v>87685.700000000012</v>
      </c>
      <c r="E50" s="9">
        <v>86578</v>
      </c>
      <c r="F50" s="9">
        <f t="shared" si="0"/>
        <v>95.078221909941803</v>
      </c>
      <c r="G50" s="9"/>
      <c r="H50" s="9">
        <f t="shared" si="1"/>
        <v>98.736738145444463</v>
      </c>
      <c r="I50" s="9"/>
    </row>
    <row r="51" spans="1:9" ht="56.25" x14ac:dyDescent="0.2">
      <c r="A51" s="2" t="s">
        <v>84</v>
      </c>
      <c r="B51" s="15" t="s">
        <v>85</v>
      </c>
      <c r="C51" s="9">
        <v>195124.9</v>
      </c>
      <c r="D51" s="9">
        <v>1961553.8</v>
      </c>
      <c r="E51" s="9">
        <v>1948743.2</v>
      </c>
      <c r="F51" s="9" t="s">
        <v>168</v>
      </c>
      <c r="G51" s="15" t="s">
        <v>231</v>
      </c>
      <c r="H51" s="9">
        <f t="shared" si="1"/>
        <v>99.346915695098446</v>
      </c>
      <c r="I51" s="9"/>
    </row>
    <row r="52" spans="1:9" ht="75" x14ac:dyDescent="0.2">
      <c r="A52" s="2" t="s">
        <v>86</v>
      </c>
      <c r="B52" s="15" t="s">
        <v>87</v>
      </c>
      <c r="C52" s="9">
        <v>538645.6</v>
      </c>
      <c r="D52" s="9">
        <v>744512.39999999991</v>
      </c>
      <c r="E52" s="9">
        <v>703357.79999999993</v>
      </c>
      <c r="F52" s="9">
        <f t="shared" si="0"/>
        <v>138.21934125146478</v>
      </c>
      <c r="G52" s="15" t="s">
        <v>210</v>
      </c>
      <c r="H52" s="9">
        <f t="shared" si="1"/>
        <v>94.472274739816285</v>
      </c>
      <c r="I52" s="9"/>
    </row>
    <row r="53" spans="1:9" ht="18.75" x14ac:dyDescent="0.2">
      <c r="A53" s="1" t="s">
        <v>88</v>
      </c>
      <c r="B53" s="7" t="s">
        <v>89</v>
      </c>
      <c r="C53" s="8">
        <v>2158713.9</v>
      </c>
      <c r="D53" s="8">
        <v>3312110.3</v>
      </c>
      <c r="E53" s="8">
        <f>SUM(E54:E56)</f>
        <v>2554107.2000000002</v>
      </c>
      <c r="F53" s="8">
        <f t="shared" si="0"/>
        <v>153.42979447160644</v>
      </c>
      <c r="G53" s="8"/>
      <c r="H53" s="8">
        <f t="shared" si="1"/>
        <v>77.114195140179973</v>
      </c>
      <c r="I53" s="8"/>
    </row>
    <row r="54" spans="1:9" ht="168.75" x14ac:dyDescent="0.2">
      <c r="A54" s="2" t="s">
        <v>90</v>
      </c>
      <c r="B54" s="15" t="s">
        <v>91</v>
      </c>
      <c r="C54" s="9">
        <v>2074729.8</v>
      </c>
      <c r="D54" s="9">
        <v>3213429.4</v>
      </c>
      <c r="E54" s="9">
        <v>2460190.2000000002</v>
      </c>
      <c r="F54" s="9">
        <f t="shared" si="0"/>
        <v>154.8842360099132</v>
      </c>
      <c r="G54" s="15" t="s">
        <v>211</v>
      </c>
      <c r="H54" s="9">
        <f t="shared" si="1"/>
        <v>76.559646837114286</v>
      </c>
      <c r="I54" s="15" t="s">
        <v>181</v>
      </c>
    </row>
    <row r="55" spans="1:9" ht="56.25" x14ac:dyDescent="0.2">
      <c r="A55" s="2" t="s">
        <v>92</v>
      </c>
      <c r="B55" s="15" t="s">
        <v>93</v>
      </c>
      <c r="C55" s="9">
        <v>12671.9</v>
      </c>
      <c r="D55" s="9">
        <v>11999.7</v>
      </c>
      <c r="E55" s="9">
        <v>11999.7</v>
      </c>
      <c r="F55" s="9">
        <f t="shared" si="0"/>
        <v>94.695349552947874</v>
      </c>
      <c r="G55" s="15" t="s">
        <v>212</v>
      </c>
      <c r="H55" s="9">
        <f t="shared" si="1"/>
        <v>100</v>
      </c>
      <c r="I55" s="9"/>
    </row>
    <row r="56" spans="1:9" ht="56.25" x14ac:dyDescent="0.2">
      <c r="A56" s="2" t="s">
        <v>94</v>
      </c>
      <c r="B56" s="15" t="s">
        <v>95</v>
      </c>
      <c r="C56" s="9">
        <v>71312.2</v>
      </c>
      <c r="D56" s="9">
        <v>86681.2</v>
      </c>
      <c r="E56" s="9">
        <v>81917.3</v>
      </c>
      <c r="F56" s="9">
        <f t="shared" si="0"/>
        <v>121.55171204927066</v>
      </c>
      <c r="G56" s="15" t="s">
        <v>213</v>
      </c>
      <c r="H56" s="9">
        <f t="shared" si="1"/>
        <v>94.504113925510964</v>
      </c>
      <c r="I56" s="15" t="s">
        <v>182</v>
      </c>
    </row>
    <row r="57" spans="1:9" ht="18.75" x14ac:dyDescent="0.2">
      <c r="A57" s="1" t="s">
        <v>96</v>
      </c>
      <c r="B57" s="7" t="s">
        <v>97</v>
      </c>
      <c r="C57" s="8">
        <v>10040560.6</v>
      </c>
      <c r="D57" s="8">
        <v>15562759.899999999</v>
      </c>
      <c r="E57" s="8">
        <f>SUM(E58:E64)</f>
        <v>11144973.099999998</v>
      </c>
      <c r="F57" s="8">
        <f t="shared" si="0"/>
        <v>154.99891410445747</v>
      </c>
      <c r="G57" s="8"/>
      <c r="H57" s="8">
        <f t="shared" si="1"/>
        <v>71.613089012572885</v>
      </c>
      <c r="I57" s="8"/>
    </row>
    <row r="58" spans="1:9" ht="56.25" x14ac:dyDescent="0.2">
      <c r="A58" s="2" t="s">
        <v>98</v>
      </c>
      <c r="B58" s="15" t="s">
        <v>99</v>
      </c>
      <c r="C58" s="9">
        <v>4260342.3</v>
      </c>
      <c r="D58" s="9">
        <v>5221375.0999999996</v>
      </c>
      <c r="E58" s="9">
        <v>1973264.4999999998</v>
      </c>
      <c r="F58" s="9">
        <f t="shared" si="0"/>
        <v>122.55764284480146</v>
      </c>
      <c r="G58" s="15" t="s">
        <v>214</v>
      </c>
      <c r="H58" s="9">
        <f t="shared" si="1"/>
        <v>37.792046390231562</v>
      </c>
      <c r="I58" s="15" t="s">
        <v>183</v>
      </c>
    </row>
    <row r="59" spans="1:9" ht="225" x14ac:dyDescent="0.2">
      <c r="A59" s="2" t="s">
        <v>100</v>
      </c>
      <c r="B59" s="15" t="s">
        <v>101</v>
      </c>
      <c r="C59" s="9">
        <v>3130188.6</v>
      </c>
      <c r="D59" s="9">
        <v>3932377.8</v>
      </c>
      <c r="E59" s="9">
        <v>3437566.1</v>
      </c>
      <c r="F59" s="9">
        <f t="shared" si="0"/>
        <v>125.6275037229386</v>
      </c>
      <c r="G59" s="15" t="s">
        <v>215</v>
      </c>
      <c r="H59" s="9">
        <f t="shared" si="1"/>
        <v>87.416984705793027</v>
      </c>
      <c r="I59" s="15" t="s">
        <v>232</v>
      </c>
    </row>
    <row r="60" spans="1:9" ht="18.75" x14ac:dyDescent="0.2">
      <c r="A60" s="2" t="s">
        <v>102</v>
      </c>
      <c r="B60" s="15" t="s">
        <v>103</v>
      </c>
      <c r="C60" s="9">
        <v>57855.4</v>
      </c>
      <c r="D60" s="9">
        <v>57432.1</v>
      </c>
      <c r="E60" s="9">
        <v>56976.600000000006</v>
      </c>
      <c r="F60" s="9">
        <f t="shared" si="0"/>
        <v>99.268348330492913</v>
      </c>
      <c r="G60" s="9"/>
      <c r="H60" s="9">
        <f t="shared" si="1"/>
        <v>99.206889526937033</v>
      </c>
      <c r="I60" s="9"/>
    </row>
    <row r="61" spans="1:9" ht="131.25" x14ac:dyDescent="0.2">
      <c r="A61" s="2" t="s">
        <v>104</v>
      </c>
      <c r="B61" s="15" t="s">
        <v>105</v>
      </c>
      <c r="C61" s="9">
        <v>420498.1</v>
      </c>
      <c r="D61" s="9">
        <v>532503.4</v>
      </c>
      <c r="E61" s="9">
        <v>532022.80000000005</v>
      </c>
      <c r="F61" s="9">
        <f t="shared" si="0"/>
        <v>126.63633914160374</v>
      </c>
      <c r="G61" s="16" t="s">
        <v>216</v>
      </c>
      <c r="H61" s="9">
        <f t="shared" si="1"/>
        <v>99.909747055136179</v>
      </c>
      <c r="I61" s="9"/>
    </row>
    <row r="62" spans="1:9" ht="112.5" x14ac:dyDescent="0.2">
      <c r="A62" s="2" t="s">
        <v>106</v>
      </c>
      <c r="B62" s="15" t="s">
        <v>107</v>
      </c>
      <c r="C62" s="9">
        <v>419077.7</v>
      </c>
      <c r="D62" s="9">
        <v>386632.6</v>
      </c>
      <c r="E62" s="9">
        <v>338485.2</v>
      </c>
      <c r="F62" s="17">
        <f t="shared" si="0"/>
        <v>92.257975072403028</v>
      </c>
      <c r="G62" s="13" t="s">
        <v>217</v>
      </c>
      <c r="H62" s="12">
        <f t="shared" si="1"/>
        <v>87.546989053690766</v>
      </c>
      <c r="I62" s="15" t="s">
        <v>184</v>
      </c>
    </row>
    <row r="63" spans="1:9" ht="75" x14ac:dyDescent="0.2">
      <c r="A63" s="2" t="s">
        <v>108</v>
      </c>
      <c r="B63" s="15" t="s">
        <v>109</v>
      </c>
      <c r="C63" s="9">
        <v>143020.79999999999</v>
      </c>
      <c r="D63" s="9">
        <v>122917.1</v>
      </c>
      <c r="E63" s="9">
        <v>122907.3</v>
      </c>
      <c r="F63" s="17">
        <f t="shared" si="0"/>
        <v>85.943513111379616</v>
      </c>
      <c r="G63" s="13" t="s">
        <v>218</v>
      </c>
      <c r="H63" s="12">
        <f t="shared" si="1"/>
        <v>99.992027146751752</v>
      </c>
      <c r="I63" s="9"/>
    </row>
    <row r="64" spans="1:9" ht="299.25" customHeight="1" x14ac:dyDescent="0.2">
      <c r="A64" s="2" t="s">
        <v>110</v>
      </c>
      <c r="B64" s="15" t="s">
        <v>111</v>
      </c>
      <c r="C64" s="9">
        <v>1609577.7</v>
      </c>
      <c r="D64" s="9">
        <v>5309521.8</v>
      </c>
      <c r="E64" s="9">
        <v>4683750.5999999987</v>
      </c>
      <c r="F64" s="9" t="s">
        <v>168</v>
      </c>
      <c r="G64" s="13" t="s">
        <v>219</v>
      </c>
      <c r="H64" s="9">
        <f t="shared" si="1"/>
        <v>88.214170247874279</v>
      </c>
      <c r="I64" s="15" t="s">
        <v>185</v>
      </c>
    </row>
    <row r="65" spans="1:9" ht="18.75" x14ac:dyDescent="0.2">
      <c r="A65" s="1" t="s">
        <v>112</v>
      </c>
      <c r="B65" s="7" t="s">
        <v>113</v>
      </c>
      <c r="C65" s="8">
        <v>19773159.800000001</v>
      </c>
      <c r="D65" s="8">
        <v>20452238.099999998</v>
      </c>
      <c r="E65" s="8">
        <f>SUM(E66:E70)</f>
        <v>19939950.300000001</v>
      </c>
      <c r="F65" s="8">
        <f t="shared" si="0"/>
        <v>103.43434386243111</v>
      </c>
      <c r="G65" s="8"/>
      <c r="H65" s="8">
        <f t="shared" si="1"/>
        <v>97.495199315130222</v>
      </c>
      <c r="I65" s="8"/>
    </row>
    <row r="66" spans="1:9" ht="18.75" x14ac:dyDescent="0.2">
      <c r="A66" s="2" t="s">
        <v>114</v>
      </c>
      <c r="B66" s="15" t="s">
        <v>115</v>
      </c>
      <c r="C66" s="9">
        <v>97319.3</v>
      </c>
      <c r="D66" s="9">
        <v>94120.7</v>
      </c>
      <c r="E66" s="9">
        <v>90942.3</v>
      </c>
      <c r="F66" s="9">
        <f t="shared" si="0"/>
        <v>96.71329325221204</v>
      </c>
      <c r="G66" s="9"/>
      <c r="H66" s="9">
        <f t="shared" si="1"/>
        <v>96.623059539506201</v>
      </c>
      <c r="I66" s="9"/>
    </row>
    <row r="67" spans="1:9" ht="18.75" x14ac:dyDescent="0.2">
      <c r="A67" s="2" t="s">
        <v>116</v>
      </c>
      <c r="B67" s="15" t="s">
        <v>117</v>
      </c>
      <c r="C67" s="9">
        <v>2139150.2000000002</v>
      </c>
      <c r="D67" s="9">
        <v>2237813.1</v>
      </c>
      <c r="E67" s="9">
        <v>2225459.7000000002</v>
      </c>
      <c r="F67" s="9">
        <f t="shared" si="0"/>
        <v>104.61224742423416</v>
      </c>
      <c r="G67" s="9"/>
      <c r="H67" s="9">
        <f t="shared" si="1"/>
        <v>99.447969984624734</v>
      </c>
      <c r="I67" s="9"/>
    </row>
    <row r="68" spans="1:9" ht="18.75" x14ac:dyDescent="0.2">
      <c r="A68" s="2" t="s">
        <v>118</v>
      </c>
      <c r="B68" s="15" t="s">
        <v>119</v>
      </c>
      <c r="C68" s="9">
        <v>10759106.800000001</v>
      </c>
      <c r="D68" s="9">
        <v>10565384.5</v>
      </c>
      <c r="E68" s="9">
        <v>10329690.800000001</v>
      </c>
      <c r="F68" s="9">
        <f t="shared" si="0"/>
        <v>98.199457412208218</v>
      </c>
      <c r="G68" s="9"/>
      <c r="H68" s="9">
        <f t="shared" si="1"/>
        <v>97.769189564279472</v>
      </c>
      <c r="I68" s="9"/>
    </row>
    <row r="69" spans="1:9" ht="75" x14ac:dyDescent="0.2">
      <c r="A69" s="2" t="s">
        <v>120</v>
      </c>
      <c r="B69" s="15" t="s">
        <v>121</v>
      </c>
      <c r="C69" s="9">
        <v>6406673.5</v>
      </c>
      <c r="D69" s="9">
        <v>7151049.7999999998</v>
      </c>
      <c r="E69" s="9">
        <v>6891617.5</v>
      </c>
      <c r="F69" s="9">
        <f t="shared" si="0"/>
        <v>111.61876440246252</v>
      </c>
      <c r="G69" s="13" t="s">
        <v>220</v>
      </c>
      <c r="H69" s="9">
        <f t="shared" si="1"/>
        <v>96.372108889522764</v>
      </c>
      <c r="I69" s="9"/>
    </row>
    <row r="70" spans="1:9" ht="112.5" x14ac:dyDescent="0.2">
      <c r="A70" s="2" t="s">
        <v>122</v>
      </c>
      <c r="B70" s="15" t="s">
        <v>123</v>
      </c>
      <c r="C70" s="9">
        <v>370910</v>
      </c>
      <c r="D70" s="9">
        <v>403870.00000000006</v>
      </c>
      <c r="E70" s="9">
        <v>402239.99999999994</v>
      </c>
      <c r="F70" s="9">
        <f t="shared" si="0"/>
        <v>108.88625272977275</v>
      </c>
      <c r="G70" s="13" t="s">
        <v>221</v>
      </c>
      <c r="H70" s="9">
        <f t="shared" si="1"/>
        <v>99.596404783717503</v>
      </c>
      <c r="I70" s="9"/>
    </row>
    <row r="71" spans="1:9" ht="18.75" x14ac:dyDescent="0.2">
      <c r="A71" s="1" t="s">
        <v>124</v>
      </c>
      <c r="B71" s="7" t="s">
        <v>125</v>
      </c>
      <c r="C71" s="8">
        <v>1150104.7</v>
      </c>
      <c r="D71" s="8">
        <v>1377737</v>
      </c>
      <c r="E71" s="8">
        <f>SUM(E72:E74)</f>
        <v>1096831.6000000001</v>
      </c>
      <c r="F71" s="8">
        <f t="shared" si="0"/>
        <v>119.79231108263448</v>
      </c>
      <c r="G71" s="8"/>
      <c r="H71" s="8">
        <f t="shared" si="1"/>
        <v>79.611101393081569</v>
      </c>
      <c r="I71" s="8"/>
    </row>
    <row r="72" spans="1:9" ht="131.25" x14ac:dyDescent="0.2">
      <c r="A72" s="2" t="s">
        <v>126</v>
      </c>
      <c r="B72" s="15" t="s">
        <v>127</v>
      </c>
      <c r="C72" s="9">
        <v>710754.9</v>
      </c>
      <c r="D72" s="9">
        <v>927591.8</v>
      </c>
      <c r="E72" s="9">
        <v>649891.9</v>
      </c>
      <c r="F72" s="9">
        <f t="shared" si="0"/>
        <v>130.50797117262223</v>
      </c>
      <c r="G72" s="13" t="s">
        <v>222</v>
      </c>
      <c r="H72" s="9">
        <f t="shared" si="1"/>
        <v>70.06227308175859</v>
      </c>
      <c r="I72" s="15" t="s">
        <v>186</v>
      </c>
    </row>
    <row r="73" spans="1:9" ht="18.75" x14ac:dyDescent="0.2">
      <c r="A73" s="2" t="s">
        <v>128</v>
      </c>
      <c r="B73" s="15" t="s">
        <v>129</v>
      </c>
      <c r="C73" s="9">
        <v>417005.5</v>
      </c>
      <c r="D73" s="9">
        <v>426237.4</v>
      </c>
      <c r="E73" s="9">
        <v>423333.39999999997</v>
      </c>
      <c r="F73" s="9">
        <f t="shared" ref="F73:F83" si="2">D73/C73*100</f>
        <v>102.21385569255081</v>
      </c>
      <c r="G73" s="9"/>
      <c r="H73" s="9">
        <f t="shared" ref="H73:H84" si="3">E73/D73*100</f>
        <v>99.318689537802157</v>
      </c>
      <c r="I73" s="9"/>
    </row>
    <row r="74" spans="1:9" ht="75" x14ac:dyDescent="0.2">
      <c r="A74" s="2" t="s">
        <v>130</v>
      </c>
      <c r="B74" s="15" t="s">
        <v>131</v>
      </c>
      <c r="C74" s="9">
        <v>22344.3</v>
      </c>
      <c r="D74" s="9">
        <v>23907.8</v>
      </c>
      <c r="E74" s="9">
        <v>23606.3</v>
      </c>
      <c r="F74" s="9">
        <f t="shared" si="2"/>
        <v>106.99731027599879</v>
      </c>
      <c r="G74" s="13" t="s">
        <v>223</v>
      </c>
      <c r="H74" s="9">
        <f t="shared" si="3"/>
        <v>98.738905294506395</v>
      </c>
      <c r="I74" s="9"/>
    </row>
    <row r="75" spans="1:9" ht="18.75" x14ac:dyDescent="0.2">
      <c r="A75" s="1" t="s">
        <v>132</v>
      </c>
      <c r="B75" s="7" t="s">
        <v>133</v>
      </c>
      <c r="C75" s="8">
        <v>186489.4</v>
      </c>
      <c r="D75" s="8">
        <v>208852.6</v>
      </c>
      <c r="E75" s="8">
        <f>SUM(E76:E78)</f>
        <v>208303.30000000002</v>
      </c>
      <c r="F75" s="8">
        <f t="shared" si="2"/>
        <v>111.9916735213905</v>
      </c>
      <c r="G75" s="8"/>
      <c r="H75" s="8">
        <f t="shared" si="3"/>
        <v>99.736991543318126</v>
      </c>
      <c r="I75" s="8"/>
    </row>
    <row r="76" spans="1:9" ht="56.25" x14ac:dyDescent="0.2">
      <c r="A76" s="2" t="s">
        <v>134</v>
      </c>
      <c r="B76" s="15" t="s">
        <v>135</v>
      </c>
      <c r="C76" s="9">
        <v>36851.699999999997</v>
      </c>
      <c r="D76" s="9">
        <v>41694.9</v>
      </c>
      <c r="E76" s="9">
        <v>41694.9</v>
      </c>
      <c r="F76" s="9">
        <f t="shared" si="2"/>
        <v>113.1424059134314</v>
      </c>
      <c r="G76" s="13" t="s">
        <v>224</v>
      </c>
      <c r="H76" s="9">
        <f t="shared" si="3"/>
        <v>100</v>
      </c>
      <c r="I76" s="9"/>
    </row>
    <row r="77" spans="1:9" ht="56.25" x14ac:dyDescent="0.2">
      <c r="A77" s="2" t="s">
        <v>136</v>
      </c>
      <c r="B77" s="15" t="s">
        <v>137</v>
      </c>
      <c r="C77" s="9">
        <v>22690.2</v>
      </c>
      <c r="D77" s="9">
        <v>25710.2</v>
      </c>
      <c r="E77" s="9">
        <v>25710.2</v>
      </c>
      <c r="F77" s="9">
        <f t="shared" si="2"/>
        <v>113.30971080025738</v>
      </c>
      <c r="G77" s="13" t="s">
        <v>225</v>
      </c>
      <c r="H77" s="9">
        <f t="shared" si="3"/>
        <v>100</v>
      </c>
      <c r="I77" s="9"/>
    </row>
    <row r="78" spans="1:9" ht="75" x14ac:dyDescent="0.2">
      <c r="A78" s="2" t="s">
        <v>138</v>
      </c>
      <c r="B78" s="15" t="s">
        <v>139</v>
      </c>
      <c r="C78" s="9">
        <v>126947.5</v>
      </c>
      <c r="D78" s="9">
        <v>141447.5</v>
      </c>
      <c r="E78" s="9">
        <v>140898.20000000001</v>
      </c>
      <c r="F78" s="9">
        <f t="shared" si="2"/>
        <v>111.42204454597373</v>
      </c>
      <c r="G78" s="13" t="s">
        <v>226</v>
      </c>
      <c r="H78" s="9">
        <f t="shared" si="3"/>
        <v>99.611658035666949</v>
      </c>
      <c r="I78" s="9"/>
    </row>
    <row r="79" spans="1:9" ht="37.5" x14ac:dyDescent="0.2">
      <c r="A79" s="1" t="s">
        <v>140</v>
      </c>
      <c r="B79" s="7" t="s">
        <v>155</v>
      </c>
      <c r="C79" s="8">
        <v>600000</v>
      </c>
      <c r="D79" s="8">
        <v>33000</v>
      </c>
      <c r="E79" s="8">
        <f>E80</f>
        <v>27624.7</v>
      </c>
      <c r="F79" s="8">
        <f t="shared" si="2"/>
        <v>5.5</v>
      </c>
      <c r="G79" s="8"/>
      <c r="H79" s="8">
        <f t="shared" si="3"/>
        <v>83.711212121212114</v>
      </c>
      <c r="I79" s="8"/>
    </row>
    <row r="80" spans="1:9" ht="150" x14ac:dyDescent="0.2">
      <c r="A80" s="2" t="s">
        <v>141</v>
      </c>
      <c r="B80" s="15" t="s">
        <v>142</v>
      </c>
      <c r="C80" s="9">
        <v>600000</v>
      </c>
      <c r="D80" s="9">
        <v>33000</v>
      </c>
      <c r="E80" s="9">
        <v>27624.7</v>
      </c>
      <c r="F80" s="9">
        <f t="shared" si="2"/>
        <v>5.5</v>
      </c>
      <c r="G80" s="13" t="s">
        <v>227</v>
      </c>
      <c r="H80" s="9">
        <f t="shared" si="3"/>
        <v>83.711212121212114</v>
      </c>
      <c r="I80" s="15" t="s">
        <v>187</v>
      </c>
    </row>
    <row r="81" spans="1:9" ht="56.25" x14ac:dyDescent="0.2">
      <c r="A81" s="1" t="s">
        <v>143</v>
      </c>
      <c r="B81" s="7" t="s">
        <v>144</v>
      </c>
      <c r="C81" s="8">
        <v>2272882.1</v>
      </c>
      <c r="D81" s="8">
        <v>3113219.5</v>
      </c>
      <c r="E81" s="8">
        <f>SUM(E82:E84)</f>
        <v>3048764.3</v>
      </c>
      <c r="F81" s="8">
        <f t="shared" si="2"/>
        <v>136.97232689720244</v>
      </c>
      <c r="G81" s="8"/>
      <c r="H81" s="8">
        <f t="shared" si="3"/>
        <v>97.929628797455493</v>
      </c>
      <c r="I81" s="8"/>
    </row>
    <row r="82" spans="1:9" ht="56.25" x14ac:dyDescent="0.2">
      <c r="A82" s="2" t="s">
        <v>145</v>
      </c>
      <c r="B82" s="15" t="s">
        <v>146</v>
      </c>
      <c r="C82" s="9">
        <v>1231251.1000000001</v>
      </c>
      <c r="D82" s="9">
        <v>1230942.5</v>
      </c>
      <c r="E82" s="9">
        <v>1230942.5</v>
      </c>
      <c r="F82" s="9">
        <f t="shared" si="2"/>
        <v>99.97493606300128</v>
      </c>
      <c r="G82" s="9"/>
      <c r="H82" s="9">
        <f t="shared" si="3"/>
        <v>100</v>
      </c>
      <c r="I82" s="9"/>
    </row>
    <row r="83" spans="1:9" ht="56.25" x14ac:dyDescent="0.2">
      <c r="A83" s="2" t="s">
        <v>147</v>
      </c>
      <c r="B83" s="15" t="s">
        <v>148</v>
      </c>
      <c r="C83" s="9">
        <v>881084.9</v>
      </c>
      <c r="D83" s="9">
        <v>812444.1</v>
      </c>
      <c r="E83" s="9">
        <v>791947.7</v>
      </c>
      <c r="F83" s="9">
        <f t="shared" si="2"/>
        <v>92.209513521341691</v>
      </c>
      <c r="G83" s="13" t="s">
        <v>228</v>
      </c>
      <c r="H83" s="9">
        <f t="shared" si="3"/>
        <v>97.477192584695985</v>
      </c>
      <c r="I83" s="9"/>
    </row>
    <row r="84" spans="1:9" ht="75" x14ac:dyDescent="0.2">
      <c r="A84" s="2" t="s">
        <v>149</v>
      </c>
      <c r="B84" s="15" t="s">
        <v>150</v>
      </c>
      <c r="C84" s="8">
        <v>160546.1</v>
      </c>
      <c r="D84" s="9">
        <v>1069832.8999999999</v>
      </c>
      <c r="E84" s="9">
        <v>1025874.1</v>
      </c>
      <c r="F84" s="9" t="s">
        <v>168</v>
      </c>
      <c r="G84" s="13" t="s">
        <v>229</v>
      </c>
      <c r="H84" s="9">
        <f t="shared" si="3"/>
        <v>95.891059248598552</v>
      </c>
      <c r="I84" s="9"/>
    </row>
  </sheetData>
  <mergeCells count="10">
    <mergeCell ref="F4:F6"/>
    <mergeCell ref="G4:G6"/>
    <mergeCell ref="H4:H6"/>
    <mergeCell ref="I4:I6"/>
    <mergeCell ref="A2:D2"/>
    <mergeCell ref="A4:A6"/>
    <mergeCell ref="B4:B6"/>
    <mergeCell ref="C4:C6"/>
    <mergeCell ref="D4:D6"/>
    <mergeCell ref="E4:E6"/>
  </mergeCells>
  <pageMargins left="0.59055118110236227" right="0.39370078740157483" top="0.59055118110236227" bottom="0.47244094488188981" header="0.31496062992125984" footer="0.31496062992125984"/>
  <pageSetup paperSize="9" scale="36"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4.6</vt:lpstr>
      <vt:lpstr>'4.6'!Область_печати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2022-06-01T14:49:56Z</dcterms:modified>
</cp:coreProperties>
</file>