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05" windowWidth="12510" windowHeight="69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<sst xmlns="http://schemas.openxmlformats.org/spreadsheetml/2006/main" count="74" uniqueCount="74">
  <si>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</si>
  <si>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</si>
  <si>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</si>
  <si>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</si>
  <si>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</si>
  <si>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</si>
  <si>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</si>
  <si>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</si>
  <si>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</si>
  <si>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</si>
  <si>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</si>
  <si>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</si>
  <si>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</si>
  <si>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</si>
  <si>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</si>
  <si>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</si>
  <si>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</si>
  <si>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</si>
  <si>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</si>
  <si>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</si>
  <si>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</si>
  <si>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</si>
  <si>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</si>
  <si>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</si>
  <si>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</si>
  <si>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</si>
  <si>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</si>
  <si>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</si>
  <si>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</si>
  <si>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</si>
  <si>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</si>
  <si>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</si>
  <si>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</si>
  <si>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</si>
  <si>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</si>
  <si>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</si>
  <si>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</si>
  <si>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</si>
  <si>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</si>
  <si>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</si>
  <si>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</si>
  <si>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</si>
  <si>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</si>
  <si>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</si>
  <si>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</si>
  <si>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</si>
  <si>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</si>
  <si>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</si>
  <si>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</si>
  <si>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</si>
  <si>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</si>
  <si>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</si>
  <si>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</si>
  <si>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</si>
  <si>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</si>
  <si>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</si>
  <si>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</si>
  <si>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</si>
  <si>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</si>
  <si>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</si>
  <si>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</si>
  <si>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</si>
  <si>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</si>
  <si>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</si>
  <si>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</si>
  <si>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</si>
  <si>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</si>
  <si>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</si>
  <si>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</si>
  <si>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Источники финансирования дефицита областного бюджета Тверской области на 2015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</si>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</sst>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64" fontId="2" fillId="33" borderId="10" xfId="60" applyNumberFormat="1" applyFont="1" applyFill="1" applyBorder="1" applyAlignment="1">
      <alignment horizontal="right" vertical="top" wrapText="1" indent="1"/>
    </xf>
    <xf numFmtId="43" fontId="1" fillId="33" borderId="0" xfId="60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164" fontId="1" fillId="33" borderId="10" xfId="60" applyNumberFormat="1" applyFont="1" applyFill="1" applyBorder="1" applyAlignment="1">
      <alignment horizontal="right" vertical="top" wrapText="1" indent="1"/>
    </xf>
    <xf numFmtId="164" fontId="1" fillId="33" borderId="0" xfId="0" applyNumberFormat="1" applyFont="1" applyFill="1" applyAlignment="1">
      <alignment/>
    </xf>
    <xf numFmtId="164" fontId="1" fillId="33" borderId="10" xfId="6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165" fontId="1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64" fontId="2" fillId="0" borderId="10" xfId="6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/>
    </xf>
    <xf numFmtId="164" fontId="2" fillId="0" borderId="10" xfId="62" applyNumberFormat="1" applyFont="1" applyFill="1" applyBorder="1" applyAlignment="1">
      <alignment horizontal="right" vertical="top" wrapText="1" indent="1"/>
    </xf>
    <xf numFmtId="164" fontId="1" fillId="0" borderId="10" xfId="62" applyNumberFormat="1" applyFont="1" applyFill="1" applyBorder="1" applyAlignment="1">
      <alignment horizontal="right" vertical="top" wrapText="1" inden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164" fontId="1" fillId="0" borderId="10" xfId="60" applyNumberFormat="1" applyFont="1" applyFill="1" applyBorder="1" applyAlignment="1">
      <alignment horizontal="right" vertical="top" wrapText="1" indent="1"/>
    </xf>
    <xf numFmtId="0" fontId="7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SheetLayoutView="100" zoomScalePageLayoutView="0" workbookViewId="0" topLeftCell="A1">
      <selection activeCell="A4" sqref="A4:D39"/>
    </sheetView>
  </sheetViews>
  <sheetFormatPr defaultColWidth="9.00390625" defaultRowHeight="12.75"/>
  <cols>
    <col min="1" max="1" width="31.125" style="2" customWidth="1"/>
    <col min="2" max="2" width="53.25390625" style="1" customWidth="1"/>
    <col min="3" max="3" width="17.75390625" style="1" customWidth="1"/>
    <col min="4" max="4" width="17.625" style="1" bestFit="1" customWidth="1"/>
    <col min="5" max="6" width="17.875" style="1" bestFit="1" customWidth="1"/>
    <col min="7" max="7" width="19.00390625" style="1" customWidth="1"/>
    <col min="8" max="16384" width="9.125" style="1" customWidth="1"/>
  </cols>
  <sheetData>
    <row r="1" spans="1:4" ht="66.75" customHeight="1">
      <c r="A1" s="39" t="s">
        <v>73</v>
      </c>
      <c r="B1" s="39"/>
      <c r="C1" s="39"/>
      <c r="D1" s="39"/>
    </row>
    <row r="2" spans="1:4" ht="60" customHeight="1">
      <c r="A2" s="40" t="s">
        <v>69</v>
      </c>
      <c r="B2" s="40"/>
      <c r="C2" s="40"/>
      <c r="D2" s="40"/>
    </row>
    <row r="3" spans="1:4" s="2" customFormat="1" ht="18.75">
      <c r="A3" s="30"/>
      <c r="B3" s="30"/>
      <c r="C3" s="30"/>
      <c r="D3" s="31" t="s">
        <v>72</v>
      </c>
    </row>
    <row r="4" spans="1:4" s="29" customFormat="1" ht="64.5" customHeight="1">
      <c r="A4" s="41" t="s">
        <v>0</v>
      </c>
      <c r="B4" s="41" t="s">
        <v>1</v>
      </c>
      <c r="C4" s="42" t="s">
        <v>70</v>
      </c>
      <c r="D4" s="28" t="s">
        <v>71</v>
      </c>
    </row>
    <row r="5" spans="1:4" s="2" customFormat="1" ht="15.75">
      <c r="A5" s="3">
        <v>1</v>
      </c>
      <c r="B5" s="3">
        <v>2</v>
      </c>
      <c r="C5" s="3">
        <v>3</v>
      </c>
      <c r="D5" s="4">
        <v>4</v>
      </c>
    </row>
    <row r="6" spans="1:7" ht="47.25">
      <c r="A6" s="5" t="s">
        <v>2</v>
      </c>
      <c r="B6" s="6" t="s">
        <v>3</v>
      </c>
      <c r="C6" s="7">
        <f>C7</f>
        <v>-3450000</v>
      </c>
      <c r="D6" s="7">
        <f>D7</f>
        <v>-3450000</v>
      </c>
      <c r="E6" s="8"/>
      <c r="F6" s="9"/>
      <c r="G6" s="9"/>
    </row>
    <row r="7" spans="1:5" ht="47.25">
      <c r="A7" s="10" t="s">
        <v>4</v>
      </c>
      <c r="B7" s="11" t="s">
        <v>5</v>
      </c>
      <c r="C7" s="12">
        <f>C8</f>
        <v>-3450000</v>
      </c>
      <c r="D7" s="12">
        <f>D8</f>
        <v>-3450000</v>
      </c>
      <c r="E7" s="13"/>
    </row>
    <row r="8" spans="1:4" ht="63">
      <c r="A8" s="10" t="s">
        <v>6</v>
      </c>
      <c r="B8" s="11" t="s">
        <v>45</v>
      </c>
      <c r="C8" s="12">
        <v>-3450000</v>
      </c>
      <c r="D8" s="12">
        <v>-3450000</v>
      </c>
    </row>
    <row r="9" spans="1:4" ht="31.5">
      <c r="A9" s="5" t="s">
        <v>7</v>
      </c>
      <c r="B9" s="6" t="s">
        <v>8</v>
      </c>
      <c r="C9" s="7">
        <f>C10+C12</f>
        <v>1046000</v>
      </c>
      <c r="D9" s="7">
        <f>D10+D12</f>
        <v>-236573</v>
      </c>
    </row>
    <row r="10" spans="1:4" ht="31.5">
      <c r="A10" s="10" t="s">
        <v>9</v>
      </c>
      <c r="B10" s="11" t="s">
        <v>10</v>
      </c>
      <c r="C10" s="12">
        <f>C11</f>
        <v>9782573</v>
      </c>
      <c r="D10" s="12">
        <f>D11</f>
        <v>4100000</v>
      </c>
    </row>
    <row r="11" spans="1:4" ht="47.25">
      <c r="A11" s="10" t="s">
        <v>11</v>
      </c>
      <c r="B11" s="11" t="s">
        <v>46</v>
      </c>
      <c r="C11" s="12">
        <v>9782573</v>
      </c>
      <c r="D11" s="12">
        <v>4100000</v>
      </c>
    </row>
    <row r="12" spans="1:4" ht="47.25">
      <c r="A12" s="10" t="s">
        <v>12</v>
      </c>
      <c r="B12" s="11" t="s">
        <v>13</v>
      </c>
      <c r="C12" s="12">
        <f>C13</f>
        <v>-8736573</v>
      </c>
      <c r="D12" s="12">
        <f>D13</f>
        <v>-4336573</v>
      </c>
    </row>
    <row r="13" spans="1:5" ht="47.25">
      <c r="A13" s="10" t="s">
        <v>14</v>
      </c>
      <c r="B13" s="11" t="s">
        <v>47</v>
      </c>
      <c r="C13" s="12">
        <v>-8736573</v>
      </c>
      <c r="D13" s="12">
        <v>-4336573</v>
      </c>
      <c r="E13" s="13"/>
    </row>
    <row r="14" spans="1:4" ht="31.5">
      <c r="A14" s="5" t="s">
        <v>15</v>
      </c>
      <c r="B14" s="6" t="s">
        <v>16</v>
      </c>
      <c r="C14" s="7">
        <f>C15+C19</f>
        <v>3674000</v>
      </c>
      <c r="D14" s="7">
        <f>D15+D19</f>
        <v>3674000</v>
      </c>
    </row>
    <row r="15" spans="1:4" ht="47.25">
      <c r="A15" s="10" t="s">
        <v>55</v>
      </c>
      <c r="B15" s="11" t="s">
        <v>17</v>
      </c>
      <c r="C15" s="12">
        <f>C16</f>
        <v>7515440</v>
      </c>
      <c r="D15" s="12">
        <f>D16</f>
        <v>3974000</v>
      </c>
    </row>
    <row r="16" spans="1:4" ht="63">
      <c r="A16" s="10" t="s">
        <v>56</v>
      </c>
      <c r="B16" s="11" t="s">
        <v>54</v>
      </c>
      <c r="C16" s="12">
        <f>C17+C18</f>
        <v>7515440</v>
      </c>
      <c r="D16" s="12">
        <f>D17+D18</f>
        <v>3974000</v>
      </c>
    </row>
    <row r="17" spans="1:4" ht="47.25">
      <c r="A17" s="10" t="s">
        <v>57</v>
      </c>
      <c r="B17" s="11" t="s">
        <v>58</v>
      </c>
      <c r="C17" s="12">
        <v>3541440</v>
      </c>
      <c r="D17" s="14">
        <v>0</v>
      </c>
    </row>
    <row r="18" spans="1:4" ht="47.25">
      <c r="A18" s="12" t="s">
        <v>63</v>
      </c>
      <c r="B18" s="11" t="s">
        <v>64</v>
      </c>
      <c r="C18" s="12">
        <v>3974000</v>
      </c>
      <c r="D18" s="14">
        <v>3974000</v>
      </c>
    </row>
    <row r="19" spans="1:4" ht="47.25">
      <c r="A19" s="10" t="s">
        <v>43</v>
      </c>
      <c r="B19" s="11" t="s">
        <v>18</v>
      </c>
      <c r="C19" s="12">
        <f>C20</f>
        <v>-3841440</v>
      </c>
      <c r="D19" s="12">
        <f>D20</f>
        <v>-300000</v>
      </c>
    </row>
    <row r="20" spans="1:4" ht="63">
      <c r="A20" s="10" t="s">
        <v>44</v>
      </c>
      <c r="B20" s="11" t="s">
        <v>48</v>
      </c>
      <c r="C20" s="12">
        <f>C21+C22</f>
        <v>-3841440</v>
      </c>
      <c r="D20" s="12">
        <f>D21+D22</f>
        <v>-300000</v>
      </c>
    </row>
    <row r="21" spans="1:4" ht="63">
      <c r="A21" s="10" t="s">
        <v>59</v>
      </c>
      <c r="B21" s="11" t="s">
        <v>60</v>
      </c>
      <c r="C21" s="12">
        <v>-3541440</v>
      </c>
      <c r="D21" s="12">
        <v>0</v>
      </c>
    </row>
    <row r="22" spans="1:4" ht="47.25">
      <c r="A22" s="10" t="s">
        <v>61</v>
      </c>
      <c r="B22" s="11" t="s">
        <v>62</v>
      </c>
      <c r="C22" s="12">
        <v>-300000</v>
      </c>
      <c r="D22" s="12">
        <v>-300000</v>
      </c>
    </row>
    <row r="23" spans="1:4" s="25" customFormat="1" ht="31.5">
      <c r="A23" s="32" t="s">
        <v>19</v>
      </c>
      <c r="B23" s="33" t="s">
        <v>20</v>
      </c>
      <c r="C23" s="24">
        <f>C27+C24</f>
        <v>1102035.799999997</v>
      </c>
      <c r="D23" s="24">
        <f>D27+D24</f>
        <v>-255185.6000000015</v>
      </c>
    </row>
    <row r="24" spans="1:4" s="25" customFormat="1" ht="15.75">
      <c r="A24" s="34" t="s">
        <v>21</v>
      </c>
      <c r="B24" s="35" t="s">
        <v>22</v>
      </c>
      <c r="C24" s="36">
        <f>C25</f>
        <v>-67717662.3</v>
      </c>
      <c r="D24" s="36">
        <f>D25</f>
        <v>-61823914.6</v>
      </c>
    </row>
    <row r="25" spans="1:4" s="25" customFormat="1" ht="15.75">
      <c r="A25" s="34" t="s">
        <v>23</v>
      </c>
      <c r="B25" s="35" t="s">
        <v>24</v>
      </c>
      <c r="C25" s="36">
        <f>C26</f>
        <v>-67717662.3</v>
      </c>
      <c r="D25" s="36">
        <f>D26</f>
        <v>-61823914.6</v>
      </c>
    </row>
    <row r="26" spans="1:4" s="25" customFormat="1" ht="31.5">
      <c r="A26" s="34" t="s">
        <v>25</v>
      </c>
      <c r="B26" s="35" t="s">
        <v>49</v>
      </c>
      <c r="C26" s="36">
        <f>-(49983024.5+C10+C15+C32+C34)</f>
        <v>-67717662.3</v>
      </c>
      <c r="D26" s="36">
        <v>-61823914.6</v>
      </c>
    </row>
    <row r="27" spans="1:4" s="25" customFormat="1" ht="15.75">
      <c r="A27" s="34" t="s">
        <v>26</v>
      </c>
      <c r="B27" s="35" t="s">
        <v>27</v>
      </c>
      <c r="C27" s="36">
        <f>C28</f>
        <v>68819698.1</v>
      </c>
      <c r="D27" s="36">
        <f>D28</f>
        <v>61568729</v>
      </c>
    </row>
    <row r="28" spans="1:4" s="25" customFormat="1" ht="15.75">
      <c r="A28" s="34" t="s">
        <v>28</v>
      </c>
      <c r="B28" s="35" t="s">
        <v>29</v>
      </c>
      <c r="C28" s="36">
        <f>C29</f>
        <v>68819698.1</v>
      </c>
      <c r="D28" s="36">
        <f>D29</f>
        <v>61568729</v>
      </c>
    </row>
    <row r="29" spans="1:4" s="25" customFormat="1" ht="31.5">
      <c r="A29" s="34" t="s">
        <v>30</v>
      </c>
      <c r="B29" s="35" t="s">
        <v>50</v>
      </c>
      <c r="C29" s="36">
        <f>(52361685.1-(C7+C12+C19+C37))</f>
        <v>68819698.1</v>
      </c>
      <c r="D29" s="36">
        <v>61568729</v>
      </c>
    </row>
    <row r="30" spans="1:5" ht="31.5">
      <c r="A30" s="5" t="s">
        <v>40</v>
      </c>
      <c r="B30" s="6" t="s">
        <v>41</v>
      </c>
      <c r="C30" s="24">
        <f>C31+C33</f>
        <v>6624.799999999974</v>
      </c>
      <c r="D30" s="24">
        <f>D31+D33</f>
        <v>58473.7</v>
      </c>
      <c r="E30" s="25"/>
    </row>
    <row r="31" spans="1:5" ht="47.25">
      <c r="A31" s="5" t="s">
        <v>65</v>
      </c>
      <c r="B31" s="6" t="s">
        <v>66</v>
      </c>
      <c r="C31" s="26">
        <f>C32</f>
        <v>112071.7</v>
      </c>
      <c r="D31" s="26">
        <f>D32</f>
        <v>112071.7</v>
      </c>
      <c r="E31" s="25"/>
    </row>
    <row r="32" spans="1:5" ht="47.25">
      <c r="A32" s="10" t="s">
        <v>67</v>
      </c>
      <c r="B32" s="11" t="s">
        <v>68</v>
      </c>
      <c r="C32" s="27">
        <v>112071.7</v>
      </c>
      <c r="D32" s="27">
        <v>112071.7</v>
      </c>
      <c r="E32" s="25"/>
    </row>
    <row r="33" spans="1:4" ht="31.5">
      <c r="A33" s="5" t="s">
        <v>31</v>
      </c>
      <c r="B33" s="6" t="s">
        <v>32</v>
      </c>
      <c r="C33" s="7">
        <f>C34+C37</f>
        <v>-105446.90000000002</v>
      </c>
      <c r="D33" s="7">
        <f>D34+D37</f>
        <v>-53598</v>
      </c>
    </row>
    <row r="34" spans="1:4" ht="31.5">
      <c r="A34" s="10" t="s">
        <v>33</v>
      </c>
      <c r="B34" s="11" t="s">
        <v>34</v>
      </c>
      <c r="C34" s="12">
        <f>C35+C36</f>
        <v>324553.1</v>
      </c>
      <c r="D34" s="12">
        <f>D35+D36</f>
        <v>246102</v>
      </c>
    </row>
    <row r="35" spans="1:4" ht="63">
      <c r="A35" s="10" t="s">
        <v>35</v>
      </c>
      <c r="B35" s="11" t="s">
        <v>51</v>
      </c>
      <c r="C35" s="12">
        <v>72.1</v>
      </c>
      <c r="D35" s="12">
        <v>127.8</v>
      </c>
    </row>
    <row r="36" spans="1:4" s="15" customFormat="1" ht="63">
      <c r="A36" s="10" t="s">
        <v>36</v>
      </c>
      <c r="B36" s="11" t="s">
        <v>52</v>
      </c>
      <c r="C36" s="12">
        <v>324481</v>
      </c>
      <c r="D36" s="12">
        <v>245974.2</v>
      </c>
    </row>
    <row r="37" spans="1:4" ht="31.5">
      <c r="A37" s="10" t="s">
        <v>37</v>
      </c>
      <c r="B37" s="11" t="s">
        <v>38</v>
      </c>
      <c r="C37" s="12">
        <f>C38</f>
        <v>-430000</v>
      </c>
      <c r="D37" s="12">
        <f>D38</f>
        <v>-299700</v>
      </c>
    </row>
    <row r="38" spans="1:4" ht="63">
      <c r="A38" s="10" t="s">
        <v>39</v>
      </c>
      <c r="B38" s="11" t="s">
        <v>53</v>
      </c>
      <c r="C38" s="12">
        <v>-430000</v>
      </c>
      <c r="D38" s="12">
        <v>-299700</v>
      </c>
    </row>
    <row r="39" spans="1:4" ht="36.75" customHeight="1">
      <c r="A39" s="43" t="s">
        <v>42</v>
      </c>
      <c r="B39" s="43"/>
      <c r="C39" s="7">
        <f>C6+C9+C14+C23+C30</f>
        <v>2378660.599999997</v>
      </c>
      <c r="D39" s="7">
        <f>D6+D9+D14+D23+D30</f>
        <v>-209284.90000000148</v>
      </c>
    </row>
    <row r="40" spans="1:4" s="18" customFormat="1" ht="51" customHeight="1">
      <c r="A40" s="37"/>
      <c r="B40" s="37"/>
      <c r="C40" s="37"/>
      <c r="D40" s="38"/>
    </row>
    <row r="41" spans="1:4" s="18" customFormat="1" ht="15.75">
      <c r="A41" s="16"/>
      <c r="B41" s="17"/>
      <c r="C41" s="17"/>
      <c r="D41" s="19"/>
    </row>
    <row r="42" s="18" customFormat="1" ht="15.75">
      <c r="A42" s="16"/>
    </row>
    <row r="43" spans="1:4" s="18" customFormat="1" ht="15.75">
      <c r="A43" s="16"/>
      <c r="D43" s="20"/>
    </row>
    <row r="44" spans="1:3" s="18" customFormat="1" ht="15.75">
      <c r="A44" s="21"/>
      <c r="B44" s="17"/>
      <c r="C44" s="17"/>
    </row>
    <row r="45" spans="1:3" s="18" customFormat="1" ht="15.75">
      <c r="A45" s="21"/>
      <c r="B45" s="17"/>
      <c r="C45" s="17"/>
    </row>
    <row r="46" spans="1:3" s="18" customFormat="1" ht="15.75">
      <c r="A46" s="16"/>
      <c r="B46" s="17"/>
      <c r="C46" s="17"/>
    </row>
    <row r="47" spans="1:3" s="18" customFormat="1" ht="15.75">
      <c r="A47" s="16"/>
      <c r="B47" s="17"/>
      <c r="C47" s="17"/>
    </row>
    <row r="48" s="23" customFormat="1" ht="15.75">
      <c r="A48" s="22"/>
    </row>
  </sheetData>
  <sheetProtection/>
  <mergeCells count="4">
    <mergeCell ref="A39:B39"/>
    <mergeCell ref="A40:D40"/>
    <mergeCell ref="A1:D1"/>
    <mergeCell ref="A2:D2"/>
  </mergeCells>
  <printOptions horizontalCentered="1"/>
  <pageMargins left="0.984251968503937" right="0.5905511811023623" top="0.5905511811023623" bottom="0.5905511811023623" header="0.3937007874015748" footer="0.4330708661417323"/>
  <pageSetup fitToHeight="2" fitToWidth="1" horizontalDpi="600" verticalDpi="600" orientation="portrait" paperSize="9" scale="7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Shulgina</cp:lastModifiedBy>
  <cp:lastPrinted>2016-05-06T13:36:04Z</cp:lastPrinted>
  <dcterms:created xsi:type="dcterms:W3CDTF">2008-09-18T13:19:32Z</dcterms:created>
  <dcterms:modified xsi:type="dcterms:W3CDTF">2016-05-06T13:36:07Z</dcterms:modified>
  <cp:category/>
  <cp:version/>
  <cp:contentType/>
  <cp:contentStatus/>
</cp:coreProperties>
</file>