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8460" activeTab="0"/>
  </bookViews>
  <sheets>
    <sheet name="Приложение 31" sheetId="1" r:id="rId1"/>
  </sheets>
  <definedNames>
    <definedName name="_xlnm.Print_Titles" localSheetId="0">'Приложение 31'!$3:$6</definedName>
    <definedName name="_xlnm.Print_Area" localSheetId="0">'Приложение 31'!$A$1:$E$49</definedName>
  </definedNames>
  <calcPr fullCalcOnLoad="1"/>
</workbook>
</file>

<file path=xl/sharedStrings.xml><?xml version="1.0" encoding="utf-8"?>
<sst xmlns="http://schemas.openxmlformats.org/spreadsheetml/2006/main" count="134" uniqueCount="92">
  <si>
    <t>01 06 00 00 00 0000 000</t>
  </si>
  <si>
    <t>Акции и иные формы участия в капитале, находящиеся в государственной и муниципальной собственности</t>
  </si>
  <si>
    <t>01 06 01 00 00 0000 000</t>
  </si>
  <si>
    <t>01 06 01 00 02 0000 630</t>
  </si>
  <si>
    <t>Государственные (муниципальные) ценные бумаги, номинальная стоимость которых указана в валюте Российской Федерации</t>
  </si>
  <si>
    <t>01 01 00 00 00 0000 000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</si>
  <si>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</si>
  <si>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01 01 00 00 00 0000 800</t>
  </si>
  <si>
    <t>01 01 00 00 02 0000 810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</si>
  <si>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</si>
  <si>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</si>
  <si>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</si>
  <si>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</si>
  <si>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01 02 00 00 02 0000 710</t>
  </si>
  <si>
    <t>Погашение кредитов, предоставленных кредитными организациями в валюте Российской Федерации</t>
  </si>
  <si>
    <t>01 02 00 00 00 0000 800</t>
  </si>
  <si>
    <t>01 02 00 00 02 0000 810</t>
  </si>
  <si>
    <t>Изменение остатков средств на счетах по учету средств бюджета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</si>
  <si>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</si>
  <si>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</si>
  <si>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</si>
  <si>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</si>
  <si>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</si>
  <si>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01 05 02 01 02 0000 510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</si>
  <si>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</si>
  <si>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</si>
  <si>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</si>
  <si>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</si>
  <si>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01 05 02 01 02 0000 610</t>
  </si>
  <si>
    <t>Исполнение государственных и муниципальных гарантий в валюте Российской Федерации</t>
  </si>
  <si>
    <t>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</si>
  <si>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</si>
  <si>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01 06 04 00 00 0000 800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</si>
  <si>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</si>
  <si>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01 06 04 00 02 0000 810</t>
  </si>
  <si>
    <t>Бюджетные кредиты, предоставленные внутри страны в валюте Российской Федерации</t>
  </si>
  <si>
    <t>01 06 05 00 00 0000 000</t>
  </si>
  <si>
    <t>Возврат бюджетных кредитов, предоставленных внутри страны в валюте Российской Федерации</t>
  </si>
  <si>
    <t>01 06 05 00 00 0000 600</t>
  </si>
  <si>
    <t>01 06 05 01 02 0000 640</t>
  </si>
  <si>
    <t>01 06 05 02 02 0000 640</t>
  </si>
  <si>
    <t>Предоставление бюджетных кредитов внутри страны в валюте Российской Федерации</t>
  </si>
  <si>
    <t>01 06 05 00 00 0000 500</t>
  </si>
  <si>
    <t>01 06 05 02 02 0000 540</t>
  </si>
  <si>
    <t>Утверждено законом об областном бюджете</t>
  </si>
  <si>
    <t>Кассовое исполнение</t>
  </si>
  <si>
    <t>019</t>
  </si>
  <si>
    <t>090</t>
  </si>
  <si>
    <t>Иные источники внутреннего финансирования дефицитов бюджетов</t>
  </si>
  <si>
    <t>Код главного администратора источников финансирования  дефицитов бюджетов</t>
  </si>
  <si>
    <t xml:space="preserve">Код группы, подгруппы, статьи, вида источника финансирования дефицитов бюджетов, код классификации операций сектора государственного управления, относящихся к источникам финансирования  дефицитов бюджетов </t>
  </si>
  <si>
    <t>Наименование</t>
  </si>
  <si>
    <t>Министерство имущественных и земельных отношений Тверской области</t>
  </si>
  <si>
    <t>Министерство финансов Тверской области</t>
  </si>
  <si>
    <t>01 01 00 00 02 0000 710</t>
  </si>
  <si>
    <t>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</si>
  <si>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</si>
  <si>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Средства от продажи акций и иных форм участия в капитале, находящихся в собственности субъектов Российской Федерации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</si>
  <si>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</si>
  <si>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r>
      <t>Погашение государственных ценных бумаг субъектов Российской Федерации,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номинальная стоимость которых указана в валюте Российской Федерации</t>
    </r>
  </si>
  <si>
    <t>Получение кредитов от кредитных организаций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</si>
  <si>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</si>
  <si>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</si>
  <si>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</si>
  <si>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</si>
  <si>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</si>
  <si>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</si>
  <si>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</si>
  <si>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</si>
  <si>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субъектов Российской Федерации в валюте Российской Федерации</t>
  </si>
  <si>
    <t>Получение кредитов за счет средств федерального бюджета на пополнение остатков средств на счетах бюджетов субъектов Российской Федерации</t>
  </si>
  <si>
    <t>Получение кредитов, предоставленных за счет средств федерального бюджета для частичного покрытия дефицита бюджета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</si>
  <si>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</si>
  <si>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</si>
  <si>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Погашение кредитов, предоставленных за счет средств федерального бюджета на пополнение остатков средств на счетах бюджетов субъектов Российской Федерации</t>
  </si>
  <si>
    <t>Погашение кредитов, предоставленных за счет средств федерального бюджета для частичного покрытия дефицита бюджета</t>
  </si>
  <si>
    <t>Погашение кредитов, предоставленных за счет средств федерального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</si>
  <si>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01 03 00 00 00 0000 000</t>
  </si>
  <si>
    <t>01 03 01 00 00 0000 700</t>
  </si>
  <si>
    <t>01 03 01 00 02 0000 710</t>
  </si>
  <si>
    <t>01 03 01 00 02 0001 710</t>
  </si>
  <si>
    <t>01 03 01 00 02 0002 710</t>
  </si>
  <si>
    <t>01 03 01 00 00 0000 800</t>
  </si>
  <si>
    <t>01 03 01 00 02 0000 810</t>
  </si>
  <si>
    <t>01 03 01 00 02 0001 810</t>
  </si>
  <si>
    <t>01 03 01 00 02 0002 810</t>
  </si>
  <si>
    <t>01 03 01 00 02 0003 810</t>
  </si>
  <si>
    <t>Итого источники финансирования дефицита областного бюджета Тверской области</t>
  </si>
  <si>
    <t>(тыс. руб.)</t>
  </si>
  <si>
    <t>Код классификации  источников финансирования дефицитов бюджетов</t>
  </si>
  <si>
    <t>Источники финансирования дефицита областного бюджета Тверской области за 2014 год
по кодам классификации источников финансирования дефицитов бюджетов</t>
  </si>
  <si>
    <r>
      <t xml:space="preserve">Приложение 31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</si>
</sst>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_р_._-;_-@_-"/>
    <numFmt numFmtId="170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8" fontId="2" fillId="0" borderId="10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 wrapText="1"/>
    </xf>
    <xf numFmtId="168" fontId="2" fillId="0" borderId="10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horizontal="righ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view="pageBreakPreview" zoomScale="60" zoomScalePageLayoutView="0" workbookViewId="0" topLeftCell="A1">
      <selection activeCell="N40" sqref="N40"/>
    </sheetView>
  </sheetViews>
  <sheetFormatPr defaultColWidth="9.00390625" defaultRowHeight="12.75"/>
  <cols>
    <col min="1" max="1" width="77.625" style="2" customWidth="1"/>
    <col min="2" max="2" width="17.00390625" style="2" customWidth="1"/>
    <col min="3" max="3" width="26.375" style="2" customWidth="1"/>
    <col min="4" max="4" width="17.00390625" style="2" customWidth="1"/>
    <col min="5" max="5" width="15.625" style="2" customWidth="1"/>
    <col min="6" max="6" width="11.625" style="2" bestFit="1" customWidth="1"/>
    <col min="7" max="16384" width="9.125" style="2" customWidth="1"/>
  </cols>
  <sheetData>
    <row r="1" spans="1:5" s="18" customFormat="1" ht="63.75" customHeight="1">
      <c r="A1" s="19" t="s">
        <v>91</v>
      </c>
      <c r="B1" s="19"/>
      <c r="C1" s="19"/>
      <c r="D1" s="19"/>
      <c r="E1" s="19"/>
    </row>
    <row r="2" spans="1:5" ht="56.25" customHeight="1">
      <c r="A2" s="23" t="s">
        <v>90</v>
      </c>
      <c r="B2" s="23"/>
      <c r="C2" s="23"/>
      <c r="D2" s="23"/>
      <c r="E2" s="23"/>
    </row>
    <row r="3" ht="15.75">
      <c r="E3" s="3" t="s">
        <v>88</v>
      </c>
    </row>
    <row r="4" spans="1:5" s="4" customFormat="1" ht="39.75" customHeight="1">
      <c r="A4" s="24" t="s">
        <v>51</v>
      </c>
      <c r="B4" s="24" t="s">
        <v>89</v>
      </c>
      <c r="C4" s="24"/>
      <c r="D4" s="24" t="s">
        <v>44</v>
      </c>
      <c r="E4" s="24" t="s">
        <v>45</v>
      </c>
    </row>
    <row r="5" spans="1:6" ht="162" customHeight="1">
      <c r="A5" s="24"/>
      <c r="B5" s="1" t="s">
        <v>49</v>
      </c>
      <c r="C5" s="1" t="s">
        <v>50</v>
      </c>
      <c r="D5" s="24"/>
      <c r="E5" s="24"/>
      <c r="F5" s="5"/>
    </row>
    <row r="6" spans="1:5" s="4" customFormat="1" ht="15.75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5" ht="31.5">
      <c r="A7" s="7" t="s">
        <v>52</v>
      </c>
      <c r="B7" s="8" t="s">
        <v>46</v>
      </c>
      <c r="C7" s="9"/>
      <c r="D7" s="15">
        <f aca="true" t="shared" si="0" ref="D7:E9">D8</f>
        <v>240594</v>
      </c>
      <c r="E7" s="15">
        <f t="shared" si="0"/>
        <v>0</v>
      </c>
    </row>
    <row r="8" spans="1:5" ht="15.75">
      <c r="A8" s="7" t="s">
        <v>48</v>
      </c>
      <c r="B8" s="8" t="s">
        <v>46</v>
      </c>
      <c r="C8" s="9" t="s">
        <v>0</v>
      </c>
      <c r="D8" s="16">
        <f t="shared" si="0"/>
        <v>240594</v>
      </c>
      <c r="E8" s="16">
        <f t="shared" si="0"/>
        <v>0</v>
      </c>
    </row>
    <row r="9" spans="1:5" ht="31.5">
      <c r="A9" s="10" t="s">
        <v>1</v>
      </c>
      <c r="B9" s="11" t="s">
        <v>46</v>
      </c>
      <c r="C9" s="12" t="s">
        <v>2</v>
      </c>
      <c r="D9" s="16">
        <f t="shared" si="0"/>
        <v>240594</v>
      </c>
      <c r="E9" s="16">
        <f t="shared" si="0"/>
        <v>0</v>
      </c>
    </row>
    <row r="10" spans="1:5" ht="31.5">
      <c r="A10" s="10" t="s">
        <v>57</v>
      </c>
      <c r="B10" s="11" t="s">
        <v>46</v>
      </c>
      <c r="C10" s="12" t="s">
        <v>3</v>
      </c>
      <c r="D10" s="16">
        <v>240594</v>
      </c>
      <c r="E10" s="16">
        <v>0</v>
      </c>
    </row>
    <row r="11" spans="1:5" ht="15.75">
      <c r="A11" s="7" t="s">
        <v>53</v>
      </c>
      <c r="B11" s="8" t="s">
        <v>47</v>
      </c>
      <c r="C11" s="9"/>
      <c r="D11" s="15">
        <f>D12+D17+D22+D32+D39</f>
        <v>3918635.100000003</v>
      </c>
      <c r="E11" s="15">
        <f>E12+E17+E22+E32+E39</f>
        <v>3315475.60000001</v>
      </c>
    </row>
    <row r="12" spans="1:5" ht="31.5">
      <c r="A12" s="7" t="s">
        <v>4</v>
      </c>
      <c r="B12" s="8" t="s">
        <v>47</v>
      </c>
      <c r="C12" s="9" t="s">
        <v>5</v>
      </c>
      <c r="D12" s="15">
        <f>D13+D15</f>
        <v>-3150000</v>
      </c>
      <c r="E12" s="15">
        <f>E13+E15</f>
        <v>-3150000</v>
      </c>
    </row>
    <row r="13" spans="1:5" ht="31.5">
      <c r="A13" s="10" t="s">
        <v>56</v>
      </c>
      <c r="B13" s="11" t="s">
        <v>47</v>
      </c>
      <c r="C13" s="12" t="s">
        <v>55</v>
      </c>
      <c r="D13" s="16">
        <f>D14</f>
        <v>0</v>
      </c>
      <c r="E13" s="16">
        <f>E14</f>
        <v>0</v>
      </c>
    </row>
    <row r="14" spans="1:5" ht="47.25">
      <c r="A14" s="10" t="s">
        <v>58</v>
      </c>
      <c r="B14" s="11" t="s">
        <v>47</v>
      </c>
      <c r="C14" s="12" t="s">
        <v>54</v>
      </c>
      <c r="D14" s="16">
        <v>0</v>
      </c>
      <c r="E14" s="16">
        <v>0</v>
      </c>
    </row>
    <row r="15" spans="1:5" ht="31.5">
      <c r="A15" s="10" t="s">
        <v>6</v>
      </c>
      <c r="B15" s="11" t="s">
        <v>47</v>
      </c>
      <c r="C15" s="12" t="s">
        <v>7</v>
      </c>
      <c r="D15" s="16">
        <f>D16</f>
        <v>-3150000</v>
      </c>
      <c r="E15" s="16">
        <f>E16</f>
        <v>-3150000</v>
      </c>
    </row>
    <row r="16" spans="1:5" ht="47.25">
      <c r="A16" s="10" t="s">
        <v>59</v>
      </c>
      <c r="B16" s="11" t="s">
        <v>47</v>
      </c>
      <c r="C16" s="12" t="s">
        <v>8</v>
      </c>
      <c r="D16" s="16">
        <v>-3150000</v>
      </c>
      <c r="E16" s="16">
        <v>-3150000</v>
      </c>
    </row>
    <row r="17" spans="1:5" ht="15.75">
      <c r="A17" s="7" t="s">
        <v>9</v>
      </c>
      <c r="B17" s="8" t="s">
        <v>47</v>
      </c>
      <c r="C17" s="9" t="s">
        <v>10</v>
      </c>
      <c r="D17" s="15">
        <f>D18+D20</f>
        <v>-2002697</v>
      </c>
      <c r="E17" s="15">
        <f>E18+E20</f>
        <v>-2213427</v>
      </c>
    </row>
    <row r="18" spans="1:5" ht="31.5">
      <c r="A18" s="10" t="s">
        <v>11</v>
      </c>
      <c r="B18" s="11" t="s">
        <v>47</v>
      </c>
      <c r="C18" s="12" t="s">
        <v>12</v>
      </c>
      <c r="D18" s="16">
        <f>D19</f>
        <v>30997303</v>
      </c>
      <c r="E18" s="16">
        <f>E19</f>
        <v>23650000</v>
      </c>
    </row>
    <row r="19" spans="1:5" ht="31.5">
      <c r="A19" s="10" t="s">
        <v>60</v>
      </c>
      <c r="B19" s="11" t="s">
        <v>47</v>
      </c>
      <c r="C19" s="12" t="s">
        <v>13</v>
      </c>
      <c r="D19" s="16">
        <v>30997303</v>
      </c>
      <c r="E19" s="16">
        <v>23650000</v>
      </c>
    </row>
    <row r="20" spans="1:5" ht="31.5">
      <c r="A20" s="10" t="s">
        <v>14</v>
      </c>
      <c r="B20" s="11" t="s">
        <v>47</v>
      </c>
      <c r="C20" s="12" t="s">
        <v>15</v>
      </c>
      <c r="D20" s="16">
        <f>D21</f>
        <v>-33000000</v>
      </c>
      <c r="E20" s="16">
        <f>E21</f>
        <v>-25863427</v>
      </c>
    </row>
    <row r="21" spans="1:5" ht="31.5">
      <c r="A21" s="10" t="s">
        <v>61</v>
      </c>
      <c r="B21" s="11" t="s">
        <v>47</v>
      </c>
      <c r="C21" s="12" t="s">
        <v>16</v>
      </c>
      <c r="D21" s="16">
        <v>-33000000</v>
      </c>
      <c r="E21" s="16">
        <v>-25863427</v>
      </c>
    </row>
    <row r="22" spans="1:5" ht="31.5">
      <c r="A22" s="7" t="s">
        <v>67</v>
      </c>
      <c r="B22" s="8" t="s">
        <v>47</v>
      </c>
      <c r="C22" s="9" t="s">
        <v>77</v>
      </c>
      <c r="D22" s="15">
        <f>D23+D27</f>
        <v>7339816.3</v>
      </c>
      <c r="E22" s="15">
        <f>E23+E27</f>
        <v>7339816.300000001</v>
      </c>
    </row>
    <row r="23" spans="1:5" ht="31.5">
      <c r="A23" s="10" t="s">
        <v>68</v>
      </c>
      <c r="B23" s="11" t="s">
        <v>47</v>
      </c>
      <c r="C23" s="12" t="s">
        <v>78</v>
      </c>
      <c r="D23" s="16">
        <f>D24</f>
        <v>10993427</v>
      </c>
      <c r="E23" s="16">
        <f>E24</f>
        <v>23543427</v>
      </c>
    </row>
    <row r="24" spans="1:5" ht="47.25">
      <c r="A24" s="10" t="s">
        <v>69</v>
      </c>
      <c r="B24" s="11" t="s">
        <v>47</v>
      </c>
      <c r="C24" s="12" t="s">
        <v>79</v>
      </c>
      <c r="D24" s="16">
        <f>D25+D26</f>
        <v>10993427</v>
      </c>
      <c r="E24" s="16">
        <f>E25+E26</f>
        <v>23543427</v>
      </c>
    </row>
    <row r="25" spans="1:5" ht="31.5">
      <c r="A25" s="10" t="s">
        <v>70</v>
      </c>
      <c r="B25" s="11" t="s">
        <v>47</v>
      </c>
      <c r="C25" s="12" t="s">
        <v>80</v>
      </c>
      <c r="D25" s="16">
        <f>3450000</f>
        <v>3450000</v>
      </c>
      <c r="E25" s="16">
        <v>16000000</v>
      </c>
    </row>
    <row r="26" spans="1:5" ht="31.5">
      <c r="A26" s="10" t="s">
        <v>71</v>
      </c>
      <c r="B26" s="11" t="s">
        <v>47</v>
      </c>
      <c r="C26" s="12" t="s">
        <v>81</v>
      </c>
      <c r="D26" s="16">
        <f>6580730+1300000-337303</f>
        <v>7543427</v>
      </c>
      <c r="E26" s="16">
        <v>7543427</v>
      </c>
    </row>
    <row r="27" spans="1:5" ht="47.25">
      <c r="A27" s="10" t="s">
        <v>72</v>
      </c>
      <c r="B27" s="11" t="s">
        <v>47</v>
      </c>
      <c r="C27" s="12" t="s">
        <v>82</v>
      </c>
      <c r="D27" s="16">
        <f>D28</f>
        <v>-3653610.7</v>
      </c>
      <c r="E27" s="16">
        <f>E28</f>
        <v>-16203610.7</v>
      </c>
    </row>
    <row r="28" spans="1:5" ht="47.25">
      <c r="A28" s="10" t="s">
        <v>73</v>
      </c>
      <c r="B28" s="11" t="s">
        <v>47</v>
      </c>
      <c r="C28" s="12" t="s">
        <v>83</v>
      </c>
      <c r="D28" s="16">
        <f>D29+D30+D31</f>
        <v>-3653610.7</v>
      </c>
      <c r="E28" s="16">
        <f>E29+E30+E31</f>
        <v>-16203610.7</v>
      </c>
    </row>
    <row r="29" spans="1:5" ht="47.25">
      <c r="A29" s="10" t="s">
        <v>74</v>
      </c>
      <c r="B29" s="11" t="s">
        <v>47</v>
      </c>
      <c r="C29" s="12" t="s">
        <v>84</v>
      </c>
      <c r="D29" s="16">
        <f>-3450000</f>
        <v>-3450000</v>
      </c>
      <c r="E29" s="16">
        <v>-16000000</v>
      </c>
    </row>
    <row r="30" spans="1:5" ht="31.5">
      <c r="A30" s="10" t="s">
        <v>75</v>
      </c>
      <c r="B30" s="11" t="s">
        <v>47</v>
      </c>
      <c r="C30" s="12" t="s">
        <v>85</v>
      </c>
      <c r="D30" s="16">
        <v>-200000</v>
      </c>
      <c r="E30" s="16">
        <v>-200000</v>
      </c>
    </row>
    <row r="31" spans="1:5" ht="63">
      <c r="A31" s="10" t="s">
        <v>76</v>
      </c>
      <c r="B31" s="11" t="s">
        <v>47</v>
      </c>
      <c r="C31" s="12" t="s">
        <v>86</v>
      </c>
      <c r="D31" s="16">
        <f>-3610.7</f>
        <v>-3610.7</v>
      </c>
      <c r="E31" s="16">
        <v>-3610.7</v>
      </c>
    </row>
    <row r="32" spans="1:5" ht="15.75">
      <c r="A32" s="7" t="s">
        <v>17</v>
      </c>
      <c r="B32" s="8" t="s">
        <v>47</v>
      </c>
      <c r="C32" s="9" t="s">
        <v>18</v>
      </c>
      <c r="D32" s="15">
        <f>D33+D36</f>
        <v>1800560.200000003</v>
      </c>
      <c r="E32" s="15">
        <f>E33+E36</f>
        <v>1331435.600000009</v>
      </c>
    </row>
    <row r="33" spans="1:5" ht="15.75">
      <c r="A33" s="10" t="s">
        <v>19</v>
      </c>
      <c r="B33" s="11" t="s">
        <v>47</v>
      </c>
      <c r="C33" s="12" t="s">
        <v>20</v>
      </c>
      <c r="D33" s="16">
        <f>D34</f>
        <v>-90636942.2</v>
      </c>
      <c r="E33" s="16">
        <f>E34</f>
        <v>-97744899.6</v>
      </c>
    </row>
    <row r="34" spans="1:5" ht="15.75">
      <c r="A34" s="10" t="s">
        <v>21</v>
      </c>
      <c r="B34" s="11" t="s">
        <v>47</v>
      </c>
      <c r="C34" s="12" t="s">
        <v>22</v>
      </c>
      <c r="D34" s="16">
        <f>D35</f>
        <v>-90636942.2</v>
      </c>
      <c r="E34" s="16">
        <f>E35</f>
        <v>-97744899.6</v>
      </c>
    </row>
    <row r="35" spans="1:6" ht="31.5">
      <c r="A35" s="10" t="s">
        <v>62</v>
      </c>
      <c r="B35" s="11" t="s">
        <v>47</v>
      </c>
      <c r="C35" s="12" t="s">
        <v>23</v>
      </c>
      <c r="D35" s="16">
        <v>-90636942.2</v>
      </c>
      <c r="E35" s="16">
        <v>-97744899.6</v>
      </c>
      <c r="F35" s="13"/>
    </row>
    <row r="36" spans="1:5" ht="15.75">
      <c r="A36" s="10" t="s">
        <v>24</v>
      </c>
      <c r="B36" s="11" t="s">
        <v>47</v>
      </c>
      <c r="C36" s="12" t="s">
        <v>25</v>
      </c>
      <c r="D36" s="16">
        <f>D37</f>
        <v>92437502.4</v>
      </c>
      <c r="E36" s="16">
        <f>E37</f>
        <v>99076335.2</v>
      </c>
    </row>
    <row r="37" spans="1:5" ht="15.75">
      <c r="A37" s="10" t="s">
        <v>26</v>
      </c>
      <c r="B37" s="11" t="s">
        <v>47</v>
      </c>
      <c r="C37" s="12" t="s">
        <v>27</v>
      </c>
      <c r="D37" s="16">
        <f>D38</f>
        <v>92437502.4</v>
      </c>
      <c r="E37" s="16">
        <f>E38</f>
        <v>99076335.2</v>
      </c>
    </row>
    <row r="38" spans="1:5" ht="31.5">
      <c r="A38" s="10" t="s">
        <v>63</v>
      </c>
      <c r="B38" s="11" t="s">
        <v>47</v>
      </c>
      <c r="C38" s="12" t="s">
        <v>28</v>
      </c>
      <c r="D38" s="16">
        <v>92437502.4</v>
      </c>
      <c r="E38" s="16">
        <v>99076335.2</v>
      </c>
    </row>
    <row r="39" spans="1:5" ht="15.75">
      <c r="A39" s="7" t="s">
        <v>48</v>
      </c>
      <c r="B39" s="8" t="s">
        <v>47</v>
      </c>
      <c r="C39" s="9" t="s">
        <v>0</v>
      </c>
      <c r="D39" s="15">
        <f>D40+D43</f>
        <v>-69044.4</v>
      </c>
      <c r="E39" s="15">
        <f>E40+E43</f>
        <v>7650.700000000012</v>
      </c>
    </row>
    <row r="40" spans="1:5" ht="31.5">
      <c r="A40" s="10" t="s">
        <v>29</v>
      </c>
      <c r="B40" s="11" t="s">
        <v>47</v>
      </c>
      <c r="C40" s="12" t="s">
        <v>30</v>
      </c>
      <c r="D40" s="16">
        <f>D41</f>
        <v>0</v>
      </c>
      <c r="E40" s="16">
        <f>E41</f>
        <v>0</v>
      </c>
    </row>
    <row r="41" spans="1:5" ht="78.75">
      <c r="A41" s="10" t="s">
        <v>31</v>
      </c>
      <c r="B41" s="11" t="s">
        <v>47</v>
      </c>
      <c r="C41" s="12" t="s">
        <v>32</v>
      </c>
      <c r="D41" s="16">
        <f>D42</f>
        <v>0</v>
      </c>
      <c r="E41" s="16">
        <f>E42</f>
        <v>0</v>
      </c>
    </row>
    <row r="42" spans="1:5" ht="78.75">
      <c r="A42" s="10" t="s">
        <v>33</v>
      </c>
      <c r="B42" s="11" t="s">
        <v>47</v>
      </c>
      <c r="C42" s="12" t="s">
        <v>34</v>
      </c>
      <c r="D42" s="16">
        <v>0</v>
      </c>
      <c r="E42" s="16">
        <v>0</v>
      </c>
    </row>
    <row r="43" spans="1:5" ht="31.5">
      <c r="A43" s="10" t="s">
        <v>35</v>
      </c>
      <c r="B43" s="11" t="s">
        <v>47</v>
      </c>
      <c r="C43" s="12" t="s">
        <v>36</v>
      </c>
      <c r="D43" s="16">
        <f>D44+D47</f>
        <v>-69044.4</v>
      </c>
      <c r="E43" s="16">
        <f>E44+E47</f>
        <v>7650.700000000012</v>
      </c>
    </row>
    <row r="44" spans="1:5" ht="31.5">
      <c r="A44" s="10" t="s">
        <v>37</v>
      </c>
      <c r="B44" s="11" t="s">
        <v>47</v>
      </c>
      <c r="C44" s="12" t="s">
        <v>38</v>
      </c>
      <c r="D44" s="16">
        <f>D45+D46</f>
        <v>220955.6</v>
      </c>
      <c r="E44" s="16">
        <f>E45+E46</f>
        <v>203545.7</v>
      </c>
    </row>
    <row r="45" spans="1:5" ht="47.25">
      <c r="A45" s="10" t="s">
        <v>64</v>
      </c>
      <c r="B45" s="11" t="s">
        <v>47</v>
      </c>
      <c r="C45" s="12" t="s">
        <v>39</v>
      </c>
      <c r="D45" s="16">
        <v>126.6</v>
      </c>
      <c r="E45" s="16">
        <v>201.6</v>
      </c>
    </row>
    <row r="46" spans="1:5" ht="47.25">
      <c r="A46" s="10" t="s">
        <v>65</v>
      </c>
      <c r="B46" s="11" t="s">
        <v>47</v>
      </c>
      <c r="C46" s="12" t="s">
        <v>40</v>
      </c>
      <c r="D46" s="16">
        <v>220829</v>
      </c>
      <c r="E46" s="16">
        <v>203344.1</v>
      </c>
    </row>
    <row r="47" spans="1:5" ht="31.5">
      <c r="A47" s="10" t="s">
        <v>41</v>
      </c>
      <c r="B47" s="11" t="s">
        <v>47</v>
      </c>
      <c r="C47" s="12" t="s">
        <v>42</v>
      </c>
      <c r="D47" s="16">
        <f>D48</f>
        <v>-290000</v>
      </c>
      <c r="E47" s="16">
        <f>E48</f>
        <v>-195895</v>
      </c>
    </row>
    <row r="48" spans="1:5" ht="47.25">
      <c r="A48" s="10" t="s">
        <v>66</v>
      </c>
      <c r="B48" s="11" t="s">
        <v>47</v>
      </c>
      <c r="C48" s="12" t="s">
        <v>43</v>
      </c>
      <c r="D48" s="16">
        <v>-290000</v>
      </c>
      <c r="E48" s="16">
        <v>-195895</v>
      </c>
    </row>
    <row r="49" spans="1:5" ht="28.5" customHeight="1">
      <c r="A49" s="20" t="s">
        <v>87</v>
      </c>
      <c r="B49" s="21"/>
      <c r="C49" s="22"/>
      <c r="D49" s="17">
        <f>D7+D11</f>
        <v>4159229.100000003</v>
      </c>
      <c r="E49" s="17">
        <f>E7+E11</f>
        <v>3315475.60000001</v>
      </c>
    </row>
    <row r="50" ht="46.5" customHeight="1"/>
    <row r="51" ht="34.5" customHeight="1"/>
    <row r="52" ht="34.5" customHeight="1"/>
    <row r="53" ht="34.5" customHeight="1"/>
    <row r="54" ht="34.5" customHeight="1"/>
    <row r="55" ht="34.5" customHeight="1">
      <c r="A55" s="14"/>
    </row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</sheetData>
  <sheetProtection/>
  <mergeCells count="7">
    <mergeCell ref="A1:E1"/>
    <mergeCell ref="A49:C49"/>
    <mergeCell ref="A2:E2"/>
    <mergeCell ref="B4:C4"/>
    <mergeCell ref="A4:A5"/>
    <mergeCell ref="D4:D5"/>
    <mergeCell ref="E4:E5"/>
  </mergeCells>
  <printOptions horizontalCentered="1"/>
  <pageMargins left="0.7874015748031497" right="0.5118110236220472" top="0.5511811023622047" bottom="0.5511811023622047" header="0.35433070866141736" footer="0.2362204724409449"/>
  <pageSetup fitToHeight="8" fitToWidth="1" horizontalDpi="600" verticalDpi="600" orientation="portrait" paperSize="9" scale="59" r:id="rId1"/>
  <headerFooter differentFirst="1" alignWithMargins="0">
    <oddHeader>&amp;R&amp;P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</dc:creator>
  <cp:keywords/>
  <dc:description/>
  <cp:lastModifiedBy>Елена М. Шестова</cp:lastModifiedBy>
  <cp:lastPrinted>2015-06-29T11:14:55Z</cp:lastPrinted>
  <dcterms:created xsi:type="dcterms:W3CDTF">2011-03-03T07:45:08Z</dcterms:created>
  <dcterms:modified xsi:type="dcterms:W3CDTF">2015-06-29T11:20:37Z</dcterms:modified>
  <cp:category/>
  <cp:version/>
  <cp:contentType/>
  <cp:contentStatus/>
</cp:coreProperties>
</file>