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s01\комитет по бюджету\6 созыв\Документы комитета\44 заседание (7)\pr\zpr(44) 799-П-6\"/>
    </mc:Choice>
  </mc:AlternateContent>
  <xr:revisionPtr revIDLastSave="0" documentId="13_ncr:1_{DCC34532-7D0C-45FE-A5B1-E29B5A937C37}" xr6:coauthVersionLast="43" xr6:coauthVersionMax="43" xr10:uidLastSave="{00000000-0000-0000-0000-000000000000}"/>
  <bookViews>
    <workbookView xWindow="-108" yWindow="-108" windowWidth="15576" windowHeight="11928" xr2:uid="{00000000-000D-0000-FFFF-FFFF00000000}"/>
  </bookViews>
  <sheets>
    <sheet name="2018" sheetId="1" r:id="rId1"/>
  </sheets>
  <definedNames>
    <definedName name="_xlnm._FilterDatabase" localSheetId="0" hidden="1">'2018'!$A$8:$C$332</definedName>
    <definedName name="_xlnm.Print_Titles" localSheetId="0">'2018'!$8:$8</definedName>
    <definedName name="_xlnm.Print_Area" localSheetId="0">'2018'!$A$1:$D$332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5" i="1" l="1"/>
  <c r="D315" i="1"/>
  <c r="D300" i="1"/>
  <c r="D290" i="1"/>
  <c r="D284" i="1"/>
  <c r="D275" i="1"/>
  <c r="D268" i="1"/>
  <c r="D262" i="1"/>
  <c r="D254" i="1"/>
  <c r="D242" i="1"/>
  <c r="D234" i="1"/>
  <c r="D226" i="1"/>
  <c r="D219" i="1"/>
  <c r="D215" i="1"/>
  <c r="D210" i="1"/>
  <c r="D201" i="1"/>
  <c r="D196" i="1"/>
  <c r="D190" i="1"/>
  <c r="D185" i="1"/>
  <c r="D168" i="1"/>
  <c r="D153" i="1"/>
  <c r="D145" i="1"/>
  <c r="D132" i="1"/>
  <c r="D126" i="1"/>
  <c r="D107" i="1"/>
  <c r="D98" i="1"/>
  <c r="D90" i="1"/>
  <c r="D85" i="1"/>
  <c r="D69" i="1"/>
  <c r="D61" i="1"/>
  <c r="D49" i="1"/>
  <c r="D41" i="1"/>
  <c r="D27" i="1"/>
  <c r="D18" i="1"/>
  <c r="D332" i="1" l="1"/>
  <c r="C132" i="1"/>
  <c r="C190" i="1"/>
  <c r="C185" i="1"/>
  <c r="C168" i="1"/>
  <c r="C268" i="1" l="1"/>
  <c r="C325" i="1" l="1"/>
  <c r="C315" i="1"/>
  <c r="C300" i="1"/>
  <c r="C290" i="1"/>
  <c r="C284" i="1"/>
  <c r="C275" i="1"/>
  <c r="C262" i="1"/>
  <c r="C254" i="1"/>
  <c r="C242" i="1"/>
  <c r="C234" i="1"/>
  <c r="C226" i="1"/>
  <c r="C219" i="1"/>
  <c r="C215" i="1"/>
  <c r="C210" i="1"/>
  <c r="C201" i="1"/>
  <c r="C196" i="1"/>
  <c r="C153" i="1"/>
  <c r="C145" i="1"/>
  <c r="C126" i="1"/>
  <c r="C107" i="1"/>
  <c r="C98" i="1"/>
  <c r="C90" i="1"/>
  <c r="C85" i="1"/>
  <c r="C69" i="1"/>
  <c r="C61" i="1"/>
  <c r="C49" i="1"/>
  <c r="C41" i="1"/>
  <c r="C27" i="1"/>
  <c r="C18" i="1"/>
  <c r="C332" i="1" l="1"/>
</calcChain>
</file>

<file path=xl/sharedStrings.xml><?xml version="1.0" encoding="utf-8"?>
<sst xmlns="http://schemas.openxmlformats.org/spreadsheetml/2006/main" count="331" uniqueCount="328">
  <si>
    <t>№ п/п</t>
  </si>
  <si>
    <t>ЗАТО «Солнечный»</t>
  </si>
  <si>
    <t>ЗАТО «Озерный»</t>
  </si>
  <si>
    <t>Наименование 
муниципального образования</t>
  </si>
  <si>
    <t>г. Вышний Волочек</t>
  </si>
  <si>
    <t>г. Кимры</t>
  </si>
  <si>
    <t>г. Ржев</t>
  </si>
  <si>
    <t>г. Тверь</t>
  </si>
  <si>
    <t>г. Торжок</t>
  </si>
  <si>
    <t>Итого</t>
  </si>
  <si>
    <t>Нераспределенный остаток</t>
  </si>
  <si>
    <t>Удомельский городской округ</t>
  </si>
  <si>
    <t>Старомелковское сельское поселение</t>
  </si>
  <si>
    <t>Аксеновское сельское поселение</t>
  </si>
  <si>
    <t>Андреапольское сельское поселение</t>
  </si>
  <si>
    <t>Бологовское сельское поселение</t>
  </si>
  <si>
    <t>Волокское сельское поселение</t>
  </si>
  <si>
    <t>Луговское сельское поселение</t>
  </si>
  <si>
    <t>Торопацкое сельское поселение</t>
  </si>
  <si>
    <t>Хотилицкое сельское поселение</t>
  </si>
  <si>
    <t>Борковское сельское поселение</t>
  </si>
  <si>
    <t>Васюковское сельское поселение</t>
  </si>
  <si>
    <t>Городищенское сельское поселение</t>
  </si>
  <si>
    <t>Житищенское сельское поселение</t>
  </si>
  <si>
    <t>Зобинское сельское поселение</t>
  </si>
  <si>
    <t>Лаптихинское сельское поселение</t>
  </si>
  <si>
    <t>Моркиногорское сельское поселение</t>
  </si>
  <si>
    <t>Поречьевское сельское поселение</t>
  </si>
  <si>
    <t>Сукроменское сельское поселение</t>
  </si>
  <si>
    <t>Филиппковское сельское поселение</t>
  </si>
  <si>
    <t>Фралевское сельское поселение</t>
  </si>
  <si>
    <t>Шишковское сельское поселение</t>
  </si>
  <si>
    <t>Будинское сельское поселение</t>
  </si>
  <si>
    <t>Верховское сельское поселение</t>
  </si>
  <si>
    <t>Демяховское сельское поселение</t>
  </si>
  <si>
    <t>Егорьевское сельское поселение</t>
  </si>
  <si>
    <t>Кавельщинское сельское поселение</t>
  </si>
  <si>
    <t>Пригородное сельское поселение</t>
  </si>
  <si>
    <t>Березайское сельское поселение</t>
  </si>
  <si>
    <t>Березорядское сельское поселение</t>
  </si>
  <si>
    <t>Валдайское сельское поселение</t>
  </si>
  <si>
    <t>Выползовское сельское поселение</t>
  </si>
  <si>
    <t>Гузятинское сельское поселение</t>
  </si>
  <si>
    <t>Кафтинское сельское поселение</t>
  </si>
  <si>
    <t>Кемецкое сельское поселение</t>
  </si>
  <si>
    <t>Куженкинское сельское поселение</t>
  </si>
  <si>
    <t>Рютинское сельское поселение</t>
  </si>
  <si>
    <t>Ёгонское сельское поселение</t>
  </si>
  <si>
    <t>Ивановское сельское поселение</t>
  </si>
  <si>
    <t>Кесемское сельское поселение</t>
  </si>
  <si>
    <t>Любегощинское сельское поселение</t>
  </si>
  <si>
    <t>Романовское сельское поселение</t>
  </si>
  <si>
    <t>Чамеровское сельское поселение</t>
  </si>
  <si>
    <t>Горняцкое сельское поселение</t>
  </si>
  <si>
    <t>Дятловское сельское поселение</t>
  </si>
  <si>
    <t>Зеленогорское сельское поселение</t>
  </si>
  <si>
    <t>Княщинское сельское поселение</t>
  </si>
  <si>
    <t>Коломенское сельское поселение</t>
  </si>
  <si>
    <t>Лужниковское сельское поселение</t>
  </si>
  <si>
    <t>Овсищенское сельское поселение</t>
  </si>
  <si>
    <t>Садовое сельское поселение</t>
  </si>
  <si>
    <t>Солнечное сельское поселение</t>
  </si>
  <si>
    <t>Сорокинское сельское поселение</t>
  </si>
  <si>
    <t>Холохоленское сельское поселение</t>
  </si>
  <si>
    <t>Жарковское сельское поселение</t>
  </si>
  <si>
    <t>Новоселковское сельское поселение</t>
  </si>
  <si>
    <t>Щучейское сельское поселение</t>
  </si>
  <si>
    <t>Бенецкое сельское поселение</t>
  </si>
  <si>
    <t>Западнодвинское сельское поселение</t>
  </si>
  <si>
    <t>Ильинское сельское поселение</t>
  </si>
  <si>
    <t>Староторопское сельское поселение</t>
  </si>
  <si>
    <t>Шараповское сельское поселение</t>
  </si>
  <si>
    <t>Вазузское сельское поселение</t>
  </si>
  <si>
    <t>Дорожаевское сельское поселение</t>
  </si>
  <si>
    <t>Зубцовское сельское поселение</t>
  </si>
  <si>
    <t>Княжьегорское сельское поселение</t>
  </si>
  <si>
    <t>Погорельское сельское поселение</t>
  </si>
  <si>
    <t>Столипинское сельское поселение</t>
  </si>
  <si>
    <t>Ульяновское сельское поселение</t>
  </si>
  <si>
    <t>Аввакумовское сельское поселение</t>
  </si>
  <si>
    <t>Бурашевское сельское поселение</t>
  </si>
  <si>
    <t>Верхневолжское сельское поселение</t>
  </si>
  <si>
    <t>Заволжское сельское поселение</t>
  </si>
  <si>
    <t>Каблуковское сельское поселение</t>
  </si>
  <si>
    <t>Красногорское сельское поселение</t>
  </si>
  <si>
    <t>Кулицкое сельское поселение</t>
  </si>
  <si>
    <t>Медновское сельское поселение</t>
  </si>
  <si>
    <t>Михайловское сельское поселение</t>
  </si>
  <si>
    <t>Никулинское сельское поселение</t>
  </si>
  <si>
    <t>Славновское сельское поселение</t>
  </si>
  <si>
    <t>Тургиновское сельское поселение</t>
  </si>
  <si>
    <t>Черногубовское сельское поселение</t>
  </si>
  <si>
    <t>Щербининское сельское поселение</t>
  </si>
  <si>
    <t>Эммаусское сельское поселение</t>
  </si>
  <si>
    <t>Алферовское сельское поселение</t>
  </si>
  <si>
    <t>Нерльское сельское поселение</t>
  </si>
  <si>
    <t>Семендяевское сельское поселение</t>
  </si>
  <si>
    <t>Старобисловское сельское поселение</t>
  </si>
  <si>
    <t>Барыковское сельское поселение</t>
  </si>
  <si>
    <t>Булатовское сельское поселение</t>
  </si>
  <si>
    <t>Верхнетроицкое сельское поселение</t>
  </si>
  <si>
    <t>Давыдовское сельское поселение</t>
  </si>
  <si>
    <t>Карабузинское сельское поселение</t>
  </si>
  <si>
    <t>Пестриковское сельское поселение</t>
  </si>
  <si>
    <t>Письяковское сельское поселение</t>
  </si>
  <si>
    <t>Славковское сельское поселение</t>
  </si>
  <si>
    <t>Уницкое сельское поселение</t>
  </si>
  <si>
    <t>Фарафоновское сельское поселение</t>
  </si>
  <si>
    <t>Шепелевское сельское поселение</t>
  </si>
  <si>
    <t>Елисеевское сельское поселение</t>
  </si>
  <si>
    <t>Кесовское сельское поселение</t>
  </si>
  <si>
    <t>Лисковское сельское поселение</t>
  </si>
  <si>
    <t>Никольское сельское поселение</t>
  </si>
  <si>
    <t>Стрелихинское сельское поселение</t>
  </si>
  <si>
    <t>Феневское сельское поселение</t>
  </si>
  <si>
    <t>Быковское сельское поселение</t>
  </si>
  <si>
    <t>Горицкое сельское поселение</t>
  </si>
  <si>
    <t>Красновское сельское поселение</t>
  </si>
  <si>
    <t>Маловасилевское сельское поселение</t>
  </si>
  <si>
    <t>Неклюдовское сельское поселение</t>
  </si>
  <si>
    <t>Печетовское сельское поселение</t>
  </si>
  <si>
    <t>Приволжское сельское поселение</t>
  </si>
  <si>
    <t>Стоянцевское сельское поселение</t>
  </si>
  <si>
    <t>Титовское сельское поселение</t>
  </si>
  <si>
    <t>Устиновское сельское поселение</t>
  </si>
  <si>
    <t>Федоровское сельское поселение</t>
  </si>
  <si>
    <t>Центральное сельское поселение</t>
  </si>
  <si>
    <t>Вахонинское сельское поселение</t>
  </si>
  <si>
    <t>Городенское сельское поселение</t>
  </si>
  <si>
    <t>Дмитровогорское сельское поселение</t>
  </si>
  <si>
    <t>Сельское поселение "Завидово"</t>
  </si>
  <si>
    <t>Козловское сельское поселение</t>
  </si>
  <si>
    <t>Первомайское сельское поселение</t>
  </si>
  <si>
    <t>Ручьевское сельское поселение</t>
  </si>
  <si>
    <t>Селиховское сельское поселение</t>
  </si>
  <si>
    <t>Юрьево-Девичьевское сельское поселение</t>
  </si>
  <si>
    <t>Барбинское сельское поселение</t>
  </si>
  <si>
    <t>Глебенское сельское поселение</t>
  </si>
  <si>
    <t>Лихачевское сельское поселение</t>
  </si>
  <si>
    <t>Могилевское сельское поселение</t>
  </si>
  <si>
    <t>Прямухинское сельское поселение</t>
  </si>
  <si>
    <t>Сокольническое сельское поселение</t>
  </si>
  <si>
    <t>Тысяцкое сельское поселение</t>
  </si>
  <si>
    <t>Бохтовское сельское поселение</t>
  </si>
  <si>
    <t>Лесное сельское поселение</t>
  </si>
  <si>
    <t>Медведковское сельское поселение</t>
  </si>
  <si>
    <t>Сорогожское сельское поселение</t>
  </si>
  <si>
    <t>Вёскинское сельское поселение</t>
  </si>
  <si>
    <t>Кавское сельское поселение</t>
  </si>
  <si>
    <t>Микшинское сельское поселение</t>
  </si>
  <si>
    <t>Сосновицкое сельское поселение</t>
  </si>
  <si>
    <t>Станское сельское поселение</t>
  </si>
  <si>
    <t>Толмачевское сельское поселение</t>
  </si>
  <si>
    <t>Зареченское сельское поселение</t>
  </si>
  <si>
    <t>Малышевское сельское поселение</t>
  </si>
  <si>
    <t>Рыбинское сельское поселение</t>
  </si>
  <si>
    <t>Молоковское сельское поселение</t>
  </si>
  <si>
    <t>Обросовское сельское поселение</t>
  </si>
  <si>
    <t>Высокинское сельское поселение</t>
  </si>
  <si>
    <t>Земцовское сельское поселение</t>
  </si>
  <si>
    <t>Нелидовское сельское поселение</t>
  </si>
  <si>
    <t>Селянское сельское поселение</t>
  </si>
  <si>
    <t>Глазковское сельское поселение</t>
  </si>
  <si>
    <t>Гришинское сельское поселение</t>
  </si>
  <si>
    <t>Гусевское сельское поселение</t>
  </si>
  <si>
    <t>Молодотудское сельское поселение</t>
  </si>
  <si>
    <t>Мостовское сельское поселение</t>
  </si>
  <si>
    <t>Холмецкое сельское поселение</t>
  </si>
  <si>
    <t>Ворошиловское сельское поселение</t>
  </si>
  <si>
    <t>Заёвское сельское поселение</t>
  </si>
  <si>
    <t>Охватское сельское поселение</t>
  </si>
  <si>
    <t>Рунское сельское поселение</t>
  </si>
  <si>
    <t>Серёдкинское сельское поселение</t>
  </si>
  <si>
    <t>Чайкинское сельское поселение</t>
  </si>
  <si>
    <t>Сельское поселение Алешино</t>
  </si>
  <si>
    <t>Сельское поселение Ведное</t>
  </si>
  <si>
    <t>Сельское поселение Высоково</t>
  </si>
  <si>
    <t>Сельское поселение Заклинье</t>
  </si>
  <si>
    <t>Сельское поселение Застолбье</t>
  </si>
  <si>
    <t>Сельское поселение Ильгощи</t>
  </si>
  <si>
    <t>Сельское поселение Киверичи</t>
  </si>
  <si>
    <t>Сельское поселение Кушалино</t>
  </si>
  <si>
    <t>Сельское поселение Некрасово</t>
  </si>
  <si>
    <t>Сельское поселение Никольское</t>
  </si>
  <si>
    <t>Сельское поселение "Есинка"</t>
  </si>
  <si>
    <t>Сельское поселение "Итомля"</t>
  </si>
  <si>
    <t>Сельское поселение "Медведево"</t>
  </si>
  <si>
    <t>Сельское поселение "Победа"</t>
  </si>
  <si>
    <t>Сельское поселение "Успенское"</t>
  </si>
  <si>
    <t>Сельское поселение "Хорошево"</t>
  </si>
  <si>
    <t>Сельское поселение "Чертолино"</t>
  </si>
  <si>
    <t>Большемалинское сельское поселение</t>
  </si>
  <si>
    <t>Лукинское сельское поселение</t>
  </si>
  <si>
    <t>Соболинское сельское поселение</t>
  </si>
  <si>
    <t>Топоровское сельское поселение</t>
  </si>
  <si>
    <t>Большекошинское сельское поселение</t>
  </si>
  <si>
    <t>Дмитровское сельское поселение</t>
  </si>
  <si>
    <t>Оковецкое сельское поселение</t>
  </si>
  <si>
    <t>Селищенское сельское поселение</t>
  </si>
  <si>
    <t>Беляницкое сельское поселение</t>
  </si>
  <si>
    <t>Гладышевское сельское поселение</t>
  </si>
  <si>
    <t>Горское сельское поселение</t>
  </si>
  <si>
    <t>Григорковское сельское поселение</t>
  </si>
  <si>
    <t>Койское сельское поселение</t>
  </si>
  <si>
    <t>Петровское сельское поселение</t>
  </si>
  <si>
    <t>Пищалкинское сельское поселение</t>
  </si>
  <si>
    <t>Выдропужское сельское поселение</t>
  </si>
  <si>
    <t>Краснознаменское сельское поселение</t>
  </si>
  <si>
    <t>Пеньковское сельское поселение</t>
  </si>
  <si>
    <t>Архангельское сельское поселение</t>
  </si>
  <si>
    <t>Берновское сельское поселение</t>
  </si>
  <si>
    <t>Емельяновское сельское поселение</t>
  </si>
  <si>
    <t>Сельское поселение "Луковниково"</t>
  </si>
  <si>
    <t>Ново-Ямское сельское поселение</t>
  </si>
  <si>
    <t>Сельское поселение "Паньково"</t>
  </si>
  <si>
    <t>Сельское поселение "станция Старица"</t>
  </si>
  <si>
    <t>Степуринское сельское поселение</t>
  </si>
  <si>
    <t>Большесвятцовское сельское поселение</t>
  </si>
  <si>
    <t>Борисцевское сельское поселение</t>
  </si>
  <si>
    <t>Высоковское сельское поселение</t>
  </si>
  <si>
    <t>Грузинское сельское поселение</t>
  </si>
  <si>
    <t>Марьинское сельское поселение</t>
  </si>
  <si>
    <t>Масловское сельское поселение</t>
  </si>
  <si>
    <t>Мирновское сельское поселение</t>
  </si>
  <si>
    <t>Мошковское сельское поселение</t>
  </si>
  <si>
    <t>Рудниковское сельское поселение</t>
  </si>
  <si>
    <t>Страшевичское сельское поселение</t>
  </si>
  <si>
    <t>Сукромленское сельское поселение</t>
  </si>
  <si>
    <t>Тверецкое сельское поселение</t>
  </si>
  <si>
    <t>Яконовское сельское поселение</t>
  </si>
  <si>
    <t>Василевское сельское поселение</t>
  </si>
  <si>
    <t>Кудрявцевское сельское поселение</t>
  </si>
  <si>
    <t>Плоскошское сельское поселение</t>
  </si>
  <si>
    <t>Подгородненское сельское поселение</t>
  </si>
  <si>
    <t>Пожинское сельское поселение</t>
  </si>
  <si>
    <t>Понизовское сельское поселение</t>
  </si>
  <si>
    <t>Речанское сельское поселение</t>
  </si>
  <si>
    <t>Скворцовское сельское поселение</t>
  </si>
  <si>
    <t>Великооктябрьское сельское поселение</t>
  </si>
  <si>
    <t>Рождественское сельское поселение</t>
  </si>
  <si>
    <t>Фировское сельское поселение</t>
  </si>
  <si>
    <t>г. Андреаполь (городское поселение)</t>
  </si>
  <si>
    <t>г. Бежецк (городское поселение)</t>
  </si>
  <si>
    <t>г. Белый (городское поселение)</t>
  </si>
  <si>
    <t>Куженкинское городское поселение</t>
  </si>
  <si>
    <t>г. Весьегонск (городское поселение)</t>
  </si>
  <si>
    <t>пос. Красномайский (городское поселение)</t>
  </si>
  <si>
    <t>пос. Жарковский (городское поселение)</t>
  </si>
  <si>
    <t>г. Западная Двина (городское поселение)</t>
  </si>
  <si>
    <t>пос. Старая Торопа (городское поселение)</t>
  </si>
  <si>
    <t>г. Зубцов (городское поселение)</t>
  </si>
  <si>
    <t>пос. Васильевский Мох (городское поселение)</t>
  </si>
  <si>
    <t>пос. Орша (городское поселение)</t>
  </si>
  <si>
    <t>пос. Суховерково (городское поселение)</t>
  </si>
  <si>
    <t>г. Калязин (городское поселение)</t>
  </si>
  <si>
    <t>г. Кашин (городское поселение)</t>
  </si>
  <si>
    <t>пос. Кесова Гора (городское поселение)</t>
  </si>
  <si>
    <t>пос. Белый Городок (городское поселение)</t>
  </si>
  <si>
    <t>г. Конаково (городское поселение)</t>
  </si>
  <si>
    <t>пос. Изоплит (городское поселение)</t>
  </si>
  <si>
    <t>пос. Козлово (городское поселение)</t>
  </si>
  <si>
    <t>пос. Новозавидовский (городское поселение)</t>
  </si>
  <si>
    <t>пос. Радченко (городское поселение)</t>
  </si>
  <si>
    <t>пос. Редкино (городское поселение)</t>
  </si>
  <si>
    <t>г. Красный Холм (городское поселение)</t>
  </si>
  <si>
    <t>г. Кувшиново (городское поселение)</t>
  </si>
  <si>
    <t>г. Лихославль (городское поселение)</t>
  </si>
  <si>
    <t>пос. Калашниково (городское поселение)</t>
  </si>
  <si>
    <t>пос. Максатиха (городское поселение)</t>
  </si>
  <si>
    <t>пос. Молоково (городское поселение)</t>
  </si>
  <si>
    <t>г. Нелидово (городское поселение)</t>
  </si>
  <si>
    <t>пос. Оленино (городское поселение)</t>
  </si>
  <si>
    <t>Пеновское городское поселение</t>
  </si>
  <si>
    <t>пос.Рамешки (городское поселение)</t>
  </si>
  <si>
    <t>пос. Сандово (городское поселение)</t>
  </si>
  <si>
    <t>пос. Селижарово (городское поселение)</t>
  </si>
  <si>
    <t>пос. Сонково (городское поселение)</t>
  </si>
  <si>
    <t>пос. Спирово (городское поселение)</t>
  </si>
  <si>
    <t>г. Старица (городское поселение)</t>
  </si>
  <si>
    <t>г. Торопец (городское поселение)</t>
  </si>
  <si>
    <t>Фировское городское поселение</t>
  </si>
  <si>
    <t>Великооктябрьское городское поселение</t>
  </si>
  <si>
    <t>Борисовское сельское поселение</t>
  </si>
  <si>
    <t>Терелесовское сельское поселение</t>
  </si>
  <si>
    <t>Будовское сельское поселение</t>
  </si>
  <si>
    <t>городское поселение город Бологое</t>
  </si>
  <si>
    <t>Есеновичское сельское поселение</t>
  </si>
  <si>
    <t>Осташковский городской округ</t>
  </si>
  <si>
    <t>Селижаровское сельское поселение</t>
  </si>
  <si>
    <t>Андреапольский район</t>
  </si>
  <si>
    <t>Бежецкий район</t>
  </si>
  <si>
    <t>Бельский район</t>
  </si>
  <si>
    <t>Бологовский район</t>
  </si>
  <si>
    <t>Весьегонский район</t>
  </si>
  <si>
    <t>Вышневолоцкий район</t>
  </si>
  <si>
    <t>Жарковский район</t>
  </si>
  <si>
    <t>Западнодвинский район</t>
  </si>
  <si>
    <t>Зубцовский район</t>
  </si>
  <si>
    <t>Калининский район</t>
  </si>
  <si>
    <t>Калязинский район</t>
  </si>
  <si>
    <t>Кашинский район</t>
  </si>
  <si>
    <t>Кесовогорский район</t>
  </si>
  <si>
    <t>Кимрский район</t>
  </si>
  <si>
    <t>Конаковский район</t>
  </si>
  <si>
    <t>Краснохолмский район</t>
  </si>
  <si>
    <t>Кувшиновский район</t>
  </si>
  <si>
    <t>Лесной район</t>
  </si>
  <si>
    <t>Лихославльский район</t>
  </si>
  <si>
    <t>Максатихинский район</t>
  </si>
  <si>
    <t>Молоковский район</t>
  </si>
  <si>
    <t>Нелидовский район</t>
  </si>
  <si>
    <t>Оленинский район</t>
  </si>
  <si>
    <t>Пеновский район</t>
  </si>
  <si>
    <t>Рамешковский район</t>
  </si>
  <si>
    <t>Ржевский район</t>
  </si>
  <si>
    <t>Сандовский район</t>
  </si>
  <si>
    <t>Селижаровский район</t>
  </si>
  <si>
    <t>Сонковский район</t>
  </si>
  <si>
    <t>Спировский район</t>
  </si>
  <si>
    <t>Старицкий район</t>
  </si>
  <si>
    <t>Торжокский район</t>
  </si>
  <si>
    <t>Торопецкий район</t>
  </si>
  <si>
    <t>Фировский район</t>
  </si>
  <si>
    <t xml:space="preserve">Распределение дотаций на выравнивание бюджетной обеспеченности 
поселений (внутригородских районов) Тверской области
на 2018  год </t>
  </si>
  <si>
    <t xml:space="preserve">Утверждено законом об областном бюджете </t>
  </si>
  <si>
    <t>Кассовое исполнение</t>
  </si>
  <si>
    <t>(тыс.руб.)</t>
  </si>
  <si>
    <r>
      <t xml:space="preserve">Приложение 10
</t>
    </r>
    <r>
      <rPr>
        <sz val="12"/>
        <rFont val="Times New Roman"/>
        <family val="1"/>
        <charset val="204"/>
      </rPr>
      <t>к  закону Тверской области              
«Об исполнении  областного  бюджета 
Тверской области за 2018 год»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</si>
</sst>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3" fillId="0" borderId="1" xfId="0" applyNumberFormat="1" applyFont="1" applyBorder="1" applyAlignment="1">
      <alignment horizontal="left" indent="1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right" indent="1"/>
    </xf>
    <xf numFmtId="164" fontId="3" fillId="0" borderId="1" xfId="0" applyNumberFormat="1" applyFont="1" applyFill="1" applyBorder="1" applyAlignment="1">
      <alignment horizontal="right" indent="1"/>
    </xf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D332"/>
  <sheetViews>
    <sheetView tabSelected="1" view="pageBreakPreview" zoomScale="85" zoomScaleNormal="85" zoomScaleSheetLayoutView="85" workbookViewId="0">
      <selection activeCell="B1" sqref="B1:D1"/>
    </sheetView>
  </sheetViews>
  <sheetFormatPr defaultColWidth="9.109375" defaultRowHeight="15" x14ac:dyDescent="0.25"/>
  <cols>
    <col min="1" max="1" width="6.6640625" style="7" customWidth="1"/>
    <col min="2" max="2" width="53" style="8" customWidth="1"/>
    <col min="3" max="4" width="16.44140625" style="8" customWidth="1"/>
    <col min="5" max="16384" width="9.109375" style="8"/>
  </cols>
  <sheetData>
    <row r="1" spans="1:4" ht="68.25" customHeight="1" x14ac:dyDescent="0.25">
      <c r="B1" s="18" t="s">
        <v>327</v>
      </c>
      <c r="C1" s="18"/>
      <c r="D1" s="18"/>
    </row>
    <row r="2" spans="1:4" ht="15" customHeight="1" x14ac:dyDescent="0.3">
      <c r="B2" s="6"/>
      <c r="C2" s="6"/>
      <c r="D2" s="6"/>
    </row>
    <row r="3" spans="1:4" s="9" customFormat="1" ht="66.75" customHeight="1" x14ac:dyDescent="0.25">
      <c r="A3" s="23" t="s">
        <v>323</v>
      </c>
      <c r="B3" s="23"/>
      <c r="C3" s="23"/>
      <c r="D3" s="23"/>
    </row>
    <row r="4" spans="1:4" s="9" customFormat="1" ht="26.25" customHeight="1" x14ac:dyDescent="0.25">
      <c r="A4" s="16"/>
      <c r="B4" s="16"/>
      <c r="C4" s="16"/>
      <c r="D4" s="17" t="s">
        <v>326</v>
      </c>
    </row>
    <row r="5" spans="1:4" s="10" customFormat="1" ht="15.75" customHeight="1" x14ac:dyDescent="0.25">
      <c r="A5" s="22" t="s">
        <v>0</v>
      </c>
      <c r="B5" s="22" t="s">
        <v>3</v>
      </c>
      <c r="C5" s="19" t="s">
        <v>324</v>
      </c>
      <c r="D5" s="19" t="s">
        <v>325</v>
      </c>
    </row>
    <row r="6" spans="1:4" s="10" customFormat="1" ht="15.75" customHeight="1" x14ac:dyDescent="0.25">
      <c r="A6" s="22"/>
      <c r="B6" s="22"/>
      <c r="C6" s="20"/>
      <c r="D6" s="20"/>
    </row>
    <row r="7" spans="1:4" s="10" customFormat="1" ht="45" customHeight="1" x14ac:dyDescent="0.25">
      <c r="A7" s="22"/>
      <c r="B7" s="22"/>
      <c r="C7" s="21"/>
      <c r="D7" s="21"/>
    </row>
    <row r="8" spans="1:4" ht="15.6" x14ac:dyDescent="0.3">
      <c r="A8" s="11">
        <v>1</v>
      </c>
      <c r="B8" s="11">
        <v>2</v>
      </c>
      <c r="C8" s="12">
        <v>3</v>
      </c>
      <c r="D8" s="12">
        <v>4</v>
      </c>
    </row>
    <row r="9" spans="1:4" ht="15.6" x14ac:dyDescent="0.3">
      <c r="A9" s="4">
        <v>1</v>
      </c>
      <c r="B9" s="1" t="s">
        <v>4</v>
      </c>
      <c r="C9" s="13">
        <v>0</v>
      </c>
      <c r="D9" s="13">
        <v>0</v>
      </c>
    </row>
    <row r="10" spans="1:4" ht="15.6" x14ac:dyDescent="0.3">
      <c r="A10" s="4">
        <v>2</v>
      </c>
      <c r="B10" s="1" t="s">
        <v>5</v>
      </c>
      <c r="C10" s="13">
        <v>0</v>
      </c>
      <c r="D10" s="13">
        <v>0</v>
      </c>
    </row>
    <row r="11" spans="1:4" ht="15.6" x14ac:dyDescent="0.3">
      <c r="A11" s="4">
        <v>3</v>
      </c>
      <c r="B11" s="1" t="s">
        <v>6</v>
      </c>
      <c r="C11" s="13">
        <v>0</v>
      </c>
      <c r="D11" s="13">
        <v>0</v>
      </c>
    </row>
    <row r="12" spans="1:4" ht="15.6" x14ac:dyDescent="0.3">
      <c r="A12" s="4">
        <v>4</v>
      </c>
      <c r="B12" s="1" t="s">
        <v>7</v>
      </c>
      <c r="C12" s="13">
        <v>0</v>
      </c>
      <c r="D12" s="13">
        <v>0</v>
      </c>
    </row>
    <row r="13" spans="1:4" ht="15.6" x14ac:dyDescent="0.3">
      <c r="A13" s="4">
        <v>5</v>
      </c>
      <c r="B13" s="1" t="s">
        <v>8</v>
      </c>
      <c r="C13" s="13">
        <v>0</v>
      </c>
      <c r="D13" s="13">
        <v>0</v>
      </c>
    </row>
    <row r="14" spans="1:4" ht="15.6" x14ac:dyDescent="0.3">
      <c r="A14" s="4">
        <v>6</v>
      </c>
      <c r="B14" s="1" t="s">
        <v>287</v>
      </c>
      <c r="C14" s="13">
        <v>0</v>
      </c>
      <c r="D14" s="13">
        <v>0</v>
      </c>
    </row>
    <row r="15" spans="1:4" ht="15.6" x14ac:dyDescent="0.3">
      <c r="A15" s="4">
        <v>7</v>
      </c>
      <c r="B15" s="1" t="s">
        <v>11</v>
      </c>
      <c r="C15" s="13">
        <v>0</v>
      </c>
      <c r="D15" s="13">
        <v>0</v>
      </c>
    </row>
    <row r="16" spans="1:4" ht="15.6" x14ac:dyDescent="0.3">
      <c r="A16" s="4">
        <v>8</v>
      </c>
      <c r="B16" s="2" t="s">
        <v>2</v>
      </c>
      <c r="C16" s="13">
        <v>0</v>
      </c>
      <c r="D16" s="13">
        <v>0</v>
      </c>
    </row>
    <row r="17" spans="1:4" ht="15.6" x14ac:dyDescent="0.3">
      <c r="A17" s="4">
        <v>9</v>
      </c>
      <c r="B17" s="1" t="s">
        <v>1</v>
      </c>
      <c r="C17" s="13">
        <v>0</v>
      </c>
      <c r="D17" s="13">
        <v>0</v>
      </c>
    </row>
    <row r="18" spans="1:4" s="15" customFormat="1" ht="15.6" x14ac:dyDescent="0.3">
      <c r="A18" s="5"/>
      <c r="B18" s="3" t="s">
        <v>289</v>
      </c>
      <c r="C18" s="14">
        <f>C19+C20+C21+C22+C23+C24+C25+C26</f>
        <v>8595.9999999999982</v>
      </c>
      <c r="D18" s="14">
        <f>D19+D20+D21+D22+D23+D24+D25+D26</f>
        <v>8595.9999999999982</v>
      </c>
    </row>
    <row r="19" spans="1:4" ht="15.6" x14ac:dyDescent="0.3">
      <c r="A19" s="4">
        <v>10</v>
      </c>
      <c r="B19" s="1" t="s">
        <v>241</v>
      </c>
      <c r="C19" s="13">
        <v>3218.5</v>
      </c>
      <c r="D19" s="13">
        <v>3218.5</v>
      </c>
    </row>
    <row r="20" spans="1:4" ht="15.6" x14ac:dyDescent="0.3">
      <c r="A20" s="4">
        <v>11</v>
      </c>
      <c r="B20" s="1" t="s">
        <v>13</v>
      </c>
      <c r="C20" s="13">
        <v>216</v>
      </c>
      <c r="D20" s="13">
        <v>216</v>
      </c>
    </row>
    <row r="21" spans="1:4" ht="15.6" x14ac:dyDescent="0.3">
      <c r="A21" s="4">
        <v>12</v>
      </c>
      <c r="B21" s="1" t="s">
        <v>14</v>
      </c>
      <c r="C21" s="13">
        <v>3343</v>
      </c>
      <c r="D21" s="13">
        <v>3343</v>
      </c>
    </row>
    <row r="22" spans="1:4" ht="15.6" x14ac:dyDescent="0.3">
      <c r="A22" s="4">
        <v>13</v>
      </c>
      <c r="B22" s="1" t="s">
        <v>15</v>
      </c>
      <c r="C22" s="13">
        <v>724</v>
      </c>
      <c r="D22" s="13">
        <v>724</v>
      </c>
    </row>
    <row r="23" spans="1:4" ht="15.6" x14ac:dyDescent="0.3">
      <c r="A23" s="4">
        <v>14</v>
      </c>
      <c r="B23" s="1" t="s">
        <v>16</v>
      </c>
      <c r="C23" s="13">
        <v>189.7</v>
      </c>
      <c r="D23" s="13">
        <v>189.7</v>
      </c>
    </row>
    <row r="24" spans="1:4" ht="15.6" x14ac:dyDescent="0.3">
      <c r="A24" s="4">
        <v>15</v>
      </c>
      <c r="B24" s="1" t="s">
        <v>17</v>
      </c>
      <c r="C24" s="13">
        <v>328.9</v>
      </c>
      <c r="D24" s="13">
        <v>328.9</v>
      </c>
    </row>
    <row r="25" spans="1:4" ht="15.6" x14ac:dyDescent="0.3">
      <c r="A25" s="4">
        <v>16</v>
      </c>
      <c r="B25" s="1" t="s">
        <v>18</v>
      </c>
      <c r="C25" s="13">
        <v>185.5</v>
      </c>
      <c r="D25" s="13">
        <v>185.5</v>
      </c>
    </row>
    <row r="26" spans="1:4" ht="15.6" x14ac:dyDescent="0.3">
      <c r="A26" s="4">
        <v>17</v>
      </c>
      <c r="B26" s="1" t="s">
        <v>19</v>
      </c>
      <c r="C26" s="13">
        <v>390.4</v>
      </c>
      <c r="D26" s="13">
        <v>390.4</v>
      </c>
    </row>
    <row r="27" spans="1:4" s="15" customFormat="1" ht="15.6" x14ac:dyDescent="0.3">
      <c r="A27" s="5"/>
      <c r="B27" s="3" t="s">
        <v>290</v>
      </c>
      <c r="C27" s="14">
        <f>C28+C29+C30+C31+C32+C33+C34+C35+C36+C37+C38+C39+C40</f>
        <v>15492.3</v>
      </c>
      <c r="D27" s="14">
        <f>D28+D29+D30+D31+D32+D33+D34+D35+D36+D37+D38+D39+D40</f>
        <v>15492.3</v>
      </c>
    </row>
    <row r="28" spans="1:4" ht="15.6" x14ac:dyDescent="0.3">
      <c r="A28" s="4">
        <v>18</v>
      </c>
      <c r="B28" s="1" t="s">
        <v>242</v>
      </c>
      <c r="C28" s="13">
        <v>2468.1999999999998</v>
      </c>
      <c r="D28" s="13">
        <v>2468.1999999999998</v>
      </c>
    </row>
    <row r="29" spans="1:4" ht="15.6" x14ac:dyDescent="0.3">
      <c r="A29" s="4">
        <v>19</v>
      </c>
      <c r="B29" s="1" t="s">
        <v>20</v>
      </c>
      <c r="C29" s="13">
        <v>1780.3</v>
      </c>
      <c r="D29" s="13">
        <v>1780.3</v>
      </c>
    </row>
    <row r="30" spans="1:4" ht="15.6" x14ac:dyDescent="0.3">
      <c r="A30" s="4">
        <v>20</v>
      </c>
      <c r="B30" s="1" t="s">
        <v>21</v>
      </c>
      <c r="C30" s="13">
        <v>692.6</v>
      </c>
      <c r="D30" s="13">
        <v>692.6</v>
      </c>
    </row>
    <row r="31" spans="1:4" ht="15.6" x14ac:dyDescent="0.3">
      <c r="A31" s="4">
        <v>21</v>
      </c>
      <c r="B31" s="1" t="s">
        <v>22</v>
      </c>
      <c r="C31" s="13">
        <v>1166.2</v>
      </c>
      <c r="D31" s="13">
        <v>1166.2</v>
      </c>
    </row>
    <row r="32" spans="1:4" ht="15.6" x14ac:dyDescent="0.3">
      <c r="A32" s="4">
        <v>22</v>
      </c>
      <c r="B32" s="1" t="s">
        <v>23</v>
      </c>
      <c r="C32" s="13">
        <v>686.9</v>
      </c>
      <c r="D32" s="13">
        <v>686.9</v>
      </c>
    </row>
    <row r="33" spans="1:4" ht="15.6" x14ac:dyDescent="0.3">
      <c r="A33" s="4">
        <v>23</v>
      </c>
      <c r="B33" s="1" t="s">
        <v>24</v>
      </c>
      <c r="C33" s="13">
        <v>730.7</v>
      </c>
      <c r="D33" s="13">
        <v>730.7</v>
      </c>
    </row>
    <row r="34" spans="1:4" ht="15.6" x14ac:dyDescent="0.3">
      <c r="A34" s="4">
        <v>24</v>
      </c>
      <c r="B34" s="1" t="s">
        <v>25</v>
      </c>
      <c r="C34" s="13">
        <v>1401.3</v>
      </c>
      <c r="D34" s="13">
        <v>1401.3</v>
      </c>
    </row>
    <row r="35" spans="1:4" ht="15.6" x14ac:dyDescent="0.3">
      <c r="A35" s="4">
        <v>25</v>
      </c>
      <c r="B35" s="1" t="s">
        <v>26</v>
      </c>
      <c r="C35" s="13">
        <v>159.1</v>
      </c>
      <c r="D35" s="13">
        <v>159.1</v>
      </c>
    </row>
    <row r="36" spans="1:4" ht="15.6" x14ac:dyDescent="0.3">
      <c r="A36" s="4">
        <v>26</v>
      </c>
      <c r="B36" s="1" t="s">
        <v>27</v>
      </c>
      <c r="C36" s="13">
        <v>1033.3</v>
      </c>
      <c r="D36" s="13">
        <v>1033.3</v>
      </c>
    </row>
    <row r="37" spans="1:4" ht="15.6" x14ac:dyDescent="0.3">
      <c r="A37" s="4">
        <v>27</v>
      </c>
      <c r="B37" s="1" t="s">
        <v>28</v>
      </c>
      <c r="C37" s="13">
        <v>297.2</v>
      </c>
      <c r="D37" s="13">
        <v>297.2</v>
      </c>
    </row>
    <row r="38" spans="1:4" ht="15.6" x14ac:dyDescent="0.3">
      <c r="A38" s="4">
        <v>28</v>
      </c>
      <c r="B38" s="1" t="s">
        <v>29</v>
      </c>
      <c r="C38" s="13">
        <v>1651.2</v>
      </c>
      <c r="D38" s="13">
        <v>1651.2</v>
      </c>
    </row>
    <row r="39" spans="1:4" ht="15.6" x14ac:dyDescent="0.3">
      <c r="A39" s="4">
        <v>29</v>
      </c>
      <c r="B39" s="1" t="s">
        <v>30</v>
      </c>
      <c r="C39" s="13">
        <v>2337.9</v>
      </c>
      <c r="D39" s="13">
        <v>2337.9</v>
      </c>
    </row>
    <row r="40" spans="1:4" ht="15.6" x14ac:dyDescent="0.3">
      <c r="A40" s="4">
        <v>30</v>
      </c>
      <c r="B40" s="1" t="s">
        <v>31</v>
      </c>
      <c r="C40" s="13">
        <v>1087.4000000000001</v>
      </c>
      <c r="D40" s="13">
        <v>1087.4000000000001</v>
      </c>
    </row>
    <row r="41" spans="1:4" s="15" customFormat="1" ht="15.6" x14ac:dyDescent="0.3">
      <c r="A41" s="5"/>
      <c r="B41" s="3" t="s">
        <v>291</v>
      </c>
      <c r="C41" s="14">
        <f>C42+C43+C44+C45+C46+C47+C48</f>
        <v>3404</v>
      </c>
      <c r="D41" s="14">
        <f>D42+D43+D44+D45+D46+D47+D48</f>
        <v>3404</v>
      </c>
    </row>
    <row r="42" spans="1:4" ht="15.6" x14ac:dyDescent="0.3">
      <c r="A42" s="4">
        <v>31</v>
      </c>
      <c r="B42" s="1" t="s">
        <v>243</v>
      </c>
      <c r="C42" s="13">
        <v>0</v>
      </c>
      <c r="D42" s="13">
        <v>0</v>
      </c>
    </row>
    <row r="43" spans="1:4" ht="15.6" x14ac:dyDescent="0.3">
      <c r="A43" s="4">
        <v>32</v>
      </c>
      <c r="B43" s="1" t="s">
        <v>32</v>
      </c>
      <c r="C43" s="13">
        <v>437.5</v>
      </c>
      <c r="D43" s="13">
        <v>437.5</v>
      </c>
    </row>
    <row r="44" spans="1:4" ht="15.6" x14ac:dyDescent="0.3">
      <c r="A44" s="4">
        <v>33</v>
      </c>
      <c r="B44" s="1" t="s">
        <v>33</v>
      </c>
      <c r="C44" s="13">
        <v>297.39999999999998</v>
      </c>
      <c r="D44" s="13">
        <v>297.39999999999998</v>
      </c>
    </row>
    <row r="45" spans="1:4" ht="15.6" x14ac:dyDescent="0.3">
      <c r="A45" s="4">
        <v>34</v>
      </c>
      <c r="B45" s="1" t="s">
        <v>34</v>
      </c>
      <c r="C45" s="13">
        <v>432.3</v>
      </c>
      <c r="D45" s="13">
        <v>432.3</v>
      </c>
    </row>
    <row r="46" spans="1:4" ht="15.6" x14ac:dyDescent="0.3">
      <c r="A46" s="4">
        <v>35</v>
      </c>
      <c r="B46" s="1" t="s">
        <v>35</v>
      </c>
      <c r="C46" s="13">
        <v>375.7</v>
      </c>
      <c r="D46" s="13">
        <v>375.7</v>
      </c>
    </row>
    <row r="47" spans="1:4" ht="15.6" x14ac:dyDescent="0.3">
      <c r="A47" s="4">
        <v>36</v>
      </c>
      <c r="B47" s="1" t="s">
        <v>36</v>
      </c>
      <c r="C47" s="13">
        <v>1273.0999999999999</v>
      </c>
      <c r="D47" s="13">
        <v>1273.0999999999999</v>
      </c>
    </row>
    <row r="48" spans="1:4" ht="15.6" x14ac:dyDescent="0.3">
      <c r="A48" s="4">
        <v>37</v>
      </c>
      <c r="B48" s="1" t="s">
        <v>37</v>
      </c>
      <c r="C48" s="13">
        <v>588</v>
      </c>
      <c r="D48" s="13">
        <v>588</v>
      </c>
    </row>
    <row r="49" spans="1:4" ht="15.6" x14ac:dyDescent="0.3">
      <c r="A49" s="4"/>
      <c r="B49" s="3" t="s">
        <v>292</v>
      </c>
      <c r="C49" s="14">
        <f>C50+C51+C52+C53+C54+C55+C56+C57+C58+C59+C60</f>
        <v>12280.199999999997</v>
      </c>
      <c r="D49" s="14">
        <f>D50+D51+D52+D53+D54+D55+D56+D57+D58+D59+D60</f>
        <v>12234</v>
      </c>
    </row>
    <row r="50" spans="1:4" ht="15.6" x14ac:dyDescent="0.3">
      <c r="A50" s="4">
        <v>38</v>
      </c>
      <c r="B50" s="1" t="s">
        <v>285</v>
      </c>
      <c r="C50" s="13">
        <v>0</v>
      </c>
      <c r="D50" s="13">
        <v>0</v>
      </c>
    </row>
    <row r="51" spans="1:4" ht="15.6" x14ac:dyDescent="0.3">
      <c r="A51" s="4">
        <v>39</v>
      </c>
      <c r="B51" s="1" t="s">
        <v>244</v>
      </c>
      <c r="C51" s="13">
        <v>1712.1</v>
      </c>
      <c r="D51" s="13">
        <v>1712.1</v>
      </c>
    </row>
    <row r="52" spans="1:4" ht="15.6" x14ac:dyDescent="0.3">
      <c r="A52" s="4">
        <v>40</v>
      </c>
      <c r="B52" s="1" t="s">
        <v>38</v>
      </c>
      <c r="C52" s="13">
        <v>3893.7</v>
      </c>
      <c r="D52" s="13">
        <v>3893.7</v>
      </c>
    </row>
    <row r="53" spans="1:4" ht="15.6" x14ac:dyDescent="0.3">
      <c r="A53" s="4">
        <v>41</v>
      </c>
      <c r="B53" s="1" t="s">
        <v>39</v>
      </c>
      <c r="C53" s="13">
        <v>323.60000000000002</v>
      </c>
      <c r="D53" s="13">
        <v>323.60000000000002</v>
      </c>
    </row>
    <row r="54" spans="1:4" ht="15.6" x14ac:dyDescent="0.3">
      <c r="A54" s="4">
        <v>42</v>
      </c>
      <c r="B54" s="1" t="s">
        <v>40</v>
      </c>
      <c r="C54" s="13">
        <v>2409.1999999999998</v>
      </c>
      <c r="D54" s="13">
        <v>2363</v>
      </c>
    </row>
    <row r="55" spans="1:4" ht="15.6" x14ac:dyDescent="0.3">
      <c r="A55" s="4">
        <v>43</v>
      </c>
      <c r="B55" s="1" t="s">
        <v>41</v>
      </c>
      <c r="C55" s="13">
        <v>2744.3</v>
      </c>
      <c r="D55" s="13">
        <v>2744.3</v>
      </c>
    </row>
    <row r="56" spans="1:4" ht="15.6" x14ac:dyDescent="0.3">
      <c r="A56" s="4">
        <v>44</v>
      </c>
      <c r="B56" s="1" t="s">
        <v>42</v>
      </c>
      <c r="C56" s="13">
        <v>263.89999999999998</v>
      </c>
      <c r="D56" s="13">
        <v>263.89999999999998</v>
      </c>
    </row>
    <row r="57" spans="1:4" ht="15.6" x14ac:dyDescent="0.3">
      <c r="A57" s="4">
        <v>45</v>
      </c>
      <c r="B57" s="1" t="s">
        <v>43</v>
      </c>
      <c r="C57" s="13">
        <v>0</v>
      </c>
      <c r="D57" s="13">
        <v>0</v>
      </c>
    </row>
    <row r="58" spans="1:4" ht="15.6" x14ac:dyDescent="0.3">
      <c r="A58" s="4">
        <v>46</v>
      </c>
      <c r="B58" s="1" t="s">
        <v>44</v>
      </c>
      <c r="C58" s="13">
        <v>737.5</v>
      </c>
      <c r="D58" s="13">
        <v>737.5</v>
      </c>
    </row>
    <row r="59" spans="1:4" ht="15.6" x14ac:dyDescent="0.3">
      <c r="A59" s="4">
        <v>47</v>
      </c>
      <c r="B59" s="1" t="s">
        <v>45</v>
      </c>
      <c r="C59" s="13">
        <v>0</v>
      </c>
      <c r="D59" s="13">
        <v>0</v>
      </c>
    </row>
    <row r="60" spans="1:4" ht="15.6" x14ac:dyDescent="0.3">
      <c r="A60" s="4">
        <v>48</v>
      </c>
      <c r="B60" s="1" t="s">
        <v>46</v>
      </c>
      <c r="C60" s="13">
        <v>195.9</v>
      </c>
      <c r="D60" s="13">
        <v>195.9</v>
      </c>
    </row>
    <row r="61" spans="1:4" s="15" customFormat="1" ht="15.6" x14ac:dyDescent="0.3">
      <c r="A61" s="5"/>
      <c r="B61" s="3" t="s">
        <v>293</v>
      </c>
      <c r="C61" s="14">
        <f>C62+C63+C64+C65+C66+C67+C68</f>
        <v>7216.9000000000005</v>
      </c>
      <c r="D61" s="14">
        <f>D62+D63+D64+D65+D66+D67+D68</f>
        <v>7216.9000000000005</v>
      </c>
    </row>
    <row r="62" spans="1:4" ht="15.6" x14ac:dyDescent="0.3">
      <c r="A62" s="4">
        <v>49</v>
      </c>
      <c r="B62" s="1" t="s">
        <v>245</v>
      </c>
      <c r="C62" s="13">
        <v>617.4</v>
      </c>
      <c r="D62" s="13">
        <v>617.4</v>
      </c>
    </row>
    <row r="63" spans="1:4" ht="15.6" x14ac:dyDescent="0.3">
      <c r="A63" s="4">
        <v>50</v>
      </c>
      <c r="B63" s="1" t="s">
        <v>47</v>
      </c>
      <c r="C63" s="13">
        <v>1213.5</v>
      </c>
      <c r="D63" s="13">
        <v>1213.5</v>
      </c>
    </row>
    <row r="64" spans="1:4" ht="15.6" x14ac:dyDescent="0.3">
      <c r="A64" s="4">
        <v>51</v>
      </c>
      <c r="B64" s="1" t="s">
        <v>48</v>
      </c>
      <c r="C64" s="13">
        <v>1746.6000000000001</v>
      </c>
      <c r="D64" s="13">
        <v>1746.6000000000001</v>
      </c>
    </row>
    <row r="65" spans="1:4" ht="15.6" x14ac:dyDescent="0.3">
      <c r="A65" s="4">
        <v>52</v>
      </c>
      <c r="B65" s="1" t="s">
        <v>49</v>
      </c>
      <c r="C65" s="13">
        <v>1811.8</v>
      </c>
      <c r="D65" s="13">
        <v>1811.8</v>
      </c>
    </row>
    <row r="66" spans="1:4" ht="15.6" x14ac:dyDescent="0.3">
      <c r="A66" s="4">
        <v>53</v>
      </c>
      <c r="B66" s="1" t="s">
        <v>50</v>
      </c>
      <c r="C66" s="13">
        <v>630.29999999999995</v>
      </c>
      <c r="D66" s="13">
        <v>630.29999999999995</v>
      </c>
    </row>
    <row r="67" spans="1:4" ht="15.6" x14ac:dyDescent="0.3">
      <c r="A67" s="4">
        <v>54</v>
      </c>
      <c r="B67" s="1" t="s">
        <v>51</v>
      </c>
      <c r="C67" s="13">
        <v>0</v>
      </c>
      <c r="D67" s="13">
        <v>0</v>
      </c>
    </row>
    <row r="68" spans="1:4" ht="15.6" x14ac:dyDescent="0.3">
      <c r="A68" s="4">
        <v>55</v>
      </c>
      <c r="B68" s="1" t="s">
        <v>52</v>
      </c>
      <c r="C68" s="13">
        <v>1197.3</v>
      </c>
      <c r="D68" s="13">
        <v>1197.3</v>
      </c>
    </row>
    <row r="69" spans="1:4" s="15" customFormat="1" ht="15.6" x14ac:dyDescent="0.3">
      <c r="A69" s="5"/>
      <c r="B69" s="3" t="s">
        <v>294</v>
      </c>
      <c r="C69" s="14">
        <f>C70+C71+C72+C73+C74+C75+C76+C77+C78+C79+C80+C81+C82+C83+C84</f>
        <v>29381.8</v>
      </c>
      <c r="D69" s="14">
        <f>D70+D71+D72+D73+D74+D75+D76+D77+D78+D79+D80+D81+D82+D83+D84</f>
        <v>29381.8</v>
      </c>
    </row>
    <row r="70" spans="1:4" ht="15.6" x14ac:dyDescent="0.3">
      <c r="A70" s="4">
        <v>56</v>
      </c>
      <c r="B70" s="1" t="s">
        <v>246</v>
      </c>
      <c r="C70" s="13">
        <v>3119.4</v>
      </c>
      <c r="D70" s="13">
        <v>3119.4</v>
      </c>
    </row>
    <row r="71" spans="1:4" ht="15.6" x14ac:dyDescent="0.3">
      <c r="A71" s="4">
        <v>57</v>
      </c>
      <c r="B71" s="1" t="s">
        <v>282</v>
      </c>
      <c r="C71" s="13">
        <v>1403.5</v>
      </c>
      <c r="D71" s="13">
        <v>1403.5</v>
      </c>
    </row>
    <row r="72" spans="1:4" ht="15.6" x14ac:dyDescent="0.3">
      <c r="A72" s="4">
        <v>58</v>
      </c>
      <c r="B72" s="1" t="s">
        <v>53</v>
      </c>
      <c r="C72" s="13">
        <v>2455.6</v>
      </c>
      <c r="D72" s="13">
        <v>2455.6</v>
      </c>
    </row>
    <row r="73" spans="1:4" ht="15.6" x14ac:dyDescent="0.3">
      <c r="A73" s="4">
        <v>59</v>
      </c>
      <c r="B73" s="1" t="s">
        <v>54</v>
      </c>
      <c r="C73" s="13">
        <v>1380.6</v>
      </c>
      <c r="D73" s="13">
        <v>1380.6</v>
      </c>
    </row>
    <row r="74" spans="1:4" ht="15.6" x14ac:dyDescent="0.3">
      <c r="A74" s="4">
        <v>60</v>
      </c>
      <c r="B74" s="1" t="s">
        <v>286</v>
      </c>
      <c r="C74" s="13">
        <v>1868.9</v>
      </c>
      <c r="D74" s="13">
        <v>1868.9</v>
      </c>
    </row>
    <row r="75" spans="1:4" ht="15.6" x14ac:dyDescent="0.3">
      <c r="A75" s="4">
        <v>61</v>
      </c>
      <c r="B75" s="1" t="s">
        <v>55</v>
      </c>
      <c r="C75" s="13">
        <v>2058.6</v>
      </c>
      <c r="D75" s="13">
        <v>2058.6</v>
      </c>
    </row>
    <row r="76" spans="1:4" ht="15.6" x14ac:dyDescent="0.3">
      <c r="A76" s="4">
        <v>62</v>
      </c>
      <c r="B76" s="1" t="s">
        <v>56</v>
      </c>
      <c r="C76" s="13">
        <v>836.1</v>
      </c>
      <c r="D76" s="13">
        <v>836.1</v>
      </c>
    </row>
    <row r="77" spans="1:4" ht="15.6" x14ac:dyDescent="0.3">
      <c r="A77" s="4">
        <v>63</v>
      </c>
      <c r="B77" s="1" t="s">
        <v>57</v>
      </c>
      <c r="C77" s="13">
        <v>3388.5</v>
      </c>
      <c r="D77" s="13">
        <v>3388.5</v>
      </c>
    </row>
    <row r="78" spans="1:4" ht="15.6" x14ac:dyDescent="0.3">
      <c r="A78" s="4">
        <v>64</v>
      </c>
      <c r="B78" s="1" t="s">
        <v>58</v>
      </c>
      <c r="C78" s="13">
        <v>935</v>
      </c>
      <c r="D78" s="13">
        <v>935</v>
      </c>
    </row>
    <row r="79" spans="1:4" ht="15.6" x14ac:dyDescent="0.3">
      <c r="A79" s="4">
        <v>65</v>
      </c>
      <c r="B79" s="1" t="s">
        <v>59</v>
      </c>
      <c r="C79" s="13">
        <v>1268.8</v>
      </c>
      <c r="D79" s="13">
        <v>1268.8</v>
      </c>
    </row>
    <row r="80" spans="1:4" ht="15.6" x14ac:dyDescent="0.3">
      <c r="A80" s="4">
        <v>66</v>
      </c>
      <c r="B80" s="1" t="s">
        <v>60</v>
      </c>
      <c r="C80" s="13">
        <v>113.1</v>
      </c>
      <c r="D80" s="13">
        <v>113.1</v>
      </c>
    </row>
    <row r="81" spans="1:4" ht="15.6" x14ac:dyDescent="0.3">
      <c r="A81" s="4">
        <v>67</v>
      </c>
      <c r="B81" s="1" t="s">
        <v>61</v>
      </c>
      <c r="C81" s="13">
        <v>3653.4</v>
      </c>
      <c r="D81" s="13">
        <v>3653.4</v>
      </c>
    </row>
    <row r="82" spans="1:4" ht="15.6" x14ac:dyDescent="0.3">
      <c r="A82" s="4">
        <v>68</v>
      </c>
      <c r="B82" s="1" t="s">
        <v>62</v>
      </c>
      <c r="C82" s="13">
        <v>3073.1</v>
      </c>
      <c r="D82" s="13">
        <v>3073.1</v>
      </c>
    </row>
    <row r="83" spans="1:4" ht="15.6" x14ac:dyDescent="0.3">
      <c r="A83" s="4">
        <v>69</v>
      </c>
      <c r="B83" s="1" t="s">
        <v>283</v>
      </c>
      <c r="C83" s="13">
        <v>2909.8</v>
      </c>
      <c r="D83" s="13">
        <v>2909.8</v>
      </c>
    </row>
    <row r="84" spans="1:4" ht="15.6" x14ac:dyDescent="0.3">
      <c r="A84" s="4">
        <v>70</v>
      </c>
      <c r="B84" s="1" t="s">
        <v>63</v>
      </c>
      <c r="C84" s="13">
        <v>917.4</v>
      </c>
      <c r="D84" s="13">
        <v>917.4</v>
      </c>
    </row>
    <row r="85" spans="1:4" s="15" customFormat="1" ht="15.6" x14ac:dyDescent="0.3">
      <c r="A85" s="5"/>
      <c r="B85" s="3" t="s">
        <v>295</v>
      </c>
      <c r="C85" s="14">
        <f>C86+C87+C88+C89</f>
        <v>4089.8</v>
      </c>
      <c r="D85" s="14">
        <f>D86+D87+D88+D89</f>
        <v>4089.8</v>
      </c>
    </row>
    <row r="86" spans="1:4" ht="15.6" x14ac:dyDescent="0.3">
      <c r="A86" s="4">
        <v>71</v>
      </c>
      <c r="B86" s="1" t="s">
        <v>247</v>
      </c>
      <c r="C86" s="13">
        <v>1962.8</v>
      </c>
      <c r="D86" s="13">
        <v>1962.8</v>
      </c>
    </row>
    <row r="87" spans="1:4" ht="15.6" x14ac:dyDescent="0.3">
      <c r="A87" s="4">
        <v>72</v>
      </c>
      <c r="B87" s="1" t="s">
        <v>64</v>
      </c>
      <c r="C87" s="13">
        <v>246.6</v>
      </c>
      <c r="D87" s="13">
        <v>246.6</v>
      </c>
    </row>
    <row r="88" spans="1:4" ht="15.6" x14ac:dyDescent="0.3">
      <c r="A88" s="4">
        <v>73</v>
      </c>
      <c r="B88" s="1" t="s">
        <v>65</v>
      </c>
      <c r="C88" s="13">
        <v>1092.9000000000001</v>
      </c>
      <c r="D88" s="13">
        <v>1092.9000000000001</v>
      </c>
    </row>
    <row r="89" spans="1:4" ht="15.6" x14ac:dyDescent="0.3">
      <c r="A89" s="4">
        <v>74</v>
      </c>
      <c r="B89" s="1" t="s">
        <v>66</v>
      </c>
      <c r="C89" s="13">
        <v>787.5</v>
      </c>
      <c r="D89" s="13">
        <v>787.5</v>
      </c>
    </row>
    <row r="90" spans="1:4" s="15" customFormat="1" ht="15.6" x14ac:dyDescent="0.3">
      <c r="A90" s="5">
        <v>0</v>
      </c>
      <c r="B90" s="3" t="s">
        <v>296</v>
      </c>
      <c r="C90" s="14">
        <f>C91+C92+C93+C94+C95+C96+C97</f>
        <v>5672.7999999999993</v>
      </c>
      <c r="D90" s="14">
        <f>D91+D92+D93+D94+D95+D96+D97</f>
        <v>5672.7999999999993</v>
      </c>
    </row>
    <row r="91" spans="1:4" ht="15.6" x14ac:dyDescent="0.3">
      <c r="A91" s="4">
        <v>75</v>
      </c>
      <c r="B91" s="1" t="s">
        <v>248</v>
      </c>
      <c r="C91" s="13">
        <v>0</v>
      </c>
      <c r="D91" s="13">
        <v>0</v>
      </c>
    </row>
    <row r="92" spans="1:4" ht="15.6" x14ac:dyDescent="0.3">
      <c r="A92" s="4">
        <v>76</v>
      </c>
      <c r="B92" s="1" t="s">
        <v>249</v>
      </c>
      <c r="C92" s="13">
        <v>1265.3</v>
      </c>
      <c r="D92" s="13">
        <v>1265.3</v>
      </c>
    </row>
    <row r="93" spans="1:4" ht="15.6" x14ac:dyDescent="0.3">
      <c r="A93" s="4">
        <v>77</v>
      </c>
      <c r="B93" s="1" t="s">
        <v>67</v>
      </c>
      <c r="C93" s="13">
        <v>314</v>
      </c>
      <c r="D93" s="13">
        <v>314</v>
      </c>
    </row>
    <row r="94" spans="1:4" ht="15.6" x14ac:dyDescent="0.3">
      <c r="A94" s="4">
        <v>78</v>
      </c>
      <c r="B94" s="1" t="s">
        <v>68</v>
      </c>
      <c r="C94" s="13">
        <v>1096.8</v>
      </c>
      <c r="D94" s="13">
        <v>1096.8</v>
      </c>
    </row>
    <row r="95" spans="1:4" ht="15.6" x14ac:dyDescent="0.3">
      <c r="A95" s="4">
        <v>79</v>
      </c>
      <c r="B95" s="1" t="s">
        <v>69</v>
      </c>
      <c r="C95" s="13">
        <v>1681.3</v>
      </c>
      <c r="D95" s="13">
        <v>1681.3</v>
      </c>
    </row>
    <row r="96" spans="1:4" ht="15.6" x14ac:dyDescent="0.3">
      <c r="A96" s="4">
        <v>80</v>
      </c>
      <c r="B96" s="1" t="s">
        <v>70</v>
      </c>
      <c r="C96" s="13">
        <v>608.20000000000005</v>
      </c>
      <c r="D96" s="13">
        <v>608.20000000000005</v>
      </c>
    </row>
    <row r="97" spans="1:4" ht="15.6" x14ac:dyDescent="0.3">
      <c r="A97" s="4">
        <v>81</v>
      </c>
      <c r="B97" s="1" t="s">
        <v>71</v>
      </c>
      <c r="C97" s="13">
        <v>707.2</v>
      </c>
      <c r="D97" s="13">
        <v>707.2</v>
      </c>
    </row>
    <row r="98" spans="1:4" s="15" customFormat="1" ht="15.6" x14ac:dyDescent="0.3">
      <c r="A98" s="5"/>
      <c r="B98" s="3" t="s">
        <v>297</v>
      </c>
      <c r="C98" s="14">
        <f>C99+C100+C101+C102+C103+C104+C105+C106</f>
        <v>1666.9</v>
      </c>
      <c r="D98" s="14">
        <f>D99+D100+D101+D102+D103+D104+D105+D106</f>
        <v>1666.9</v>
      </c>
    </row>
    <row r="99" spans="1:4" ht="15.6" x14ac:dyDescent="0.3">
      <c r="A99" s="4">
        <v>82</v>
      </c>
      <c r="B99" s="1" t="s">
        <v>250</v>
      </c>
      <c r="C99" s="13">
        <v>0</v>
      </c>
      <c r="D99" s="13">
        <v>0</v>
      </c>
    </row>
    <row r="100" spans="1:4" ht="15.6" x14ac:dyDescent="0.3">
      <c r="A100" s="4">
        <v>83</v>
      </c>
      <c r="B100" s="1" t="s">
        <v>72</v>
      </c>
      <c r="C100" s="13">
        <v>0</v>
      </c>
      <c r="D100" s="13">
        <v>0</v>
      </c>
    </row>
    <row r="101" spans="1:4" ht="15.6" x14ac:dyDescent="0.3">
      <c r="A101" s="4">
        <v>84</v>
      </c>
      <c r="B101" s="1" t="s">
        <v>73</v>
      </c>
      <c r="C101" s="13">
        <v>246.8</v>
      </c>
      <c r="D101" s="13">
        <v>246.8</v>
      </c>
    </row>
    <row r="102" spans="1:4" ht="15.6" x14ac:dyDescent="0.3">
      <c r="A102" s="4">
        <v>85</v>
      </c>
      <c r="B102" s="1" t="s">
        <v>74</v>
      </c>
      <c r="C102" s="13">
        <v>0</v>
      </c>
      <c r="D102" s="13">
        <v>0</v>
      </c>
    </row>
    <row r="103" spans="1:4" ht="15.6" x14ac:dyDescent="0.3">
      <c r="A103" s="4">
        <v>86</v>
      </c>
      <c r="B103" s="1" t="s">
        <v>75</v>
      </c>
      <c r="C103" s="13">
        <v>273.8</v>
      </c>
      <c r="D103" s="13">
        <v>273.8</v>
      </c>
    </row>
    <row r="104" spans="1:4" ht="15.6" x14ac:dyDescent="0.3">
      <c r="A104" s="4">
        <v>87</v>
      </c>
      <c r="B104" s="1" t="s">
        <v>76</v>
      </c>
      <c r="C104" s="13">
        <v>1146.3</v>
      </c>
      <c r="D104" s="13">
        <v>1146.3</v>
      </c>
    </row>
    <row r="105" spans="1:4" ht="15.6" x14ac:dyDescent="0.3">
      <c r="A105" s="4">
        <v>88</v>
      </c>
      <c r="B105" s="1" t="s">
        <v>77</v>
      </c>
      <c r="C105" s="13">
        <v>0</v>
      </c>
      <c r="D105" s="13">
        <v>0</v>
      </c>
    </row>
    <row r="106" spans="1:4" ht="15.6" x14ac:dyDescent="0.3">
      <c r="A106" s="4">
        <v>89</v>
      </c>
      <c r="B106" s="1" t="s">
        <v>78</v>
      </c>
      <c r="C106" s="13">
        <v>0</v>
      </c>
      <c r="D106" s="13">
        <v>0</v>
      </c>
    </row>
    <row r="107" spans="1:4" s="15" customFormat="1" ht="15.6" x14ac:dyDescent="0.3">
      <c r="A107" s="5"/>
      <c r="B107" s="3" t="s">
        <v>298</v>
      </c>
      <c r="C107" s="14">
        <f>SUM(C108:C125)</f>
        <v>10651</v>
      </c>
      <c r="D107" s="14">
        <f>SUM(D108:D125)</f>
        <v>9885.0999999999985</v>
      </c>
    </row>
    <row r="108" spans="1:4" ht="15.6" x14ac:dyDescent="0.3">
      <c r="A108" s="4">
        <v>90</v>
      </c>
      <c r="B108" s="1" t="s">
        <v>251</v>
      </c>
      <c r="C108" s="13">
        <v>3344.6</v>
      </c>
      <c r="D108" s="13">
        <v>3344.6</v>
      </c>
    </row>
    <row r="109" spans="1:4" ht="15.6" x14ac:dyDescent="0.3">
      <c r="A109" s="4">
        <v>91</v>
      </c>
      <c r="B109" s="1" t="s">
        <v>252</v>
      </c>
      <c r="C109" s="13">
        <v>3438.3</v>
      </c>
      <c r="D109" s="13">
        <v>3149.1</v>
      </c>
    </row>
    <row r="110" spans="1:4" ht="15.6" x14ac:dyDescent="0.3">
      <c r="A110" s="4">
        <v>92</v>
      </c>
      <c r="B110" s="1" t="s">
        <v>253</v>
      </c>
      <c r="C110" s="13">
        <v>136.4</v>
      </c>
      <c r="D110" s="13">
        <v>136.4</v>
      </c>
    </row>
    <row r="111" spans="1:4" ht="15.6" x14ac:dyDescent="0.3">
      <c r="A111" s="4">
        <v>93</v>
      </c>
      <c r="B111" s="1" t="s">
        <v>79</v>
      </c>
      <c r="C111" s="13">
        <v>0</v>
      </c>
      <c r="D111" s="13">
        <v>0</v>
      </c>
    </row>
    <row r="112" spans="1:4" ht="15.6" x14ac:dyDescent="0.3">
      <c r="A112" s="4">
        <v>94</v>
      </c>
      <c r="B112" s="1" t="s">
        <v>80</v>
      </c>
      <c r="C112" s="13">
        <v>0</v>
      </c>
      <c r="D112" s="13">
        <v>0</v>
      </c>
    </row>
    <row r="113" spans="1:4" ht="15.6" x14ac:dyDescent="0.3">
      <c r="A113" s="4">
        <v>95</v>
      </c>
      <c r="B113" s="1" t="s">
        <v>81</v>
      </c>
      <c r="C113" s="13">
        <v>1876.2</v>
      </c>
      <c r="D113" s="13">
        <v>1876.2</v>
      </c>
    </row>
    <row r="114" spans="1:4" ht="15.6" x14ac:dyDescent="0.3">
      <c r="A114" s="4">
        <v>96</v>
      </c>
      <c r="B114" s="1" t="s">
        <v>82</v>
      </c>
      <c r="C114" s="13">
        <v>0</v>
      </c>
      <c r="D114" s="13">
        <v>0</v>
      </c>
    </row>
    <row r="115" spans="1:4" ht="15.6" x14ac:dyDescent="0.3">
      <c r="A115" s="4">
        <v>97</v>
      </c>
      <c r="B115" s="1" t="s">
        <v>83</v>
      </c>
      <c r="C115" s="13">
        <v>0</v>
      </c>
      <c r="D115" s="13">
        <v>0</v>
      </c>
    </row>
    <row r="116" spans="1:4" ht="15.6" x14ac:dyDescent="0.3">
      <c r="A116" s="4">
        <v>98</v>
      </c>
      <c r="B116" s="1" t="s">
        <v>84</v>
      </c>
      <c r="C116" s="13">
        <v>0</v>
      </c>
      <c r="D116" s="13">
        <v>0</v>
      </c>
    </row>
    <row r="117" spans="1:4" ht="15.6" x14ac:dyDescent="0.3">
      <c r="A117" s="4">
        <v>99</v>
      </c>
      <c r="B117" s="1" t="s">
        <v>85</v>
      </c>
      <c r="C117" s="13">
        <v>0</v>
      </c>
      <c r="D117" s="13">
        <v>0</v>
      </c>
    </row>
    <row r="118" spans="1:4" ht="15.6" x14ac:dyDescent="0.3">
      <c r="A118" s="4">
        <v>100</v>
      </c>
      <c r="B118" s="1" t="s">
        <v>86</v>
      </c>
      <c r="C118" s="13">
        <v>1770.9</v>
      </c>
      <c r="D118" s="13">
        <v>1336.5</v>
      </c>
    </row>
    <row r="119" spans="1:4" ht="15.6" x14ac:dyDescent="0.3">
      <c r="A119" s="4">
        <v>101</v>
      </c>
      <c r="B119" s="1" t="s">
        <v>87</v>
      </c>
      <c r="C119" s="13">
        <v>0</v>
      </c>
      <c r="D119" s="13">
        <v>0</v>
      </c>
    </row>
    <row r="120" spans="1:4" ht="15.6" x14ac:dyDescent="0.3">
      <c r="A120" s="4">
        <v>102</v>
      </c>
      <c r="B120" s="1" t="s">
        <v>88</v>
      </c>
      <c r="C120" s="13">
        <v>0</v>
      </c>
      <c r="D120" s="13">
        <v>0</v>
      </c>
    </row>
    <row r="121" spans="1:4" ht="15.6" x14ac:dyDescent="0.3">
      <c r="A121" s="4">
        <v>103</v>
      </c>
      <c r="B121" s="1" t="s">
        <v>89</v>
      </c>
      <c r="C121" s="13">
        <v>0</v>
      </c>
      <c r="D121" s="13">
        <v>0</v>
      </c>
    </row>
    <row r="122" spans="1:4" ht="15.6" x14ac:dyDescent="0.3">
      <c r="A122" s="4">
        <v>104</v>
      </c>
      <c r="B122" s="1" t="s">
        <v>90</v>
      </c>
      <c r="C122" s="13">
        <v>84.6</v>
      </c>
      <c r="D122" s="13">
        <v>42.3</v>
      </c>
    </row>
    <row r="123" spans="1:4" ht="15.6" x14ac:dyDescent="0.3">
      <c r="A123" s="4">
        <v>105</v>
      </c>
      <c r="B123" s="1" t="s">
        <v>91</v>
      </c>
      <c r="C123" s="13">
        <v>0</v>
      </c>
      <c r="D123" s="13">
        <v>0</v>
      </c>
    </row>
    <row r="124" spans="1:4" ht="15.6" x14ac:dyDescent="0.3">
      <c r="A124" s="4">
        <v>106</v>
      </c>
      <c r="B124" s="1" t="s">
        <v>92</v>
      </c>
      <c r="C124" s="13">
        <v>0</v>
      </c>
      <c r="D124" s="13">
        <v>0</v>
      </c>
    </row>
    <row r="125" spans="1:4" ht="15.6" x14ac:dyDescent="0.3">
      <c r="A125" s="4">
        <v>107</v>
      </c>
      <c r="B125" s="1" t="s">
        <v>93</v>
      </c>
      <c r="C125" s="13">
        <v>0</v>
      </c>
      <c r="D125" s="13">
        <v>0</v>
      </c>
    </row>
    <row r="126" spans="1:4" s="15" customFormat="1" ht="15.6" x14ac:dyDescent="0.3">
      <c r="A126" s="5"/>
      <c r="B126" s="3" t="s">
        <v>299</v>
      </c>
      <c r="C126" s="14">
        <f>C127+C128+C129+C130+C131</f>
        <v>390.3</v>
      </c>
      <c r="D126" s="14">
        <f>D127+D128+D129+D130+D131</f>
        <v>390.3</v>
      </c>
    </row>
    <row r="127" spans="1:4" ht="15.6" x14ac:dyDescent="0.3">
      <c r="A127" s="4">
        <v>108</v>
      </c>
      <c r="B127" s="1" t="s">
        <v>254</v>
      </c>
      <c r="C127" s="13">
        <v>0</v>
      </c>
      <c r="D127" s="13">
        <v>0</v>
      </c>
    </row>
    <row r="128" spans="1:4" ht="15.6" x14ac:dyDescent="0.3">
      <c r="A128" s="4">
        <v>109</v>
      </c>
      <c r="B128" s="1" t="s">
        <v>94</v>
      </c>
      <c r="C128" s="13">
        <v>0</v>
      </c>
      <c r="D128" s="13">
        <v>0</v>
      </c>
    </row>
    <row r="129" spans="1:4" ht="15.6" x14ac:dyDescent="0.3">
      <c r="A129" s="4">
        <v>110</v>
      </c>
      <c r="B129" s="1" t="s">
        <v>95</v>
      </c>
      <c r="C129" s="13">
        <v>390.3</v>
      </c>
      <c r="D129" s="13">
        <v>390.3</v>
      </c>
    </row>
    <row r="130" spans="1:4" ht="15.6" x14ac:dyDescent="0.3">
      <c r="A130" s="4">
        <v>111</v>
      </c>
      <c r="B130" s="1" t="s">
        <v>96</v>
      </c>
      <c r="C130" s="13">
        <v>0</v>
      </c>
      <c r="D130" s="13">
        <v>0</v>
      </c>
    </row>
    <row r="131" spans="1:4" ht="15.6" x14ac:dyDescent="0.3">
      <c r="A131" s="4">
        <v>112</v>
      </c>
      <c r="B131" s="1" t="s">
        <v>97</v>
      </c>
      <c r="C131" s="13">
        <v>0</v>
      </c>
      <c r="D131" s="13">
        <v>0</v>
      </c>
    </row>
    <row r="132" spans="1:4" s="15" customFormat="1" ht="15.6" x14ac:dyDescent="0.3">
      <c r="A132" s="5"/>
      <c r="B132" s="3" t="s">
        <v>300</v>
      </c>
      <c r="C132" s="14">
        <f>SUM(C133:C144)</f>
        <v>9179.6</v>
      </c>
      <c r="D132" s="14">
        <f>SUM(D133:D144)</f>
        <v>9179.6</v>
      </c>
    </row>
    <row r="133" spans="1:4" ht="15.6" x14ac:dyDescent="0.3">
      <c r="A133" s="4">
        <v>113</v>
      </c>
      <c r="B133" s="1" t="s">
        <v>255</v>
      </c>
      <c r="C133" s="13">
        <v>0</v>
      </c>
      <c r="D133" s="13">
        <v>0</v>
      </c>
    </row>
    <row r="134" spans="1:4" ht="15.6" x14ac:dyDescent="0.3">
      <c r="A134" s="4">
        <v>114</v>
      </c>
      <c r="B134" s="1" t="s">
        <v>98</v>
      </c>
      <c r="C134" s="13">
        <v>0</v>
      </c>
      <c r="D134" s="13">
        <v>0</v>
      </c>
    </row>
    <row r="135" spans="1:4" ht="15.6" x14ac:dyDescent="0.3">
      <c r="A135" s="4">
        <v>115</v>
      </c>
      <c r="B135" s="1" t="s">
        <v>99</v>
      </c>
      <c r="C135" s="13">
        <v>1079.3</v>
      </c>
      <c r="D135" s="13">
        <v>1079.3</v>
      </c>
    </row>
    <row r="136" spans="1:4" ht="15.6" x14ac:dyDescent="0.3">
      <c r="A136" s="4">
        <v>116</v>
      </c>
      <c r="B136" s="1" t="s">
        <v>100</v>
      </c>
      <c r="C136" s="13">
        <v>404</v>
      </c>
      <c r="D136" s="13">
        <v>404</v>
      </c>
    </row>
    <row r="137" spans="1:4" ht="15.6" x14ac:dyDescent="0.3">
      <c r="A137" s="4">
        <v>117</v>
      </c>
      <c r="B137" s="1" t="s">
        <v>101</v>
      </c>
      <c r="C137" s="13">
        <v>599.1</v>
      </c>
      <c r="D137" s="13">
        <v>599.1</v>
      </c>
    </row>
    <row r="138" spans="1:4" ht="15.6" x14ac:dyDescent="0.3">
      <c r="A138" s="4">
        <v>118</v>
      </c>
      <c r="B138" s="1" t="s">
        <v>102</v>
      </c>
      <c r="C138" s="13">
        <v>0</v>
      </c>
      <c r="D138" s="13">
        <v>0</v>
      </c>
    </row>
    <row r="139" spans="1:4" ht="15.6" x14ac:dyDescent="0.3">
      <c r="A139" s="4">
        <v>119</v>
      </c>
      <c r="B139" s="1" t="s">
        <v>103</v>
      </c>
      <c r="C139" s="13">
        <v>1579.3</v>
      </c>
      <c r="D139" s="13">
        <v>1579.3</v>
      </c>
    </row>
    <row r="140" spans="1:4" ht="15.6" x14ac:dyDescent="0.3">
      <c r="A140" s="4">
        <v>120</v>
      </c>
      <c r="B140" s="1" t="s">
        <v>104</v>
      </c>
      <c r="C140" s="13">
        <v>1197.8</v>
      </c>
      <c r="D140" s="13">
        <v>1197.8</v>
      </c>
    </row>
    <row r="141" spans="1:4" ht="15.6" x14ac:dyDescent="0.3">
      <c r="A141" s="4">
        <v>121</v>
      </c>
      <c r="B141" s="1" t="s">
        <v>105</v>
      </c>
      <c r="C141" s="13">
        <v>522.1</v>
      </c>
      <c r="D141" s="13">
        <v>522.1</v>
      </c>
    </row>
    <row r="142" spans="1:4" ht="15.6" x14ac:dyDescent="0.3">
      <c r="A142" s="4">
        <v>122</v>
      </c>
      <c r="B142" s="1" t="s">
        <v>106</v>
      </c>
      <c r="C142" s="13">
        <v>1496.5</v>
      </c>
      <c r="D142" s="13">
        <v>1496.5</v>
      </c>
    </row>
    <row r="143" spans="1:4" ht="15.6" x14ac:dyDescent="0.3">
      <c r="A143" s="4">
        <v>123</v>
      </c>
      <c r="B143" s="1" t="s">
        <v>107</v>
      </c>
      <c r="C143" s="13">
        <v>1726.5</v>
      </c>
      <c r="D143" s="13">
        <v>1726.5</v>
      </c>
    </row>
    <row r="144" spans="1:4" ht="15.6" x14ac:dyDescent="0.3">
      <c r="A144" s="4">
        <v>124</v>
      </c>
      <c r="B144" s="1" t="s">
        <v>108</v>
      </c>
      <c r="C144" s="13">
        <v>575</v>
      </c>
      <c r="D144" s="13">
        <v>575</v>
      </c>
    </row>
    <row r="145" spans="1:4" s="15" customFormat="1" ht="15.6" x14ac:dyDescent="0.3">
      <c r="A145" s="5"/>
      <c r="B145" s="3" t="s">
        <v>301</v>
      </c>
      <c r="C145" s="14">
        <f>C146+C147+C148+C149+C150+C151+C152</f>
        <v>4755.3999999999996</v>
      </c>
      <c r="D145" s="14">
        <f>D146+D147+D148+D149+D150+D151+D152</f>
        <v>4755.3999999999996</v>
      </c>
    </row>
    <row r="146" spans="1:4" ht="15.6" x14ac:dyDescent="0.3">
      <c r="A146" s="4">
        <v>125</v>
      </c>
      <c r="B146" s="1" t="s">
        <v>256</v>
      </c>
      <c r="C146" s="13">
        <v>0</v>
      </c>
      <c r="D146" s="13">
        <v>0</v>
      </c>
    </row>
    <row r="147" spans="1:4" ht="15.6" x14ac:dyDescent="0.3">
      <c r="A147" s="4">
        <v>126</v>
      </c>
      <c r="B147" s="1" t="s">
        <v>109</v>
      </c>
      <c r="C147" s="13">
        <v>686.9</v>
      </c>
      <c r="D147" s="13">
        <v>686.9</v>
      </c>
    </row>
    <row r="148" spans="1:4" ht="15.6" x14ac:dyDescent="0.3">
      <c r="A148" s="4">
        <v>127</v>
      </c>
      <c r="B148" s="1" t="s">
        <v>110</v>
      </c>
      <c r="C148" s="13">
        <v>1051</v>
      </c>
      <c r="D148" s="13">
        <v>1051</v>
      </c>
    </row>
    <row r="149" spans="1:4" ht="15.6" x14ac:dyDescent="0.3">
      <c r="A149" s="4">
        <v>128</v>
      </c>
      <c r="B149" s="1" t="s">
        <v>111</v>
      </c>
      <c r="C149" s="13">
        <v>1037.8</v>
      </c>
      <c r="D149" s="13">
        <v>1037.8</v>
      </c>
    </row>
    <row r="150" spans="1:4" ht="15.6" x14ac:dyDescent="0.3">
      <c r="A150" s="4">
        <v>129</v>
      </c>
      <c r="B150" s="1" t="s">
        <v>112</v>
      </c>
      <c r="C150" s="13">
        <v>830.2</v>
      </c>
      <c r="D150" s="13">
        <v>830.2</v>
      </c>
    </row>
    <row r="151" spans="1:4" ht="15.6" x14ac:dyDescent="0.3">
      <c r="A151" s="4">
        <v>130</v>
      </c>
      <c r="B151" s="1" t="s">
        <v>113</v>
      </c>
      <c r="C151" s="13">
        <v>828.9</v>
      </c>
      <c r="D151" s="13">
        <v>828.9</v>
      </c>
    </row>
    <row r="152" spans="1:4" ht="15.6" x14ac:dyDescent="0.3">
      <c r="A152" s="4">
        <v>131</v>
      </c>
      <c r="B152" s="1" t="s">
        <v>114</v>
      </c>
      <c r="C152" s="13">
        <v>320.60000000000002</v>
      </c>
      <c r="D152" s="13">
        <v>320.60000000000002</v>
      </c>
    </row>
    <row r="153" spans="1:4" s="15" customFormat="1" ht="15.6" x14ac:dyDescent="0.3">
      <c r="A153" s="5"/>
      <c r="B153" s="3" t="s">
        <v>302</v>
      </c>
      <c r="C153" s="14">
        <f>SUM(C154:C167)</f>
        <v>6469.5</v>
      </c>
      <c r="D153" s="14">
        <f>SUM(D154:D167)</f>
        <v>6469.5</v>
      </c>
    </row>
    <row r="154" spans="1:4" ht="15.6" x14ac:dyDescent="0.3">
      <c r="A154" s="4">
        <v>132</v>
      </c>
      <c r="B154" s="1" t="s">
        <v>257</v>
      </c>
      <c r="C154" s="13">
        <v>899.1</v>
      </c>
      <c r="D154" s="13">
        <v>899.1</v>
      </c>
    </row>
    <row r="155" spans="1:4" ht="15.6" x14ac:dyDescent="0.3">
      <c r="A155" s="4">
        <v>133</v>
      </c>
      <c r="B155" s="1" t="s">
        <v>115</v>
      </c>
      <c r="C155" s="13">
        <v>289.2</v>
      </c>
      <c r="D155" s="13">
        <v>289.2</v>
      </c>
    </row>
    <row r="156" spans="1:4" ht="15.6" x14ac:dyDescent="0.3">
      <c r="A156" s="4">
        <v>134</v>
      </c>
      <c r="B156" s="1" t="s">
        <v>116</v>
      </c>
      <c r="C156" s="13">
        <v>2007.7</v>
      </c>
      <c r="D156" s="13">
        <v>2007.7</v>
      </c>
    </row>
    <row r="157" spans="1:4" ht="15.6" x14ac:dyDescent="0.3">
      <c r="A157" s="4">
        <v>135</v>
      </c>
      <c r="B157" s="1" t="s">
        <v>69</v>
      </c>
      <c r="C157" s="13">
        <v>1471.5</v>
      </c>
      <c r="D157" s="13">
        <v>1471.5</v>
      </c>
    </row>
    <row r="158" spans="1:4" ht="15.6" x14ac:dyDescent="0.3">
      <c r="A158" s="4">
        <v>136</v>
      </c>
      <c r="B158" s="1" t="s">
        <v>117</v>
      </c>
      <c r="C158" s="13">
        <v>463.5</v>
      </c>
      <c r="D158" s="13">
        <v>463.5</v>
      </c>
    </row>
    <row r="159" spans="1:4" ht="15.6" x14ac:dyDescent="0.3">
      <c r="A159" s="4">
        <v>137</v>
      </c>
      <c r="B159" s="1" t="s">
        <v>118</v>
      </c>
      <c r="C159" s="13">
        <v>945.2</v>
      </c>
      <c r="D159" s="13">
        <v>945.2</v>
      </c>
    </row>
    <row r="160" spans="1:4" ht="15.6" x14ac:dyDescent="0.3">
      <c r="A160" s="4">
        <v>138</v>
      </c>
      <c r="B160" s="1" t="s">
        <v>119</v>
      </c>
      <c r="C160" s="13">
        <v>0</v>
      </c>
      <c r="D160" s="13">
        <v>0</v>
      </c>
    </row>
    <row r="161" spans="1:4" ht="15.6" x14ac:dyDescent="0.3">
      <c r="A161" s="4">
        <v>139</v>
      </c>
      <c r="B161" s="1" t="s">
        <v>120</v>
      </c>
      <c r="C161" s="13">
        <v>51.1</v>
      </c>
      <c r="D161" s="13">
        <v>51.1</v>
      </c>
    </row>
    <row r="162" spans="1:4" ht="15.6" x14ac:dyDescent="0.3">
      <c r="A162" s="4">
        <v>140</v>
      </c>
      <c r="B162" s="1" t="s">
        <v>121</v>
      </c>
      <c r="C162" s="13">
        <v>0</v>
      </c>
      <c r="D162" s="13">
        <v>0</v>
      </c>
    </row>
    <row r="163" spans="1:4" ht="15.6" x14ac:dyDescent="0.3">
      <c r="A163" s="4">
        <v>141</v>
      </c>
      <c r="B163" s="1" t="s">
        <v>122</v>
      </c>
      <c r="C163" s="13">
        <v>342.2</v>
      </c>
      <c r="D163" s="13">
        <v>342.2</v>
      </c>
    </row>
    <row r="164" spans="1:4" ht="15.6" x14ac:dyDescent="0.3">
      <c r="A164" s="4">
        <v>142</v>
      </c>
      <c r="B164" s="1" t="s">
        <v>123</v>
      </c>
      <c r="C164" s="13">
        <v>0</v>
      </c>
      <c r="D164" s="13">
        <v>0</v>
      </c>
    </row>
    <row r="165" spans="1:4" ht="15.6" x14ac:dyDescent="0.3">
      <c r="A165" s="4">
        <v>143</v>
      </c>
      <c r="B165" s="1" t="s">
        <v>124</v>
      </c>
      <c r="C165" s="13">
        <v>0</v>
      </c>
      <c r="D165" s="13">
        <v>0</v>
      </c>
    </row>
    <row r="166" spans="1:4" ht="15.6" x14ac:dyDescent="0.3">
      <c r="A166" s="4">
        <v>144</v>
      </c>
      <c r="B166" s="1" t="s">
        <v>125</v>
      </c>
      <c r="C166" s="13">
        <v>0</v>
      </c>
      <c r="D166" s="13">
        <v>0</v>
      </c>
    </row>
    <row r="167" spans="1:4" ht="15.6" x14ac:dyDescent="0.3">
      <c r="A167" s="4">
        <v>145</v>
      </c>
      <c r="B167" s="1" t="s">
        <v>126</v>
      </c>
      <c r="C167" s="13">
        <v>0</v>
      </c>
      <c r="D167" s="13">
        <v>0</v>
      </c>
    </row>
    <row r="168" spans="1:4" s="15" customFormat="1" ht="15.6" x14ac:dyDescent="0.3">
      <c r="A168" s="5"/>
      <c r="B168" s="3" t="s">
        <v>303</v>
      </c>
      <c r="C168" s="14">
        <f>SUM(C169:C184)</f>
        <v>0</v>
      </c>
      <c r="D168" s="14">
        <f>SUM(D169:D184)</f>
        <v>0</v>
      </c>
    </row>
    <row r="169" spans="1:4" ht="15.6" x14ac:dyDescent="0.3">
      <c r="A169" s="4">
        <v>146</v>
      </c>
      <c r="B169" s="1" t="s">
        <v>258</v>
      </c>
      <c r="C169" s="13">
        <v>0</v>
      </c>
      <c r="D169" s="13">
        <v>0</v>
      </c>
    </row>
    <row r="170" spans="1:4" ht="15.6" x14ac:dyDescent="0.3">
      <c r="A170" s="4">
        <v>147</v>
      </c>
      <c r="B170" s="1" t="s">
        <v>259</v>
      </c>
      <c r="C170" s="13">
        <v>0</v>
      </c>
      <c r="D170" s="13">
        <v>0</v>
      </c>
    </row>
    <row r="171" spans="1:4" ht="15.6" x14ac:dyDescent="0.3">
      <c r="A171" s="4">
        <v>148</v>
      </c>
      <c r="B171" s="1" t="s">
        <v>260</v>
      </c>
      <c r="C171" s="13">
        <v>0</v>
      </c>
      <c r="D171" s="13">
        <v>0</v>
      </c>
    </row>
    <row r="172" spans="1:4" ht="15.6" x14ac:dyDescent="0.3">
      <c r="A172" s="4">
        <v>149</v>
      </c>
      <c r="B172" s="1" t="s">
        <v>261</v>
      </c>
      <c r="C172" s="13">
        <v>0</v>
      </c>
      <c r="D172" s="13">
        <v>0</v>
      </c>
    </row>
    <row r="173" spans="1:4" ht="15.6" x14ac:dyDescent="0.3">
      <c r="A173" s="4">
        <v>150</v>
      </c>
      <c r="B173" s="1" t="s">
        <v>262</v>
      </c>
      <c r="C173" s="13">
        <v>0</v>
      </c>
      <c r="D173" s="13">
        <v>0</v>
      </c>
    </row>
    <row r="174" spans="1:4" ht="15.6" x14ac:dyDescent="0.3">
      <c r="A174" s="4">
        <v>151</v>
      </c>
      <c r="B174" s="1" t="s">
        <v>263</v>
      </c>
      <c r="C174" s="13">
        <v>0</v>
      </c>
      <c r="D174" s="13">
        <v>0</v>
      </c>
    </row>
    <row r="175" spans="1:4" ht="15.6" x14ac:dyDescent="0.3">
      <c r="A175" s="4">
        <v>152</v>
      </c>
      <c r="B175" s="1" t="s">
        <v>127</v>
      </c>
      <c r="C175" s="13">
        <v>0</v>
      </c>
      <c r="D175" s="13">
        <v>0</v>
      </c>
    </row>
    <row r="176" spans="1:4" ht="15.6" x14ac:dyDescent="0.3">
      <c r="A176" s="4">
        <v>153</v>
      </c>
      <c r="B176" s="1" t="s">
        <v>128</v>
      </c>
      <c r="C176" s="13">
        <v>0</v>
      </c>
      <c r="D176" s="13">
        <v>0</v>
      </c>
    </row>
    <row r="177" spans="1:4" ht="15.6" x14ac:dyDescent="0.3">
      <c r="A177" s="4">
        <v>154</v>
      </c>
      <c r="B177" s="1" t="s">
        <v>129</v>
      </c>
      <c r="C177" s="13">
        <v>0</v>
      </c>
      <c r="D177" s="13">
        <v>0</v>
      </c>
    </row>
    <row r="178" spans="1:4" ht="15.6" x14ac:dyDescent="0.3">
      <c r="A178" s="4">
        <v>155</v>
      </c>
      <c r="B178" s="1" t="s">
        <v>131</v>
      </c>
      <c r="C178" s="13">
        <v>0</v>
      </c>
      <c r="D178" s="13">
        <v>0</v>
      </c>
    </row>
    <row r="179" spans="1:4" ht="15.6" x14ac:dyDescent="0.3">
      <c r="A179" s="4">
        <v>156</v>
      </c>
      <c r="B179" s="1" t="s">
        <v>132</v>
      </c>
      <c r="C179" s="13">
        <v>0</v>
      </c>
      <c r="D179" s="13">
        <v>0</v>
      </c>
    </row>
    <row r="180" spans="1:4" ht="15.6" x14ac:dyDescent="0.3">
      <c r="A180" s="4">
        <v>157</v>
      </c>
      <c r="B180" s="1" t="s">
        <v>133</v>
      </c>
      <c r="C180" s="13">
        <v>0</v>
      </c>
      <c r="D180" s="13">
        <v>0</v>
      </c>
    </row>
    <row r="181" spans="1:4" ht="15.6" x14ac:dyDescent="0.3">
      <c r="A181" s="4">
        <v>158</v>
      </c>
      <c r="B181" s="1" t="s">
        <v>134</v>
      </c>
      <c r="C181" s="13">
        <v>0</v>
      </c>
      <c r="D181" s="13">
        <v>0</v>
      </c>
    </row>
    <row r="182" spans="1:4" ht="15.6" x14ac:dyDescent="0.3">
      <c r="A182" s="4">
        <v>159</v>
      </c>
      <c r="B182" s="1" t="s">
        <v>130</v>
      </c>
      <c r="C182" s="13">
        <v>0</v>
      </c>
      <c r="D182" s="13">
        <v>0</v>
      </c>
    </row>
    <row r="183" spans="1:4" ht="15.6" x14ac:dyDescent="0.3">
      <c r="A183" s="4">
        <v>160</v>
      </c>
      <c r="B183" s="1" t="s">
        <v>12</v>
      </c>
      <c r="C183" s="13">
        <v>0</v>
      </c>
      <c r="D183" s="13">
        <v>0</v>
      </c>
    </row>
    <row r="184" spans="1:4" ht="15.6" x14ac:dyDescent="0.3">
      <c r="A184" s="4">
        <v>161</v>
      </c>
      <c r="B184" s="1" t="s">
        <v>135</v>
      </c>
      <c r="C184" s="13">
        <v>0</v>
      </c>
      <c r="D184" s="13">
        <v>0</v>
      </c>
    </row>
    <row r="185" spans="1:4" s="15" customFormat="1" ht="15.6" x14ac:dyDescent="0.3">
      <c r="A185" s="5"/>
      <c r="B185" s="3" t="s">
        <v>304</v>
      </c>
      <c r="C185" s="14">
        <f>C186+C187+C188+C189</f>
        <v>7126</v>
      </c>
      <c r="D185" s="14">
        <f>D186+D187+D188+D189</f>
        <v>7126</v>
      </c>
    </row>
    <row r="186" spans="1:4" ht="15.6" x14ac:dyDescent="0.3">
      <c r="A186" s="4">
        <v>162</v>
      </c>
      <c r="B186" s="1" t="s">
        <v>264</v>
      </c>
      <c r="C186" s="13">
        <v>1429.7</v>
      </c>
      <c r="D186" s="13">
        <v>1429.7</v>
      </c>
    </row>
    <row r="187" spans="1:4" ht="15.6" x14ac:dyDescent="0.3">
      <c r="A187" s="4">
        <v>163</v>
      </c>
      <c r="B187" s="1" t="s">
        <v>136</v>
      </c>
      <c r="C187" s="13">
        <v>2847.3</v>
      </c>
      <c r="D187" s="13">
        <v>2847.3</v>
      </c>
    </row>
    <row r="188" spans="1:4" ht="15.6" x14ac:dyDescent="0.3">
      <c r="A188" s="4">
        <v>164</v>
      </c>
      <c r="B188" s="1" t="s">
        <v>137</v>
      </c>
      <c r="C188" s="13">
        <v>1130</v>
      </c>
      <c r="D188" s="13">
        <v>1130</v>
      </c>
    </row>
    <row r="189" spans="1:4" ht="15.6" x14ac:dyDescent="0.3">
      <c r="A189" s="4">
        <v>165</v>
      </c>
      <c r="B189" s="1" t="s">
        <v>138</v>
      </c>
      <c r="C189" s="13">
        <v>1719</v>
      </c>
      <c r="D189" s="13">
        <v>1719</v>
      </c>
    </row>
    <row r="190" spans="1:4" s="15" customFormat="1" ht="15.6" x14ac:dyDescent="0.3">
      <c r="A190" s="5"/>
      <c r="B190" s="3" t="s">
        <v>305</v>
      </c>
      <c r="C190" s="14">
        <f>C191+C192+C193+C194+C195</f>
        <v>9508.7999999999993</v>
      </c>
      <c r="D190" s="14">
        <f>D191+D192+D193+D194+D195</f>
        <v>9508.7999999999993</v>
      </c>
    </row>
    <row r="191" spans="1:4" ht="15.6" x14ac:dyDescent="0.3">
      <c r="A191" s="4">
        <v>166</v>
      </c>
      <c r="B191" s="1" t="s">
        <v>265</v>
      </c>
      <c r="C191" s="13">
        <v>1482</v>
      </c>
      <c r="D191" s="13">
        <v>1482</v>
      </c>
    </row>
    <row r="192" spans="1:4" ht="15.6" x14ac:dyDescent="0.3">
      <c r="A192" s="4">
        <v>167</v>
      </c>
      <c r="B192" s="1" t="s">
        <v>139</v>
      </c>
      <c r="C192" s="13">
        <v>776</v>
      </c>
      <c r="D192" s="13">
        <v>776</v>
      </c>
    </row>
    <row r="193" spans="1:4" ht="15.6" x14ac:dyDescent="0.3">
      <c r="A193" s="4">
        <v>168</v>
      </c>
      <c r="B193" s="1" t="s">
        <v>140</v>
      </c>
      <c r="C193" s="13">
        <v>2190.6</v>
      </c>
      <c r="D193" s="13">
        <v>2190.6</v>
      </c>
    </row>
    <row r="194" spans="1:4" ht="15.6" x14ac:dyDescent="0.3">
      <c r="A194" s="4">
        <v>169</v>
      </c>
      <c r="B194" s="1" t="s">
        <v>141</v>
      </c>
      <c r="C194" s="13">
        <v>2350.4</v>
      </c>
      <c r="D194" s="13">
        <v>2350.4</v>
      </c>
    </row>
    <row r="195" spans="1:4" ht="15.6" x14ac:dyDescent="0.3">
      <c r="A195" s="4">
        <v>170</v>
      </c>
      <c r="B195" s="1" t="s">
        <v>142</v>
      </c>
      <c r="C195" s="13">
        <v>2709.8</v>
      </c>
      <c r="D195" s="13">
        <v>2709.8</v>
      </c>
    </row>
    <row r="196" spans="1:4" s="15" customFormat="1" ht="15.6" x14ac:dyDescent="0.3">
      <c r="A196" s="5"/>
      <c r="B196" s="3" t="s">
        <v>306</v>
      </c>
      <c r="C196" s="14">
        <f>C197+C198+C199+C200</f>
        <v>6923.2000000000007</v>
      </c>
      <c r="D196" s="14">
        <f>D197+D198+D199+D200</f>
        <v>6923.2000000000007</v>
      </c>
    </row>
    <row r="197" spans="1:4" ht="15.6" x14ac:dyDescent="0.3">
      <c r="A197" s="4">
        <v>171</v>
      </c>
      <c r="B197" s="1" t="s">
        <v>143</v>
      </c>
      <c r="C197" s="13">
        <v>1892</v>
      </c>
      <c r="D197" s="13">
        <v>1892</v>
      </c>
    </row>
    <row r="198" spans="1:4" ht="15.6" x14ac:dyDescent="0.3">
      <c r="A198" s="4">
        <v>172</v>
      </c>
      <c r="B198" s="1" t="s">
        <v>144</v>
      </c>
      <c r="C198" s="13">
        <v>2952.6</v>
      </c>
      <c r="D198" s="13">
        <v>2952.6</v>
      </c>
    </row>
    <row r="199" spans="1:4" ht="15.6" x14ac:dyDescent="0.3">
      <c r="A199" s="4">
        <v>173</v>
      </c>
      <c r="B199" s="1" t="s">
        <v>145</v>
      </c>
      <c r="C199" s="13">
        <v>898.2</v>
      </c>
      <c r="D199" s="13">
        <v>898.2</v>
      </c>
    </row>
    <row r="200" spans="1:4" ht="15.6" x14ac:dyDescent="0.3">
      <c r="A200" s="4">
        <v>174</v>
      </c>
      <c r="B200" s="1" t="s">
        <v>146</v>
      </c>
      <c r="C200" s="13">
        <v>1180.4000000000001</v>
      </c>
      <c r="D200" s="13">
        <v>1180.4000000000001</v>
      </c>
    </row>
    <row r="201" spans="1:4" s="15" customFormat="1" ht="15.6" x14ac:dyDescent="0.3">
      <c r="A201" s="5"/>
      <c r="B201" s="3" t="s">
        <v>307</v>
      </c>
      <c r="C201" s="14">
        <f>SUM(C202:C209)</f>
        <v>16609.099999999999</v>
      </c>
      <c r="D201" s="14">
        <f>SUM(D202:D209)</f>
        <v>16589.099999999999</v>
      </c>
    </row>
    <row r="202" spans="1:4" ht="15.6" x14ac:dyDescent="0.3">
      <c r="A202" s="4">
        <v>175</v>
      </c>
      <c r="B202" s="1" t="s">
        <v>266</v>
      </c>
      <c r="C202" s="13">
        <v>0</v>
      </c>
      <c r="D202" s="13">
        <v>0</v>
      </c>
    </row>
    <row r="203" spans="1:4" ht="15.6" x14ac:dyDescent="0.3">
      <c r="A203" s="4">
        <v>176</v>
      </c>
      <c r="B203" s="1" t="s">
        <v>267</v>
      </c>
      <c r="C203" s="13">
        <v>2882.5</v>
      </c>
      <c r="D203" s="13">
        <v>2882.5</v>
      </c>
    </row>
    <row r="204" spans="1:4" ht="15.6" x14ac:dyDescent="0.3">
      <c r="A204" s="4">
        <v>177</v>
      </c>
      <c r="B204" s="1" t="s">
        <v>147</v>
      </c>
      <c r="C204" s="13">
        <v>4243.8999999999996</v>
      </c>
      <c r="D204" s="13">
        <v>4223.8999999999996</v>
      </c>
    </row>
    <row r="205" spans="1:4" ht="15.6" x14ac:dyDescent="0.3">
      <c r="A205" s="4">
        <v>178</v>
      </c>
      <c r="B205" s="1" t="s">
        <v>148</v>
      </c>
      <c r="C205" s="13">
        <v>2461.6999999999998</v>
      </c>
      <c r="D205" s="13">
        <v>2461.6999999999998</v>
      </c>
    </row>
    <row r="206" spans="1:4" ht="15.6" x14ac:dyDescent="0.3">
      <c r="A206" s="4">
        <v>179</v>
      </c>
      <c r="B206" s="1" t="s">
        <v>149</v>
      </c>
      <c r="C206" s="13">
        <v>1605.6</v>
      </c>
      <c r="D206" s="13">
        <v>1605.6</v>
      </c>
    </row>
    <row r="207" spans="1:4" ht="15.6" x14ac:dyDescent="0.3">
      <c r="A207" s="4">
        <v>180</v>
      </c>
      <c r="B207" s="1" t="s">
        <v>150</v>
      </c>
      <c r="C207" s="13">
        <v>1960.6</v>
      </c>
      <c r="D207" s="13">
        <v>1960.6</v>
      </c>
    </row>
    <row r="208" spans="1:4" ht="15.6" x14ac:dyDescent="0.3">
      <c r="A208" s="4">
        <v>181</v>
      </c>
      <c r="B208" s="1" t="s">
        <v>151</v>
      </c>
      <c r="C208" s="13">
        <v>1198.8</v>
      </c>
      <c r="D208" s="13">
        <v>1198.8</v>
      </c>
    </row>
    <row r="209" spans="1:4" ht="15.6" x14ac:dyDescent="0.3">
      <c r="A209" s="4">
        <v>182</v>
      </c>
      <c r="B209" s="1" t="s">
        <v>152</v>
      </c>
      <c r="C209" s="13">
        <v>2256</v>
      </c>
      <c r="D209" s="13">
        <v>2256</v>
      </c>
    </row>
    <row r="210" spans="1:4" s="15" customFormat="1" ht="15.6" x14ac:dyDescent="0.3">
      <c r="A210" s="5"/>
      <c r="B210" s="3" t="s">
        <v>308</v>
      </c>
      <c r="C210" s="14">
        <f>C211+C212+C213+C214</f>
        <v>12235.5</v>
      </c>
      <c r="D210" s="14">
        <f>D211+D212+D213+D214</f>
        <v>12235.5</v>
      </c>
    </row>
    <row r="211" spans="1:4" ht="15.6" x14ac:dyDescent="0.3">
      <c r="A211" s="4">
        <v>183</v>
      </c>
      <c r="B211" s="1" t="s">
        <v>268</v>
      </c>
      <c r="C211" s="13">
        <v>925.4</v>
      </c>
      <c r="D211" s="13">
        <v>925.4</v>
      </c>
    </row>
    <row r="212" spans="1:4" ht="15.6" x14ac:dyDescent="0.3">
      <c r="A212" s="4">
        <v>184</v>
      </c>
      <c r="B212" s="1" t="s">
        <v>153</v>
      </c>
      <c r="C212" s="13">
        <v>4123.3999999999996</v>
      </c>
      <c r="D212" s="13">
        <v>4123.3999999999996</v>
      </c>
    </row>
    <row r="213" spans="1:4" ht="15.6" x14ac:dyDescent="0.3">
      <c r="A213" s="4">
        <v>185</v>
      </c>
      <c r="B213" s="1" t="s">
        <v>154</v>
      </c>
      <c r="C213" s="13">
        <v>3654.5</v>
      </c>
      <c r="D213" s="13">
        <v>3654.5</v>
      </c>
    </row>
    <row r="214" spans="1:4" ht="15.6" x14ac:dyDescent="0.3">
      <c r="A214" s="4">
        <v>186</v>
      </c>
      <c r="B214" s="1" t="s">
        <v>155</v>
      </c>
      <c r="C214" s="13">
        <v>3532.2</v>
      </c>
      <c r="D214" s="13">
        <v>3532.2</v>
      </c>
    </row>
    <row r="215" spans="1:4" s="15" customFormat="1" ht="15.6" x14ac:dyDescent="0.3">
      <c r="A215" s="5"/>
      <c r="B215" s="3" t="s">
        <v>309</v>
      </c>
      <c r="C215" s="14">
        <f>C216+C217+C218</f>
        <v>3555.6</v>
      </c>
      <c r="D215" s="14">
        <f>D216+D217+D218</f>
        <v>3555.6</v>
      </c>
    </row>
    <row r="216" spans="1:4" ht="15.6" x14ac:dyDescent="0.3">
      <c r="A216" s="4">
        <v>187</v>
      </c>
      <c r="B216" s="1" t="s">
        <v>269</v>
      </c>
      <c r="C216" s="13">
        <v>386.8</v>
      </c>
      <c r="D216" s="13">
        <v>386.8</v>
      </c>
    </row>
    <row r="217" spans="1:4" ht="15.6" x14ac:dyDescent="0.3">
      <c r="A217" s="4">
        <v>188</v>
      </c>
      <c r="B217" s="1" t="s">
        <v>156</v>
      </c>
      <c r="C217" s="13">
        <v>1263.5</v>
      </c>
      <c r="D217" s="13">
        <v>1263.5</v>
      </c>
    </row>
    <row r="218" spans="1:4" ht="15.6" x14ac:dyDescent="0.3">
      <c r="A218" s="4">
        <v>189</v>
      </c>
      <c r="B218" s="1" t="s">
        <v>157</v>
      </c>
      <c r="C218" s="13">
        <v>1905.3</v>
      </c>
      <c r="D218" s="13">
        <v>1905.3</v>
      </c>
    </row>
    <row r="219" spans="1:4" s="15" customFormat="1" ht="15.6" x14ac:dyDescent="0.3">
      <c r="A219" s="5"/>
      <c r="B219" s="3" t="s">
        <v>310</v>
      </c>
      <c r="C219" s="14">
        <f>C220+C221+C222+C223+C224+C225</f>
        <v>14995.599999999999</v>
      </c>
      <c r="D219" s="14">
        <f>D220+D221+D222+D223+D224+D225</f>
        <v>14995.599999999999</v>
      </c>
    </row>
    <row r="220" spans="1:4" ht="15.6" x14ac:dyDescent="0.3">
      <c r="A220" s="4">
        <v>190</v>
      </c>
      <c r="B220" s="1" t="s">
        <v>270</v>
      </c>
      <c r="C220" s="13">
        <v>5630.4</v>
      </c>
      <c r="D220" s="13">
        <v>5630.4</v>
      </c>
    </row>
    <row r="221" spans="1:4" ht="15.6" x14ac:dyDescent="0.3">
      <c r="A221" s="4">
        <v>191</v>
      </c>
      <c r="B221" s="1" t="s">
        <v>158</v>
      </c>
      <c r="C221" s="13">
        <v>411.5</v>
      </c>
      <c r="D221" s="13">
        <v>411.5</v>
      </c>
    </row>
    <row r="222" spans="1:4" ht="15.6" x14ac:dyDescent="0.3">
      <c r="A222" s="4">
        <v>192</v>
      </c>
      <c r="B222" s="1" t="s">
        <v>159</v>
      </c>
      <c r="C222" s="13">
        <v>871.9</v>
      </c>
      <c r="D222" s="13">
        <v>871.9</v>
      </c>
    </row>
    <row r="223" spans="1:4" ht="15.6" x14ac:dyDescent="0.3">
      <c r="A223" s="4">
        <v>193</v>
      </c>
      <c r="B223" s="1" t="s">
        <v>160</v>
      </c>
      <c r="C223" s="13">
        <v>3664</v>
      </c>
      <c r="D223" s="13">
        <v>3664</v>
      </c>
    </row>
    <row r="224" spans="1:4" ht="15.6" x14ac:dyDescent="0.3">
      <c r="A224" s="4">
        <v>194</v>
      </c>
      <c r="B224" s="1" t="s">
        <v>65</v>
      </c>
      <c r="C224" s="13">
        <v>3305.8</v>
      </c>
      <c r="D224" s="13">
        <v>3305.8</v>
      </c>
    </row>
    <row r="225" spans="1:4" ht="15.6" x14ac:dyDescent="0.3">
      <c r="A225" s="4">
        <v>195</v>
      </c>
      <c r="B225" s="1" t="s">
        <v>161</v>
      </c>
      <c r="C225" s="13">
        <v>1112</v>
      </c>
      <c r="D225" s="13">
        <v>1112</v>
      </c>
    </row>
    <row r="226" spans="1:4" s="15" customFormat="1" ht="15.6" x14ac:dyDescent="0.3">
      <c r="A226" s="5"/>
      <c r="B226" s="3" t="s">
        <v>311</v>
      </c>
      <c r="C226" s="14">
        <f>C227+C228+C229+C230+C231+C232+C233</f>
        <v>12039.399999999998</v>
      </c>
      <c r="D226" s="14">
        <f>D227+D228+D229+D230+D231+D232+D233</f>
        <v>12039.399999999998</v>
      </c>
    </row>
    <row r="227" spans="1:4" ht="15.6" x14ac:dyDescent="0.3">
      <c r="A227" s="4">
        <v>196</v>
      </c>
      <c r="B227" s="1" t="s">
        <v>271</v>
      </c>
      <c r="C227" s="13">
        <v>3399.2</v>
      </c>
      <c r="D227" s="13">
        <v>3399.2</v>
      </c>
    </row>
    <row r="228" spans="1:4" ht="15.6" x14ac:dyDescent="0.3">
      <c r="A228" s="4">
        <v>197</v>
      </c>
      <c r="B228" s="1" t="s">
        <v>162</v>
      </c>
      <c r="C228" s="13">
        <v>1019.4</v>
      </c>
      <c r="D228" s="13">
        <v>1019.4</v>
      </c>
    </row>
    <row r="229" spans="1:4" ht="15.6" x14ac:dyDescent="0.3">
      <c r="A229" s="4">
        <v>198</v>
      </c>
      <c r="B229" s="1" t="s">
        <v>163</v>
      </c>
      <c r="C229" s="13">
        <v>939.4</v>
      </c>
      <c r="D229" s="13">
        <v>939.4</v>
      </c>
    </row>
    <row r="230" spans="1:4" ht="15.6" x14ac:dyDescent="0.3">
      <c r="A230" s="4">
        <v>199</v>
      </c>
      <c r="B230" s="1" t="s">
        <v>164</v>
      </c>
      <c r="C230" s="13">
        <v>1577.7</v>
      </c>
      <c r="D230" s="13">
        <v>1577.7</v>
      </c>
    </row>
    <row r="231" spans="1:4" ht="15.6" x14ac:dyDescent="0.3">
      <c r="A231" s="4">
        <v>200</v>
      </c>
      <c r="B231" s="1" t="s">
        <v>165</v>
      </c>
      <c r="C231" s="13">
        <v>1196.4000000000001</v>
      </c>
      <c r="D231" s="13">
        <v>1196.4000000000001</v>
      </c>
    </row>
    <row r="232" spans="1:4" ht="15.6" x14ac:dyDescent="0.3">
      <c r="A232" s="4">
        <v>201</v>
      </c>
      <c r="B232" s="1" t="s">
        <v>166</v>
      </c>
      <c r="C232" s="13">
        <v>3312</v>
      </c>
      <c r="D232" s="13">
        <v>3312</v>
      </c>
    </row>
    <row r="233" spans="1:4" ht="15.6" x14ac:dyDescent="0.3">
      <c r="A233" s="4">
        <v>202</v>
      </c>
      <c r="B233" s="1" t="s">
        <v>167</v>
      </c>
      <c r="C233" s="13">
        <v>595.29999999999995</v>
      </c>
      <c r="D233" s="13">
        <v>595.29999999999995</v>
      </c>
    </row>
    <row r="234" spans="1:4" s="15" customFormat="1" ht="15.6" x14ac:dyDescent="0.3">
      <c r="A234" s="5"/>
      <c r="B234" s="3" t="s">
        <v>312</v>
      </c>
      <c r="C234" s="14">
        <f>C235+C236+C237+C238+C239+C240+C241</f>
        <v>3955.5</v>
      </c>
      <c r="D234" s="14">
        <f>D235+D236+D237+D238+D239+D240+D241</f>
        <v>3955.5</v>
      </c>
    </row>
    <row r="235" spans="1:4" ht="15.6" x14ac:dyDescent="0.3">
      <c r="A235" s="4">
        <v>203</v>
      </c>
      <c r="B235" s="1" t="s">
        <v>272</v>
      </c>
      <c r="C235" s="13">
        <v>1595.6</v>
      </c>
      <c r="D235" s="13">
        <v>1595.6</v>
      </c>
    </row>
    <row r="236" spans="1:4" ht="15.6" x14ac:dyDescent="0.3">
      <c r="A236" s="4">
        <v>204</v>
      </c>
      <c r="B236" s="1" t="s">
        <v>168</v>
      </c>
      <c r="C236" s="13">
        <v>267.10000000000002</v>
      </c>
      <c r="D236" s="13">
        <v>267.10000000000002</v>
      </c>
    </row>
    <row r="237" spans="1:4" ht="15.6" x14ac:dyDescent="0.3">
      <c r="A237" s="4">
        <v>205</v>
      </c>
      <c r="B237" s="1" t="s">
        <v>169</v>
      </c>
      <c r="C237" s="13">
        <v>247.9</v>
      </c>
      <c r="D237" s="13">
        <v>247.9</v>
      </c>
    </row>
    <row r="238" spans="1:4" ht="15.6" x14ac:dyDescent="0.3">
      <c r="A238" s="4">
        <v>206</v>
      </c>
      <c r="B238" s="1" t="s">
        <v>170</v>
      </c>
      <c r="C238" s="13">
        <v>1028.2</v>
      </c>
      <c r="D238" s="13">
        <v>1028.2</v>
      </c>
    </row>
    <row r="239" spans="1:4" ht="15.6" x14ac:dyDescent="0.3">
      <c r="A239" s="4">
        <v>207</v>
      </c>
      <c r="B239" s="1" t="s">
        <v>171</v>
      </c>
      <c r="C239" s="13">
        <v>481.5</v>
      </c>
      <c r="D239" s="13">
        <v>481.5</v>
      </c>
    </row>
    <row r="240" spans="1:4" ht="15.6" x14ac:dyDescent="0.3">
      <c r="A240" s="4">
        <v>208</v>
      </c>
      <c r="B240" s="1" t="s">
        <v>172</v>
      </c>
      <c r="C240" s="13">
        <v>335.2</v>
      </c>
      <c r="D240" s="13">
        <v>335.2</v>
      </c>
    </row>
    <row r="241" spans="1:4" ht="15.6" x14ac:dyDescent="0.3">
      <c r="A241" s="4">
        <v>209</v>
      </c>
      <c r="B241" s="1" t="s">
        <v>173</v>
      </c>
      <c r="C241" s="13">
        <v>0</v>
      </c>
      <c r="D241" s="13">
        <v>0</v>
      </c>
    </row>
    <row r="242" spans="1:4" s="15" customFormat="1" ht="15.6" x14ac:dyDescent="0.3">
      <c r="A242" s="5"/>
      <c r="B242" s="3" t="s">
        <v>313</v>
      </c>
      <c r="C242" s="14">
        <f>SUM(C243:C253)</f>
        <v>16334</v>
      </c>
      <c r="D242" s="14">
        <f>SUM(D243:D253)</f>
        <v>16334</v>
      </c>
    </row>
    <row r="243" spans="1:4" ht="15.6" x14ac:dyDescent="0.3">
      <c r="A243" s="4">
        <v>210</v>
      </c>
      <c r="B243" s="1" t="s">
        <v>273</v>
      </c>
      <c r="C243" s="13">
        <v>1743.4</v>
      </c>
      <c r="D243" s="13">
        <v>1743.4</v>
      </c>
    </row>
    <row r="244" spans="1:4" ht="15.6" x14ac:dyDescent="0.3">
      <c r="A244" s="4">
        <v>211</v>
      </c>
      <c r="B244" s="1" t="s">
        <v>174</v>
      </c>
      <c r="C244" s="13">
        <v>1730.1</v>
      </c>
      <c r="D244" s="13">
        <v>1730.1</v>
      </c>
    </row>
    <row r="245" spans="1:4" ht="15.6" x14ac:dyDescent="0.3">
      <c r="A245" s="4">
        <v>212</v>
      </c>
      <c r="B245" s="1" t="s">
        <v>175</v>
      </c>
      <c r="C245" s="13">
        <v>585.5</v>
      </c>
      <c r="D245" s="13">
        <v>585.5</v>
      </c>
    </row>
    <row r="246" spans="1:4" ht="15.6" x14ac:dyDescent="0.3">
      <c r="A246" s="4">
        <v>213</v>
      </c>
      <c r="B246" s="1" t="s">
        <v>176</v>
      </c>
      <c r="C246" s="13">
        <v>1140.2</v>
      </c>
      <c r="D246" s="13">
        <v>1140.2</v>
      </c>
    </row>
    <row r="247" spans="1:4" ht="15.6" x14ac:dyDescent="0.3">
      <c r="A247" s="4">
        <v>214</v>
      </c>
      <c r="B247" s="1" t="s">
        <v>177</v>
      </c>
      <c r="C247" s="13">
        <v>1389.3</v>
      </c>
      <c r="D247" s="13">
        <v>1389.3</v>
      </c>
    </row>
    <row r="248" spans="1:4" ht="15.6" x14ac:dyDescent="0.3">
      <c r="A248" s="4">
        <v>215</v>
      </c>
      <c r="B248" s="1" t="s">
        <v>178</v>
      </c>
      <c r="C248" s="13">
        <v>1343.3</v>
      </c>
      <c r="D248" s="13">
        <v>1343.3</v>
      </c>
    </row>
    <row r="249" spans="1:4" ht="15.6" x14ac:dyDescent="0.3">
      <c r="A249" s="4">
        <v>216</v>
      </c>
      <c r="B249" s="1" t="s">
        <v>179</v>
      </c>
      <c r="C249" s="13">
        <v>807.8</v>
      </c>
      <c r="D249" s="13">
        <v>807.8</v>
      </c>
    </row>
    <row r="250" spans="1:4" ht="15.6" x14ac:dyDescent="0.3">
      <c r="A250" s="4">
        <v>217</v>
      </c>
      <c r="B250" s="1" t="s">
        <v>180</v>
      </c>
      <c r="C250" s="13">
        <v>855.9</v>
      </c>
      <c r="D250" s="13">
        <v>855.9</v>
      </c>
    </row>
    <row r="251" spans="1:4" ht="15.6" x14ac:dyDescent="0.3">
      <c r="A251" s="4">
        <v>218</v>
      </c>
      <c r="B251" s="1" t="s">
        <v>181</v>
      </c>
      <c r="C251" s="13">
        <v>3669.6</v>
      </c>
      <c r="D251" s="13">
        <v>3669.6</v>
      </c>
    </row>
    <row r="252" spans="1:4" ht="15.6" x14ac:dyDescent="0.3">
      <c r="A252" s="4">
        <v>219</v>
      </c>
      <c r="B252" s="1" t="s">
        <v>182</v>
      </c>
      <c r="C252" s="13">
        <v>2182.1999999999998</v>
      </c>
      <c r="D252" s="13">
        <v>2182.1999999999998</v>
      </c>
    </row>
    <row r="253" spans="1:4" ht="15.6" x14ac:dyDescent="0.3">
      <c r="A253" s="4">
        <v>220</v>
      </c>
      <c r="B253" s="1" t="s">
        <v>183</v>
      </c>
      <c r="C253" s="13">
        <v>886.7</v>
      </c>
      <c r="D253" s="13">
        <v>886.7</v>
      </c>
    </row>
    <row r="254" spans="1:4" s="15" customFormat="1" ht="15.6" x14ac:dyDescent="0.3">
      <c r="A254" s="5"/>
      <c r="B254" s="3" t="s">
        <v>314</v>
      </c>
      <c r="C254" s="14">
        <f>SUM(C255:C261)</f>
        <v>13348.399999999998</v>
      </c>
      <c r="D254" s="14">
        <f>SUM(D255:D261)</f>
        <v>13348.399999999998</v>
      </c>
    </row>
    <row r="255" spans="1:4" ht="15.6" x14ac:dyDescent="0.3">
      <c r="A255" s="4">
        <v>221</v>
      </c>
      <c r="B255" s="1" t="s">
        <v>184</v>
      </c>
      <c r="C255" s="13">
        <v>1788</v>
      </c>
      <c r="D255" s="13">
        <v>1788</v>
      </c>
    </row>
    <row r="256" spans="1:4" ht="15.6" x14ac:dyDescent="0.3">
      <c r="A256" s="4">
        <v>222</v>
      </c>
      <c r="B256" s="1" t="s">
        <v>185</v>
      </c>
      <c r="C256" s="13">
        <v>1950.4</v>
      </c>
      <c r="D256" s="13">
        <v>1950.4</v>
      </c>
    </row>
    <row r="257" spans="1:4" ht="15.6" x14ac:dyDescent="0.3">
      <c r="A257" s="4">
        <v>223</v>
      </c>
      <c r="B257" s="1" t="s">
        <v>186</v>
      </c>
      <c r="C257" s="13">
        <v>1639.5</v>
      </c>
      <c r="D257" s="13">
        <v>1639.5</v>
      </c>
    </row>
    <row r="258" spans="1:4" ht="15.6" x14ac:dyDescent="0.3">
      <c r="A258" s="4">
        <v>224</v>
      </c>
      <c r="B258" s="1" t="s">
        <v>187</v>
      </c>
      <c r="C258" s="13">
        <v>2097</v>
      </c>
      <c r="D258" s="13">
        <v>2097</v>
      </c>
    </row>
    <row r="259" spans="1:4" ht="15.6" x14ac:dyDescent="0.3">
      <c r="A259" s="4">
        <v>225</v>
      </c>
      <c r="B259" s="1" t="s">
        <v>188</v>
      </c>
      <c r="C259" s="13">
        <v>1214.8</v>
      </c>
      <c r="D259" s="13">
        <v>1214.8</v>
      </c>
    </row>
    <row r="260" spans="1:4" ht="15.6" x14ac:dyDescent="0.3">
      <c r="A260" s="4">
        <v>226</v>
      </c>
      <c r="B260" s="1" t="s">
        <v>189</v>
      </c>
      <c r="C260" s="13">
        <v>2890.2</v>
      </c>
      <c r="D260" s="13">
        <v>2890.2</v>
      </c>
    </row>
    <row r="261" spans="1:4" ht="15.6" x14ac:dyDescent="0.3">
      <c r="A261" s="4">
        <v>227</v>
      </c>
      <c r="B261" s="1" t="s">
        <v>190</v>
      </c>
      <c r="C261" s="13">
        <v>1768.5</v>
      </c>
      <c r="D261" s="13">
        <v>1768.5</v>
      </c>
    </row>
    <row r="262" spans="1:4" s="15" customFormat="1" ht="15.6" x14ac:dyDescent="0.3">
      <c r="A262" s="5"/>
      <c r="B262" s="3" t="s">
        <v>315</v>
      </c>
      <c r="C262" s="14">
        <f>C263+C264+C265+C266+C267</f>
        <v>3472.7</v>
      </c>
      <c r="D262" s="14">
        <f>D263+D264+D265+D266+D267</f>
        <v>3472.7</v>
      </c>
    </row>
    <row r="263" spans="1:4" ht="15.6" x14ac:dyDescent="0.3">
      <c r="A263" s="4">
        <v>228</v>
      </c>
      <c r="B263" s="1" t="s">
        <v>274</v>
      </c>
      <c r="C263" s="13">
        <v>949.7</v>
      </c>
      <c r="D263" s="13">
        <v>949.7</v>
      </c>
    </row>
    <row r="264" spans="1:4" ht="15.6" x14ac:dyDescent="0.3">
      <c r="A264" s="4">
        <v>229</v>
      </c>
      <c r="B264" s="1" t="s">
        <v>191</v>
      </c>
      <c r="C264" s="13">
        <v>887.2</v>
      </c>
      <c r="D264" s="13">
        <v>887.2</v>
      </c>
    </row>
    <row r="265" spans="1:4" ht="15.6" x14ac:dyDescent="0.3">
      <c r="A265" s="4">
        <v>230</v>
      </c>
      <c r="B265" s="1" t="s">
        <v>192</v>
      </c>
      <c r="C265" s="13">
        <v>399.6</v>
      </c>
      <c r="D265" s="13">
        <v>399.6</v>
      </c>
    </row>
    <row r="266" spans="1:4" ht="15.6" x14ac:dyDescent="0.3">
      <c r="A266" s="4">
        <v>231</v>
      </c>
      <c r="B266" s="1" t="s">
        <v>193</v>
      </c>
      <c r="C266" s="13">
        <v>447.5</v>
      </c>
      <c r="D266" s="13">
        <v>447.5</v>
      </c>
    </row>
    <row r="267" spans="1:4" ht="15.6" x14ac:dyDescent="0.3">
      <c r="A267" s="4">
        <v>232</v>
      </c>
      <c r="B267" s="1" t="s">
        <v>194</v>
      </c>
      <c r="C267" s="13">
        <v>788.7</v>
      </c>
      <c r="D267" s="13">
        <v>788.7</v>
      </c>
    </row>
    <row r="268" spans="1:4" s="15" customFormat="1" ht="15.6" x14ac:dyDescent="0.3">
      <c r="A268" s="5"/>
      <c r="B268" s="3" t="s">
        <v>316</v>
      </c>
      <c r="C268" s="14">
        <f>SUM(C269:C274)</f>
        <v>4926.6000000000004</v>
      </c>
      <c r="D268" s="14">
        <f>SUM(D269:D274)</f>
        <v>4926.6000000000004</v>
      </c>
    </row>
    <row r="269" spans="1:4" ht="15.6" x14ac:dyDescent="0.3">
      <c r="A269" s="4">
        <v>233</v>
      </c>
      <c r="B269" s="1" t="s">
        <v>275</v>
      </c>
      <c r="C269" s="13">
        <v>0</v>
      </c>
      <c r="D269" s="13">
        <v>0</v>
      </c>
    </row>
    <row r="270" spans="1:4" ht="15.6" x14ac:dyDescent="0.3">
      <c r="A270" s="4">
        <v>234</v>
      </c>
      <c r="B270" s="1" t="s">
        <v>195</v>
      </c>
      <c r="C270" s="13">
        <v>862.90000000000009</v>
      </c>
      <c r="D270" s="13">
        <v>862.90000000000009</v>
      </c>
    </row>
    <row r="271" spans="1:4" ht="15.6" x14ac:dyDescent="0.3">
      <c r="A271" s="4">
        <v>235</v>
      </c>
      <c r="B271" s="1" t="s">
        <v>196</v>
      </c>
      <c r="C271" s="13">
        <v>1188.0999999999999</v>
      </c>
      <c r="D271" s="13">
        <v>1188.0999999999999</v>
      </c>
    </row>
    <row r="272" spans="1:4" ht="15.6" x14ac:dyDescent="0.3">
      <c r="A272" s="4">
        <v>236</v>
      </c>
      <c r="B272" s="1" t="s">
        <v>288</v>
      </c>
      <c r="C272" s="13">
        <v>2085.1000000000004</v>
      </c>
      <c r="D272" s="13">
        <v>2085.1000000000004</v>
      </c>
    </row>
    <row r="273" spans="1:4" ht="15.6" x14ac:dyDescent="0.3">
      <c r="A273" s="4">
        <v>237</v>
      </c>
      <c r="B273" s="1" t="s">
        <v>197</v>
      </c>
      <c r="C273" s="13">
        <v>723.4</v>
      </c>
      <c r="D273" s="13">
        <v>723.4</v>
      </c>
    </row>
    <row r="274" spans="1:4" ht="15.6" x14ac:dyDescent="0.3">
      <c r="A274" s="4">
        <v>238</v>
      </c>
      <c r="B274" s="1" t="s">
        <v>198</v>
      </c>
      <c r="C274" s="13">
        <v>67.099999999999994</v>
      </c>
      <c r="D274" s="13">
        <v>67.099999999999994</v>
      </c>
    </row>
    <row r="275" spans="1:4" s="15" customFormat="1" ht="13.5" customHeight="1" x14ac:dyDescent="0.3">
      <c r="A275" s="5"/>
      <c r="B275" s="3" t="s">
        <v>317</v>
      </c>
      <c r="C275" s="14">
        <f>SUM(C276:C283)</f>
        <v>5133</v>
      </c>
      <c r="D275" s="14">
        <f>SUM(D276:D283)</f>
        <v>5133</v>
      </c>
    </row>
    <row r="276" spans="1:4" ht="15.6" x14ac:dyDescent="0.3">
      <c r="A276" s="4">
        <v>239</v>
      </c>
      <c r="B276" s="1" t="s">
        <v>276</v>
      </c>
      <c r="C276" s="13">
        <v>0</v>
      </c>
      <c r="D276" s="13">
        <v>0</v>
      </c>
    </row>
    <row r="277" spans="1:4" ht="15.6" x14ac:dyDescent="0.3">
      <c r="A277" s="4">
        <v>240</v>
      </c>
      <c r="B277" s="1" t="s">
        <v>199</v>
      </c>
      <c r="C277" s="13">
        <v>941.2</v>
      </c>
      <c r="D277" s="13">
        <v>941.2</v>
      </c>
    </row>
    <row r="278" spans="1:4" ht="15.6" x14ac:dyDescent="0.3">
      <c r="A278" s="4">
        <v>241</v>
      </c>
      <c r="B278" s="1" t="s">
        <v>200</v>
      </c>
      <c r="C278" s="13">
        <v>788.4</v>
      </c>
      <c r="D278" s="13">
        <v>788.4</v>
      </c>
    </row>
    <row r="279" spans="1:4" ht="15.6" x14ac:dyDescent="0.3">
      <c r="A279" s="4">
        <v>242</v>
      </c>
      <c r="B279" s="1" t="s">
        <v>201</v>
      </c>
      <c r="C279" s="13">
        <v>254.1</v>
      </c>
      <c r="D279" s="13">
        <v>254.1</v>
      </c>
    </row>
    <row r="280" spans="1:4" ht="15.6" x14ac:dyDescent="0.3">
      <c r="A280" s="4">
        <v>243</v>
      </c>
      <c r="B280" s="1" t="s">
        <v>202</v>
      </c>
      <c r="C280" s="13">
        <v>1285.9000000000001</v>
      </c>
      <c r="D280" s="13">
        <v>1285.9000000000001</v>
      </c>
    </row>
    <row r="281" spans="1:4" ht="15.6" x14ac:dyDescent="0.3">
      <c r="A281" s="4">
        <v>244</v>
      </c>
      <c r="B281" s="1" t="s">
        <v>203</v>
      </c>
      <c r="C281" s="13">
        <v>581</v>
      </c>
      <c r="D281" s="13">
        <v>581</v>
      </c>
    </row>
    <row r="282" spans="1:4" ht="15.6" x14ac:dyDescent="0.3">
      <c r="A282" s="4">
        <v>245</v>
      </c>
      <c r="B282" s="1" t="s">
        <v>204</v>
      </c>
      <c r="C282" s="13">
        <v>501.4</v>
      </c>
      <c r="D282" s="13">
        <v>501.4</v>
      </c>
    </row>
    <row r="283" spans="1:4" ht="15.6" x14ac:dyDescent="0.3">
      <c r="A283" s="4">
        <v>246</v>
      </c>
      <c r="B283" s="1" t="s">
        <v>205</v>
      </c>
      <c r="C283" s="13">
        <v>781</v>
      </c>
      <c r="D283" s="13">
        <v>781</v>
      </c>
    </row>
    <row r="284" spans="1:4" s="15" customFormat="1" ht="15.6" x14ac:dyDescent="0.3">
      <c r="A284" s="5"/>
      <c r="B284" s="3" t="s">
        <v>318</v>
      </c>
      <c r="C284" s="14">
        <f>C285+C286+C287+C288+C289</f>
        <v>13047.5</v>
      </c>
      <c r="D284" s="14">
        <f>D285+D286+D287+D288+D289</f>
        <v>13047.5</v>
      </c>
    </row>
    <row r="285" spans="1:4" ht="15.6" x14ac:dyDescent="0.3">
      <c r="A285" s="4">
        <v>247</v>
      </c>
      <c r="B285" s="1" t="s">
        <v>277</v>
      </c>
      <c r="C285" s="13">
        <v>4190.5</v>
      </c>
      <c r="D285" s="13">
        <v>4190.5</v>
      </c>
    </row>
    <row r="286" spans="1:4" ht="15.6" x14ac:dyDescent="0.3">
      <c r="A286" s="4">
        <v>248</v>
      </c>
      <c r="B286" s="1" t="s">
        <v>206</v>
      </c>
      <c r="C286" s="13">
        <v>1015.1</v>
      </c>
      <c r="D286" s="13">
        <v>1015.1</v>
      </c>
    </row>
    <row r="287" spans="1:4" ht="15.6" x14ac:dyDescent="0.3">
      <c r="A287" s="4">
        <v>249</v>
      </c>
      <c r="B287" s="1" t="s">
        <v>131</v>
      </c>
      <c r="C287" s="13">
        <v>2334.6999999999998</v>
      </c>
      <c r="D287" s="13">
        <v>2334.6999999999998</v>
      </c>
    </row>
    <row r="288" spans="1:4" ht="15.6" x14ac:dyDescent="0.3">
      <c r="A288" s="4">
        <v>250</v>
      </c>
      <c r="B288" s="1" t="s">
        <v>207</v>
      </c>
      <c r="C288" s="13">
        <v>2065</v>
      </c>
      <c r="D288" s="13">
        <v>2065</v>
      </c>
    </row>
    <row r="289" spans="1:4" ht="15.6" x14ac:dyDescent="0.3">
      <c r="A289" s="4">
        <v>251</v>
      </c>
      <c r="B289" s="1" t="s">
        <v>208</v>
      </c>
      <c r="C289" s="13">
        <v>3442.2</v>
      </c>
      <c r="D289" s="13">
        <v>3442.2</v>
      </c>
    </row>
    <row r="290" spans="1:4" s="15" customFormat="1" ht="15.6" x14ac:dyDescent="0.3">
      <c r="A290" s="5"/>
      <c r="B290" s="3" t="s">
        <v>319</v>
      </c>
      <c r="C290" s="14">
        <f>SUM(C291:C299)</f>
        <v>15349.600000000002</v>
      </c>
      <c r="D290" s="14">
        <f>SUM(D291:D299)</f>
        <v>15349.600000000002</v>
      </c>
    </row>
    <row r="291" spans="1:4" ht="15.6" x14ac:dyDescent="0.3">
      <c r="A291" s="4">
        <v>252</v>
      </c>
      <c r="B291" s="1" t="s">
        <v>278</v>
      </c>
      <c r="C291" s="13">
        <v>1325.6</v>
      </c>
      <c r="D291" s="13">
        <v>1325.6</v>
      </c>
    </row>
    <row r="292" spans="1:4" ht="15.6" x14ac:dyDescent="0.3">
      <c r="A292" s="4">
        <v>253</v>
      </c>
      <c r="B292" s="1" t="s">
        <v>209</v>
      </c>
      <c r="C292" s="13">
        <v>1281.9000000000001</v>
      </c>
      <c r="D292" s="13">
        <v>1281.9000000000001</v>
      </c>
    </row>
    <row r="293" spans="1:4" ht="15.6" x14ac:dyDescent="0.3">
      <c r="A293" s="4">
        <v>254</v>
      </c>
      <c r="B293" s="1" t="s">
        <v>210</v>
      </c>
      <c r="C293" s="13">
        <v>1629.3</v>
      </c>
      <c r="D293" s="13">
        <v>1629.3</v>
      </c>
    </row>
    <row r="294" spans="1:4" ht="15.6" x14ac:dyDescent="0.3">
      <c r="A294" s="4">
        <v>255</v>
      </c>
      <c r="B294" s="1" t="s">
        <v>211</v>
      </c>
      <c r="C294" s="13">
        <v>1824.6</v>
      </c>
      <c r="D294" s="13">
        <v>1824.6</v>
      </c>
    </row>
    <row r="295" spans="1:4" ht="15.6" x14ac:dyDescent="0.3">
      <c r="A295" s="4">
        <v>256</v>
      </c>
      <c r="B295" s="1" t="s">
        <v>213</v>
      </c>
      <c r="C295" s="13">
        <v>1862.1</v>
      </c>
      <c r="D295" s="13">
        <v>1862.1</v>
      </c>
    </row>
    <row r="296" spans="1:4" ht="15.6" x14ac:dyDescent="0.3">
      <c r="A296" s="4">
        <v>257</v>
      </c>
      <c r="B296" s="1" t="s">
        <v>212</v>
      </c>
      <c r="C296" s="13">
        <v>3389.1</v>
      </c>
      <c r="D296" s="13">
        <v>3389.1</v>
      </c>
    </row>
    <row r="297" spans="1:4" ht="15.6" x14ac:dyDescent="0.3">
      <c r="A297" s="4">
        <v>258</v>
      </c>
      <c r="B297" s="1" t="s">
        <v>214</v>
      </c>
      <c r="C297" s="13">
        <v>920.2</v>
      </c>
      <c r="D297" s="13">
        <v>920.2</v>
      </c>
    </row>
    <row r="298" spans="1:4" ht="15.6" x14ac:dyDescent="0.3">
      <c r="A298" s="4">
        <v>259</v>
      </c>
      <c r="B298" s="1" t="s">
        <v>215</v>
      </c>
      <c r="C298" s="13">
        <v>3116.8</v>
      </c>
      <c r="D298" s="13">
        <v>3116.8</v>
      </c>
    </row>
    <row r="299" spans="1:4" ht="15.6" x14ac:dyDescent="0.3">
      <c r="A299" s="4">
        <v>260</v>
      </c>
      <c r="B299" s="1" t="s">
        <v>216</v>
      </c>
      <c r="C299" s="13">
        <v>0</v>
      </c>
      <c r="D299" s="13">
        <v>0</v>
      </c>
    </row>
    <row r="300" spans="1:4" s="15" customFormat="1" ht="15.6" x14ac:dyDescent="0.3">
      <c r="A300" s="5"/>
      <c r="B300" s="3" t="s">
        <v>320</v>
      </c>
      <c r="C300" s="14">
        <f>SUM(C301:C314)</f>
        <v>29788.499999999996</v>
      </c>
      <c r="D300" s="14">
        <f>SUM(D301:D314)</f>
        <v>29728.399999999998</v>
      </c>
    </row>
    <row r="301" spans="1:4" ht="15.6" x14ac:dyDescent="0.3">
      <c r="A301" s="4">
        <v>261</v>
      </c>
      <c r="B301" s="1" t="s">
        <v>217</v>
      </c>
      <c r="C301" s="13">
        <v>1226</v>
      </c>
      <c r="D301" s="13">
        <v>1226</v>
      </c>
    </row>
    <row r="302" spans="1:4" ht="15.6" x14ac:dyDescent="0.3">
      <c r="A302" s="4">
        <v>262</v>
      </c>
      <c r="B302" s="1" t="s">
        <v>218</v>
      </c>
      <c r="C302" s="13">
        <v>2195.9</v>
      </c>
      <c r="D302" s="13">
        <v>2195.9</v>
      </c>
    </row>
    <row r="303" spans="1:4" ht="15.6" x14ac:dyDescent="0.3">
      <c r="A303" s="4">
        <v>263</v>
      </c>
      <c r="B303" s="1" t="s">
        <v>284</v>
      </c>
      <c r="C303" s="13">
        <v>3531.6000000000004</v>
      </c>
      <c r="D303" s="13">
        <v>3531.6000000000004</v>
      </c>
    </row>
    <row r="304" spans="1:4" ht="15.6" x14ac:dyDescent="0.3">
      <c r="A304" s="4">
        <v>264</v>
      </c>
      <c r="B304" s="1" t="s">
        <v>219</v>
      </c>
      <c r="C304" s="13">
        <v>3100.7</v>
      </c>
      <c r="D304" s="13">
        <v>3100.7</v>
      </c>
    </row>
    <row r="305" spans="1:4" ht="15.6" x14ac:dyDescent="0.3">
      <c r="A305" s="4">
        <v>265</v>
      </c>
      <c r="B305" s="1" t="s">
        <v>220</v>
      </c>
      <c r="C305" s="13">
        <v>3519.3</v>
      </c>
      <c r="D305" s="13">
        <v>3519.3</v>
      </c>
    </row>
    <row r="306" spans="1:4" ht="15.6" x14ac:dyDescent="0.3">
      <c r="A306" s="4">
        <v>266</v>
      </c>
      <c r="B306" s="1" t="s">
        <v>221</v>
      </c>
      <c r="C306" s="13">
        <v>1607.1</v>
      </c>
      <c r="D306" s="13">
        <v>1607.1</v>
      </c>
    </row>
    <row r="307" spans="1:4" ht="15.6" x14ac:dyDescent="0.3">
      <c r="A307" s="4">
        <v>267</v>
      </c>
      <c r="B307" s="1" t="s">
        <v>222</v>
      </c>
      <c r="C307" s="13">
        <v>2466</v>
      </c>
      <c r="D307" s="13">
        <v>2466</v>
      </c>
    </row>
    <row r="308" spans="1:4" ht="15.6" x14ac:dyDescent="0.3">
      <c r="A308" s="4">
        <v>268</v>
      </c>
      <c r="B308" s="1" t="s">
        <v>223</v>
      </c>
      <c r="C308" s="13">
        <v>3263.3</v>
      </c>
      <c r="D308" s="13">
        <v>3263.3</v>
      </c>
    </row>
    <row r="309" spans="1:4" ht="15.6" x14ac:dyDescent="0.3">
      <c r="A309" s="4">
        <v>269</v>
      </c>
      <c r="B309" s="1" t="s">
        <v>224</v>
      </c>
      <c r="C309" s="13">
        <v>2210.6</v>
      </c>
      <c r="D309" s="13">
        <v>2150.5</v>
      </c>
    </row>
    <row r="310" spans="1:4" ht="15.6" x14ac:dyDescent="0.3">
      <c r="A310" s="4">
        <v>270</v>
      </c>
      <c r="B310" s="1" t="s">
        <v>225</v>
      </c>
      <c r="C310" s="13">
        <v>1468.8</v>
      </c>
      <c r="D310" s="13">
        <v>1468.8</v>
      </c>
    </row>
    <row r="311" spans="1:4" ht="15.6" x14ac:dyDescent="0.3">
      <c r="A311" s="4">
        <v>271</v>
      </c>
      <c r="B311" s="1" t="s">
        <v>226</v>
      </c>
      <c r="C311" s="13">
        <v>873.7</v>
      </c>
      <c r="D311" s="13">
        <v>873.7</v>
      </c>
    </row>
    <row r="312" spans="1:4" ht="15.6" x14ac:dyDescent="0.3">
      <c r="A312" s="4">
        <v>272</v>
      </c>
      <c r="B312" s="1" t="s">
        <v>227</v>
      </c>
      <c r="C312" s="13">
        <v>1014.1</v>
      </c>
      <c r="D312" s="13">
        <v>1014.1</v>
      </c>
    </row>
    <row r="313" spans="1:4" ht="15.6" x14ac:dyDescent="0.3">
      <c r="A313" s="4">
        <v>273</v>
      </c>
      <c r="B313" s="1" t="s">
        <v>228</v>
      </c>
      <c r="C313" s="13">
        <v>0</v>
      </c>
      <c r="D313" s="13">
        <v>0</v>
      </c>
    </row>
    <row r="314" spans="1:4" ht="15.6" x14ac:dyDescent="0.3">
      <c r="A314" s="4">
        <v>274</v>
      </c>
      <c r="B314" s="1" t="s">
        <v>229</v>
      </c>
      <c r="C314" s="13">
        <v>3311.4</v>
      </c>
      <c r="D314" s="13">
        <v>3311.4</v>
      </c>
    </row>
    <row r="315" spans="1:4" s="15" customFormat="1" ht="14.25" customHeight="1" x14ac:dyDescent="0.3">
      <c r="A315" s="5"/>
      <c r="B315" s="3" t="s">
        <v>321</v>
      </c>
      <c r="C315" s="14">
        <f>C316+C317+C318+C319+C320+C321+C322+C323+C324</f>
        <v>6890.2</v>
      </c>
      <c r="D315" s="14">
        <f>D316+D317+D318+D319+D320+D321+D322+D323+D324</f>
        <v>6890.2</v>
      </c>
    </row>
    <row r="316" spans="1:4" ht="15.6" x14ac:dyDescent="0.3">
      <c r="A316" s="4">
        <v>275</v>
      </c>
      <c r="B316" s="1" t="s">
        <v>279</v>
      </c>
      <c r="C316" s="13">
        <v>0</v>
      </c>
      <c r="D316" s="13">
        <v>0</v>
      </c>
    </row>
    <row r="317" spans="1:4" ht="15.6" x14ac:dyDescent="0.3">
      <c r="A317" s="4">
        <v>276</v>
      </c>
      <c r="B317" s="1" t="s">
        <v>230</v>
      </c>
      <c r="C317" s="13">
        <v>0</v>
      </c>
      <c r="D317" s="13">
        <v>0</v>
      </c>
    </row>
    <row r="318" spans="1:4" ht="15.6" x14ac:dyDescent="0.3">
      <c r="A318" s="4">
        <v>277</v>
      </c>
      <c r="B318" s="1" t="s">
        <v>231</v>
      </c>
      <c r="C318" s="13">
        <v>636.20000000000005</v>
      </c>
      <c r="D318" s="13">
        <v>636.20000000000005</v>
      </c>
    </row>
    <row r="319" spans="1:4" ht="15.6" x14ac:dyDescent="0.3">
      <c r="A319" s="4">
        <v>278</v>
      </c>
      <c r="B319" s="1" t="s">
        <v>232</v>
      </c>
      <c r="C319" s="13">
        <v>2301.3000000000002</v>
      </c>
      <c r="D319" s="13">
        <v>2301.3000000000002</v>
      </c>
    </row>
    <row r="320" spans="1:4" ht="15.6" x14ac:dyDescent="0.3">
      <c r="A320" s="4">
        <v>279</v>
      </c>
      <c r="B320" s="1" t="s">
        <v>233</v>
      </c>
      <c r="C320" s="13">
        <v>1398.9</v>
      </c>
      <c r="D320" s="13">
        <v>1398.9</v>
      </c>
    </row>
    <row r="321" spans="1:4" ht="15.6" x14ac:dyDescent="0.3">
      <c r="A321" s="4">
        <v>280</v>
      </c>
      <c r="B321" s="1" t="s">
        <v>234</v>
      </c>
      <c r="C321" s="13">
        <v>839.1</v>
      </c>
      <c r="D321" s="13">
        <v>839.1</v>
      </c>
    </row>
    <row r="322" spans="1:4" ht="15.6" x14ac:dyDescent="0.3">
      <c r="A322" s="4">
        <v>281</v>
      </c>
      <c r="B322" s="1" t="s">
        <v>235</v>
      </c>
      <c r="C322" s="13">
        <v>864.5</v>
      </c>
      <c r="D322" s="13">
        <v>864.5</v>
      </c>
    </row>
    <row r="323" spans="1:4" ht="15.6" x14ac:dyDescent="0.3">
      <c r="A323" s="4">
        <v>282</v>
      </c>
      <c r="B323" s="1" t="s">
        <v>236</v>
      </c>
      <c r="C323" s="13">
        <v>0</v>
      </c>
      <c r="D323" s="13">
        <v>0</v>
      </c>
    </row>
    <row r="324" spans="1:4" ht="15.6" x14ac:dyDescent="0.3">
      <c r="A324" s="4">
        <v>283</v>
      </c>
      <c r="B324" s="1" t="s">
        <v>237</v>
      </c>
      <c r="C324" s="13">
        <v>850.2</v>
      </c>
      <c r="D324" s="13">
        <v>850.2</v>
      </c>
    </row>
    <row r="325" spans="1:4" s="15" customFormat="1" ht="15.6" x14ac:dyDescent="0.3">
      <c r="A325" s="5"/>
      <c r="B325" s="3" t="s">
        <v>322</v>
      </c>
      <c r="C325" s="14">
        <f>C326+C327+C328+C329+C330</f>
        <v>8310.4</v>
      </c>
      <c r="D325" s="14">
        <f>D326+D327+D328+D329+D330</f>
        <v>8310.4</v>
      </c>
    </row>
    <row r="326" spans="1:4" ht="15.6" x14ac:dyDescent="0.3">
      <c r="A326" s="4">
        <v>284</v>
      </c>
      <c r="B326" s="1" t="s">
        <v>281</v>
      </c>
      <c r="C326" s="13">
        <v>2540.3000000000002</v>
      </c>
      <c r="D326" s="13">
        <v>2540.3000000000002</v>
      </c>
    </row>
    <row r="327" spans="1:4" ht="15.6" x14ac:dyDescent="0.3">
      <c r="A327" s="4">
        <v>285</v>
      </c>
      <c r="B327" s="1" t="s">
        <v>280</v>
      </c>
      <c r="C327" s="13">
        <v>0</v>
      </c>
      <c r="D327" s="13">
        <v>0</v>
      </c>
    </row>
    <row r="328" spans="1:4" ht="15.6" x14ac:dyDescent="0.3">
      <c r="A328" s="4">
        <v>286</v>
      </c>
      <c r="B328" s="1" t="s">
        <v>238</v>
      </c>
      <c r="C328" s="13">
        <v>2748</v>
      </c>
      <c r="D328" s="13">
        <v>2748</v>
      </c>
    </row>
    <row r="329" spans="1:4" ht="15.6" x14ac:dyDescent="0.3">
      <c r="A329" s="4">
        <v>287</v>
      </c>
      <c r="B329" s="1" t="s">
        <v>239</v>
      </c>
      <c r="C329" s="13">
        <v>2369</v>
      </c>
      <c r="D329" s="13">
        <v>2369</v>
      </c>
    </row>
    <row r="330" spans="1:4" ht="15.6" x14ac:dyDescent="0.3">
      <c r="A330" s="4">
        <v>288</v>
      </c>
      <c r="B330" s="1" t="s">
        <v>240</v>
      </c>
      <c r="C330" s="13">
        <v>653.1</v>
      </c>
      <c r="D330" s="13">
        <v>653.1</v>
      </c>
    </row>
    <row r="331" spans="1:4" s="15" customFormat="1" ht="15.6" x14ac:dyDescent="0.3">
      <c r="A331" s="5"/>
      <c r="B331" s="3" t="s">
        <v>10</v>
      </c>
      <c r="C331" s="14"/>
      <c r="D331" s="14"/>
    </row>
    <row r="332" spans="1:4" ht="15.6" x14ac:dyDescent="0.3">
      <c r="A332" s="5"/>
      <c r="B332" s="3" t="s">
        <v>9</v>
      </c>
      <c r="C332" s="14">
        <f>C325+C315+C300+C290+C284+C275+C268+C262+C254+C242+C234+C226+C219+C215+C210+C201+C196+C190+C185+C168+C153+C145+C132+C126+C107+C98+C90+C85+C69+C61+C49+C41+C27+C18</f>
        <v>322796.09999999998</v>
      </c>
      <c r="D332" s="14">
        <f>D325+D315+D300+D290+D284+D275+D268+D262+D254+D242+D234+D226+D219+D215+D210+D201+D196+D190+D185+D168+D153+D145+D132+D126+D107+D98+D90+D85+D69+D61+D49+D41+D27+D18</f>
        <v>321903.90000000002</v>
      </c>
    </row>
  </sheetData>
  <mergeCells count="6">
    <mergeCell ref="B1:D1"/>
    <mergeCell ref="C5:C7"/>
    <mergeCell ref="D5:D7"/>
    <mergeCell ref="A5:A7"/>
    <mergeCell ref="B5:B7"/>
    <mergeCell ref="A3:D3"/>
  </mergeCells>
  <phoneticPr fontId="1" type="noConversion"/>
  <printOptions horizontalCentered="1"/>
  <pageMargins left="0.98425196850393704" right="0.59055118110236227" top="0.59055118110236227" bottom="0.59055118110236227" header="0.19685039370078741" footer="0.19685039370078741"/>
  <pageSetup paperSize="9" scale="94" firstPageNumber="510" fitToHeight="0" orientation="portrait" r:id="rId1"/>
  <headerFooter differentFirst="1" alignWithMargins="0">
    <oddHeader>&amp;C&amp;P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</vt:lpstr>
      <vt:lpstr>'2018'!Заголовки_для_печати</vt:lpstr>
      <vt:lpstr>'2018'!Область_печати</vt:lpstr>
    </vt:vector>
  </TitlesOfParts>
  <Company>DepFin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Калмыков</dc:creator>
  <cp:lastModifiedBy>Елена В. Карташова</cp:lastModifiedBy>
  <cp:lastPrinted>2019-07-12T13:32:27Z</cp:lastPrinted>
  <dcterms:created xsi:type="dcterms:W3CDTF">2009-09-25T06:44:10Z</dcterms:created>
  <dcterms:modified xsi:type="dcterms:W3CDTF">2019-07-12T13:33:30Z</dcterms:modified>
</cp:coreProperties>
</file>