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BMEN\ПРОЕКТ БЮДЖЕТА 2019-2021\ПРОЕКТ ЗАКОНА\Для ЗС\Закон НОВЫЙ с приложениями\"/>
    </mc:Choice>
  </mc:AlternateContent>
  <bookViews>
    <workbookView xWindow="120" yWindow="120" windowWidth="15480" windowHeight="11190"/>
  </bookViews>
  <sheets>
    <sheet name="2020-2021 годы" sheetId="1" r:id="rId1"/>
  </sheets>
  <definedNames>
    <definedName name="_xlnm.Print_Titles" localSheetId="0">'2020-2021 годы'!$7:$7</definedName>
    <definedName name="_xlnm.Print_Area" localSheetId="0">'2020-2021 годы'!$A$1:$H$53</definedName>
  </definedNames>
  <calcPr calcId="162913"/>
</workbook>
</file>

<file path=xl/calcChain.xml><?xml version="1.0" encoding="utf-8"?>
<calcChain xmlns="http://schemas.openxmlformats.org/spreadsheetml/2006/main">
  <c r="D51" i="1" l="1"/>
  <c r="D53" i="1" s="1"/>
  <c r="E51" i="1"/>
  <c r="E53" i="1" s="1"/>
  <c r="G51" i="1"/>
  <c r="G53" i="1" s="1"/>
  <c r="H51" i="1"/>
  <c r="H53" i="1" s="1"/>
  <c r="C13" i="1" l="1"/>
  <c r="F13" i="1" l="1"/>
  <c r="C14" i="1"/>
  <c r="C9" i="1"/>
  <c r="C10" i="1"/>
  <c r="C11" i="1"/>
  <c r="C12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8" i="1"/>
  <c r="C51" i="1" l="1"/>
  <c r="C52" i="1" s="1"/>
  <c r="F52" i="1" s="1"/>
  <c r="F14" i="1"/>
  <c r="F49" i="1" l="1"/>
  <c r="F46" i="1"/>
  <c r="F44" i="1"/>
  <c r="F8" i="1"/>
  <c r="F47" i="1"/>
  <c r="F45" i="1"/>
  <c r="F41" i="1"/>
  <c r="F39" i="1"/>
  <c r="F36" i="1"/>
  <c r="F34" i="1"/>
  <c r="F32" i="1"/>
  <c r="F30" i="1"/>
  <c r="F28" i="1"/>
  <c r="F26" i="1"/>
  <c r="F24" i="1"/>
  <c r="F22" i="1"/>
  <c r="F20" i="1"/>
  <c r="F18" i="1"/>
  <c r="F16" i="1"/>
  <c r="F12" i="1"/>
  <c r="F10" i="1"/>
  <c r="F50" i="1"/>
  <c r="F43" i="1"/>
  <c r="F48" i="1"/>
  <c r="F42" i="1"/>
  <c r="F40" i="1"/>
  <c r="F38" i="1"/>
  <c r="F37" i="1"/>
  <c r="F35" i="1"/>
  <c r="F33" i="1"/>
  <c r="F31" i="1"/>
  <c r="F29" i="1"/>
  <c r="F27" i="1"/>
  <c r="F25" i="1"/>
  <c r="F23" i="1"/>
  <c r="F21" i="1"/>
  <c r="F19" i="1"/>
  <c r="F17" i="1"/>
  <c r="F15" i="1"/>
  <c r="F11" i="1"/>
  <c r="F9" i="1"/>
  <c r="F51" i="1" l="1"/>
  <c r="F53" i="1" s="1"/>
</calcChain>
</file>

<file path=xl/sharedStrings.xml><?xml version="1.0" encoding="utf-8"?>
<sst xmlns="http://schemas.openxmlformats.org/spreadsheetml/2006/main" count="62" uniqueCount="59">
  <si>
    <t>Итого</t>
  </si>
  <si>
    <t>Фировский район</t>
  </si>
  <si>
    <t>Торопецкий район</t>
  </si>
  <si>
    <t>Торжокский район</t>
  </si>
  <si>
    <t>Старицкий район</t>
  </si>
  <si>
    <t>Спировский район</t>
  </si>
  <si>
    <t>Сонковский район</t>
  </si>
  <si>
    <t>Селижаровский район</t>
  </si>
  <si>
    <t>Сандовский район</t>
  </si>
  <si>
    <t>Ржевский район</t>
  </si>
  <si>
    <t>Рамешковский район</t>
  </si>
  <si>
    <t>Пеновский район</t>
  </si>
  <si>
    <t>Оленинский район</t>
  </si>
  <si>
    <t>Молоковский район</t>
  </si>
  <si>
    <t>Максатихинский район</t>
  </si>
  <si>
    <t>Лихославльский район</t>
  </si>
  <si>
    <t>Лесной район</t>
  </si>
  <si>
    <t>Кувшиновский район</t>
  </si>
  <si>
    <t>Краснохолмский район</t>
  </si>
  <si>
    <t>Конаковский район</t>
  </si>
  <si>
    <t>Кимрский район</t>
  </si>
  <si>
    <t>Кесовогорский район</t>
  </si>
  <si>
    <t>Калязинский район</t>
  </si>
  <si>
    <t>Калининский район</t>
  </si>
  <si>
    <t>Зубцовский район</t>
  </si>
  <si>
    <t>Западнодвинский район</t>
  </si>
  <si>
    <t>Жарковский район</t>
  </si>
  <si>
    <t>Вышневолоцкий район</t>
  </si>
  <si>
    <t>Весьегонский район</t>
  </si>
  <si>
    <t>Бологовский район</t>
  </si>
  <si>
    <t>Бельский район</t>
  </si>
  <si>
    <t>Бежецкий район</t>
  </si>
  <si>
    <t>Андреапольский район</t>
  </si>
  <si>
    <t>г.Торжок</t>
  </si>
  <si>
    <t>г.Тверь</t>
  </si>
  <si>
    <t>г.Ржев</t>
  </si>
  <si>
    <t>г.Кимры</t>
  </si>
  <si>
    <t>Прочие выплаты 6,91%</t>
  </si>
  <si>
    <t>г.Вышний Волочек</t>
  </si>
  <si>
    <t xml:space="preserve"> расходы на обеспечение образовательного процесса </t>
  </si>
  <si>
    <t>в том числе</t>
  </si>
  <si>
    <t>Всего</t>
  </si>
  <si>
    <t>Наименование 
муниципальных образований</t>
  </si>
  <si>
    <t>№
 п/п</t>
  </si>
  <si>
    <t xml:space="preserve">(тыс. руб.) </t>
  </si>
  <si>
    <t>Удомельский городской округ</t>
  </si>
  <si>
    <t>заработная 
плата с 
начислениями и компенсационными выплатами</t>
  </si>
  <si>
    <t>заработная
 плата с
 начислениями и компенсационными выплатами</t>
  </si>
  <si>
    <t>2020 год</t>
  </si>
  <si>
    <t>Осташковский городской округ</t>
  </si>
  <si>
    <t>2021 год</t>
  </si>
  <si>
    <t>Кашинский городской округ</t>
  </si>
  <si>
    <t>Нелидовский городской округ</t>
  </si>
  <si>
    <t>ЗАТО «Озерный»</t>
  </si>
  <si>
    <t>ЗАТО «Солнечный»</t>
  </si>
  <si>
    <t>Нераспределенный остаток</t>
  </si>
  <si>
    <t>ВСЕГО</t>
  </si>
  <si>
    <t>Субвенции местным бюджетам на обеспечение государственных гарантий реализации прав на получение общедоступного 
и бесплатного дошкольного образования в муниципальных дошкольных образовательных организациях Тверской области 
на плановый период 2020 и 2021 годов</t>
  </si>
  <si>
    <r>
      <t xml:space="preserve">Приложение 38 </t>
    </r>
    <r>
      <rPr>
        <sz val="12"/>
        <rFont val="Times New Roman"/>
        <family val="1"/>
        <charset val="204"/>
      </rPr>
      <t xml:space="preserve">
к закону Тверской области              
«Об областном бюджете Тверской области  на 2019 год 
и на плановый период 2020 и 2021 годов»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</si>
</sst>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_-* #,##0.0_р_._-;\-* #,##0.0_р_._-;_-* &quot;-&quot;?_р_._-;_-@_-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indexed="8"/>
      <name val="Times New Roman Cyr"/>
      <family val="1"/>
      <charset val="204"/>
    </font>
    <font>
      <b/>
      <sz val="12"/>
      <color indexed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4" fillId="0" borderId="0"/>
    <xf numFmtId="0" fontId="5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4" applyFont="1"/>
    <xf numFmtId="0" fontId="2" fillId="0" borderId="0" xfId="4" applyFont="1" applyAlignment="1">
      <alignment horizontal="right"/>
    </xf>
    <xf numFmtId="165" fontId="2" fillId="0" borderId="1" xfId="5" applyNumberFormat="1" applyFont="1" applyBorder="1" applyAlignment="1">
      <alignment horizontal="right" indent="1"/>
    </xf>
    <xf numFmtId="165" fontId="3" fillId="0" borderId="1" xfId="5" applyNumberFormat="1" applyFont="1" applyBorder="1" applyAlignment="1">
      <alignment horizontal="right" indent="1"/>
    </xf>
    <xf numFmtId="0" fontId="2" fillId="0" borderId="0" xfId="4" applyFont="1" applyFill="1"/>
    <xf numFmtId="0" fontId="2" fillId="0" borderId="0" xfId="4" applyFont="1" applyAlignment="1"/>
    <xf numFmtId="0" fontId="2" fillId="0" borderId="1" xfId="4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top" wrapText="1"/>
    </xf>
    <xf numFmtId="0" fontId="2" fillId="0" borderId="1" xfId="4" applyFont="1" applyBorder="1" applyAlignment="1">
      <alignment horizontal="center"/>
    </xf>
    <xf numFmtId="166" fontId="2" fillId="0" borderId="0" xfId="4" applyNumberFormat="1" applyFont="1"/>
    <xf numFmtId="165" fontId="2" fillId="0" borderId="0" xfId="4" applyNumberFormat="1" applyFont="1"/>
    <xf numFmtId="0" fontId="2" fillId="0" borderId="1" xfId="4" applyFont="1" applyFill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/>
    </xf>
    <xf numFmtId="0" fontId="2" fillId="0" borderId="1" xfId="4" applyFont="1" applyBorder="1" applyAlignment="1">
      <alignment horizontal="center"/>
    </xf>
    <xf numFmtId="0" fontId="7" fillId="0" borderId="1" xfId="4" applyFont="1" applyBorder="1"/>
    <xf numFmtId="0" fontId="7" fillId="2" borderId="1" xfId="4" applyFont="1" applyFill="1" applyBorder="1"/>
    <xf numFmtId="0" fontId="8" fillId="0" borderId="1" xfId="4" applyFont="1" applyBorder="1"/>
    <xf numFmtId="0" fontId="8" fillId="0" borderId="1" xfId="4" applyFont="1" applyFill="1" applyBorder="1" applyAlignment="1">
      <alignment vertical="center"/>
    </xf>
    <xf numFmtId="0" fontId="3" fillId="0" borderId="0" xfId="4" applyFont="1" applyAlignment="1">
      <alignment horizontal="right" vertical="top" wrapText="1"/>
    </xf>
    <xf numFmtId="0" fontId="2" fillId="0" borderId="1" xfId="4" applyFont="1" applyBorder="1" applyAlignment="1">
      <alignment horizontal="center"/>
    </xf>
    <xf numFmtId="0" fontId="2" fillId="0" borderId="1" xfId="4" applyFont="1" applyFill="1" applyBorder="1" applyAlignment="1">
      <alignment horizontal="center" vertical="center" wrapText="1"/>
    </xf>
    <xf numFmtId="0" fontId="3" fillId="0" borderId="0" xfId="4" applyFont="1" applyFill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2" fillId="0" borderId="4" xfId="4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/>
    </xf>
    <xf numFmtId="0" fontId="2" fillId="0" borderId="3" xfId="4" applyFont="1" applyFill="1" applyBorder="1" applyAlignment="1">
      <alignment horizontal="center" vertical="center" wrapText="1"/>
    </xf>
    <xf numFmtId="0" fontId="2" fillId="0" borderId="4" xfId="4" applyFont="1" applyFill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_Прилож. № (общее образ) " xfId="4"/>
    <cellStyle name="Финансовый_Прилож. № (общее образ) 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6"/>
  <sheetViews>
    <sheetView tabSelected="1" view="pageBreakPreview" zoomScaleNormal="80" zoomScaleSheetLayoutView="100" workbookViewId="0">
      <selection sqref="A1:H1"/>
    </sheetView>
  </sheetViews>
  <sheetFormatPr defaultColWidth="9.140625" defaultRowHeight="15.75" x14ac:dyDescent="0.25"/>
  <cols>
    <col min="1" max="1" width="6.140625" style="1" customWidth="1"/>
    <col min="2" max="2" width="33" style="1" customWidth="1"/>
    <col min="3" max="3" width="13.28515625" style="1" bestFit="1" customWidth="1"/>
    <col min="4" max="4" width="20.5703125" style="1" customWidth="1"/>
    <col min="5" max="5" width="19" style="1" customWidth="1"/>
    <col min="6" max="6" width="13.28515625" style="1" bestFit="1" customWidth="1"/>
    <col min="7" max="7" width="21.42578125" style="1" customWidth="1"/>
    <col min="8" max="8" width="18.28515625" style="1" customWidth="1"/>
    <col min="9" max="16384" width="9.140625" style="1"/>
  </cols>
  <sheetData>
    <row r="1" spans="1:30" ht="96.6" customHeight="1" x14ac:dyDescent="0.25">
      <c r="A1" s="22" t="s">
        <v>58</v>
      </c>
      <c r="B1" s="22"/>
      <c r="C1" s="22"/>
      <c r="D1" s="22"/>
      <c r="E1" s="22"/>
      <c r="F1" s="22"/>
      <c r="G1" s="22"/>
      <c r="H1" s="22"/>
    </row>
    <row r="2" spans="1:30" ht="90" customHeight="1" x14ac:dyDescent="0.25">
      <c r="A2" s="25" t="s">
        <v>57</v>
      </c>
      <c r="B2" s="25"/>
      <c r="C2" s="25"/>
      <c r="D2" s="25"/>
      <c r="E2" s="25"/>
      <c r="F2" s="25"/>
      <c r="G2" s="25"/>
      <c r="H2" s="25"/>
    </row>
    <row r="3" spans="1:30" ht="24" customHeight="1" x14ac:dyDescent="0.25">
      <c r="B3" s="5"/>
      <c r="C3" s="5"/>
      <c r="D3" s="5"/>
      <c r="H3" s="2" t="s">
        <v>44</v>
      </c>
    </row>
    <row r="4" spans="1:30" s="6" customFormat="1" x14ac:dyDescent="0.25">
      <c r="A4" s="26" t="s">
        <v>43</v>
      </c>
      <c r="B4" s="29" t="s">
        <v>42</v>
      </c>
      <c r="C4" s="23" t="s">
        <v>48</v>
      </c>
      <c r="D4" s="23"/>
      <c r="E4" s="23"/>
      <c r="F4" s="23" t="s">
        <v>50</v>
      </c>
      <c r="G4" s="23"/>
      <c r="H4" s="23"/>
    </row>
    <row r="5" spans="1:30" s="6" customFormat="1" x14ac:dyDescent="0.25">
      <c r="A5" s="27"/>
      <c r="B5" s="30"/>
      <c r="C5" s="24" t="s">
        <v>41</v>
      </c>
      <c r="D5" s="24" t="s">
        <v>40</v>
      </c>
      <c r="E5" s="24"/>
      <c r="F5" s="24" t="s">
        <v>41</v>
      </c>
      <c r="G5" s="24" t="s">
        <v>40</v>
      </c>
      <c r="H5" s="24"/>
    </row>
    <row r="6" spans="1:30" s="6" customFormat="1" ht="81.75" customHeight="1" x14ac:dyDescent="0.25">
      <c r="A6" s="28"/>
      <c r="B6" s="31"/>
      <c r="C6" s="24"/>
      <c r="D6" s="13" t="s">
        <v>47</v>
      </c>
      <c r="E6" s="7" t="s">
        <v>39</v>
      </c>
      <c r="F6" s="24"/>
      <c r="G6" s="13" t="s">
        <v>46</v>
      </c>
      <c r="H6" s="7" t="s">
        <v>39</v>
      </c>
    </row>
    <row r="7" spans="1:30" s="6" customFormat="1" ht="15.75" customHeight="1" x14ac:dyDescent="0.25">
      <c r="A7" s="14">
        <v>1</v>
      </c>
      <c r="B7" s="15">
        <v>2</v>
      </c>
      <c r="C7" s="8">
        <v>3</v>
      </c>
      <c r="D7" s="9">
        <v>4</v>
      </c>
      <c r="E7" s="9">
        <v>5</v>
      </c>
      <c r="F7" s="8">
        <v>6</v>
      </c>
      <c r="G7" s="9">
        <v>7</v>
      </c>
      <c r="H7" s="9">
        <v>8</v>
      </c>
    </row>
    <row r="8" spans="1:30" x14ac:dyDescent="0.25">
      <c r="A8" s="10">
        <v>1</v>
      </c>
      <c r="B8" s="18" t="s">
        <v>38</v>
      </c>
      <c r="C8" s="3">
        <f>D8+E8</f>
        <v>94457</v>
      </c>
      <c r="D8" s="3">
        <v>93181</v>
      </c>
      <c r="E8" s="3">
        <v>1276</v>
      </c>
      <c r="F8" s="3">
        <f>G8+H8</f>
        <v>94457</v>
      </c>
      <c r="G8" s="3">
        <v>93181</v>
      </c>
      <c r="H8" s="3">
        <v>1276</v>
      </c>
      <c r="AD8" s="1" t="s">
        <v>37</v>
      </c>
    </row>
    <row r="9" spans="1:30" x14ac:dyDescent="0.25">
      <c r="A9" s="16">
        <v>2</v>
      </c>
      <c r="B9" s="18" t="s">
        <v>36</v>
      </c>
      <c r="C9" s="3">
        <f t="shared" ref="C9:C50" si="0">D9+E9</f>
        <v>100253</v>
      </c>
      <c r="D9" s="3">
        <v>98752</v>
      </c>
      <c r="E9" s="3">
        <v>1501</v>
      </c>
      <c r="F9" s="3">
        <f t="shared" ref="F9:F50" si="1">G9+H9</f>
        <v>100253</v>
      </c>
      <c r="G9" s="3">
        <v>98752</v>
      </c>
      <c r="H9" s="3">
        <v>1501</v>
      </c>
    </row>
    <row r="10" spans="1:30" x14ac:dyDescent="0.25">
      <c r="A10" s="16">
        <v>3</v>
      </c>
      <c r="B10" s="18" t="s">
        <v>35</v>
      </c>
      <c r="C10" s="3">
        <f t="shared" si="0"/>
        <v>141336</v>
      </c>
      <c r="D10" s="3">
        <v>139533</v>
      </c>
      <c r="E10" s="3">
        <v>1803</v>
      </c>
      <c r="F10" s="3">
        <f t="shared" si="1"/>
        <v>141336</v>
      </c>
      <c r="G10" s="3">
        <v>139533</v>
      </c>
      <c r="H10" s="3">
        <v>1803</v>
      </c>
    </row>
    <row r="11" spans="1:30" x14ac:dyDescent="0.25">
      <c r="A11" s="16">
        <v>4</v>
      </c>
      <c r="B11" s="18" t="s">
        <v>34</v>
      </c>
      <c r="C11" s="3">
        <f t="shared" si="0"/>
        <v>846413</v>
      </c>
      <c r="D11" s="3">
        <v>835008</v>
      </c>
      <c r="E11" s="3">
        <v>11405</v>
      </c>
      <c r="F11" s="3">
        <f t="shared" si="1"/>
        <v>846413</v>
      </c>
      <c r="G11" s="3">
        <v>835008</v>
      </c>
      <c r="H11" s="3">
        <v>11405</v>
      </c>
    </row>
    <row r="12" spans="1:30" x14ac:dyDescent="0.25">
      <c r="A12" s="16">
        <v>5</v>
      </c>
      <c r="B12" s="18" t="s">
        <v>33</v>
      </c>
      <c r="C12" s="3">
        <f t="shared" si="0"/>
        <v>93267</v>
      </c>
      <c r="D12" s="3">
        <v>91796</v>
      </c>
      <c r="E12" s="3">
        <v>1471</v>
      </c>
      <c r="F12" s="3">
        <f t="shared" si="1"/>
        <v>93267</v>
      </c>
      <c r="G12" s="3">
        <v>91796</v>
      </c>
      <c r="H12" s="3">
        <v>1471</v>
      </c>
    </row>
    <row r="13" spans="1:30" x14ac:dyDescent="0.25">
      <c r="A13" s="16">
        <v>6</v>
      </c>
      <c r="B13" s="18" t="s">
        <v>51</v>
      </c>
      <c r="C13" s="3">
        <f>D13+E13</f>
        <v>42269</v>
      </c>
      <c r="D13" s="3">
        <v>41628</v>
      </c>
      <c r="E13" s="3">
        <v>641</v>
      </c>
      <c r="F13" s="3">
        <f t="shared" si="1"/>
        <v>42269</v>
      </c>
      <c r="G13" s="3">
        <v>41628</v>
      </c>
      <c r="H13" s="3">
        <v>641</v>
      </c>
    </row>
    <row r="14" spans="1:30" x14ac:dyDescent="0.25">
      <c r="A14" s="16">
        <v>7</v>
      </c>
      <c r="B14" s="19" t="s">
        <v>52</v>
      </c>
      <c r="C14" s="3">
        <f t="shared" ref="C14" si="2">D14+E14</f>
        <v>44103</v>
      </c>
      <c r="D14" s="3">
        <v>43466</v>
      </c>
      <c r="E14" s="3">
        <v>637</v>
      </c>
      <c r="F14" s="3">
        <f t="shared" ref="F14" si="3">G14+H14</f>
        <v>44103</v>
      </c>
      <c r="G14" s="3">
        <v>43466</v>
      </c>
      <c r="H14" s="3">
        <v>637</v>
      </c>
    </row>
    <row r="15" spans="1:30" x14ac:dyDescent="0.25">
      <c r="A15" s="16">
        <v>8</v>
      </c>
      <c r="B15" s="19" t="s">
        <v>49</v>
      </c>
      <c r="C15" s="3">
        <f t="shared" si="0"/>
        <v>45186</v>
      </c>
      <c r="D15" s="3">
        <v>44575</v>
      </c>
      <c r="E15" s="3">
        <v>611</v>
      </c>
      <c r="F15" s="3">
        <f t="shared" si="1"/>
        <v>45186</v>
      </c>
      <c r="G15" s="3">
        <v>44575</v>
      </c>
      <c r="H15" s="3">
        <v>611</v>
      </c>
    </row>
    <row r="16" spans="1:30" x14ac:dyDescent="0.25">
      <c r="A16" s="16">
        <v>9</v>
      </c>
      <c r="B16" s="18" t="s">
        <v>45</v>
      </c>
      <c r="C16" s="3">
        <f t="shared" si="0"/>
        <v>69335</v>
      </c>
      <c r="D16" s="3">
        <v>68430</v>
      </c>
      <c r="E16" s="3">
        <v>905</v>
      </c>
      <c r="F16" s="3">
        <f t="shared" si="1"/>
        <v>69335</v>
      </c>
      <c r="G16" s="3">
        <v>68430</v>
      </c>
      <c r="H16" s="3">
        <v>905</v>
      </c>
    </row>
    <row r="17" spans="1:8" x14ac:dyDescent="0.25">
      <c r="A17" s="16">
        <v>10</v>
      </c>
      <c r="B17" s="18" t="s">
        <v>32</v>
      </c>
      <c r="C17" s="3">
        <f t="shared" si="0"/>
        <v>18884</v>
      </c>
      <c r="D17" s="3">
        <v>18660</v>
      </c>
      <c r="E17" s="3">
        <v>224</v>
      </c>
      <c r="F17" s="3">
        <f t="shared" si="1"/>
        <v>18884</v>
      </c>
      <c r="G17" s="3">
        <v>18660</v>
      </c>
      <c r="H17" s="3">
        <v>224</v>
      </c>
    </row>
    <row r="18" spans="1:8" x14ac:dyDescent="0.25">
      <c r="A18" s="16">
        <v>11</v>
      </c>
      <c r="B18" s="18" t="s">
        <v>31</v>
      </c>
      <c r="C18" s="3">
        <f t="shared" si="0"/>
        <v>50870</v>
      </c>
      <c r="D18" s="3">
        <v>50082</v>
      </c>
      <c r="E18" s="3">
        <v>788</v>
      </c>
      <c r="F18" s="3">
        <f t="shared" si="1"/>
        <v>50870</v>
      </c>
      <c r="G18" s="3">
        <v>50082</v>
      </c>
      <c r="H18" s="3">
        <v>788</v>
      </c>
    </row>
    <row r="19" spans="1:8" x14ac:dyDescent="0.25">
      <c r="A19" s="16">
        <v>12</v>
      </c>
      <c r="B19" s="18" t="s">
        <v>30</v>
      </c>
      <c r="C19" s="3">
        <f t="shared" si="0"/>
        <v>10897</v>
      </c>
      <c r="D19" s="3">
        <v>10777</v>
      </c>
      <c r="E19" s="3">
        <v>120</v>
      </c>
      <c r="F19" s="3">
        <f t="shared" si="1"/>
        <v>10897</v>
      </c>
      <c r="G19" s="3">
        <v>10777</v>
      </c>
      <c r="H19" s="3">
        <v>120</v>
      </c>
    </row>
    <row r="20" spans="1:8" x14ac:dyDescent="0.25">
      <c r="A20" s="16">
        <v>13</v>
      </c>
      <c r="B20" s="18" t="s">
        <v>29</v>
      </c>
      <c r="C20" s="3">
        <f t="shared" si="0"/>
        <v>68022</v>
      </c>
      <c r="D20" s="3">
        <v>67102</v>
      </c>
      <c r="E20" s="3">
        <v>920</v>
      </c>
      <c r="F20" s="3">
        <f t="shared" si="1"/>
        <v>68022</v>
      </c>
      <c r="G20" s="3">
        <v>67102</v>
      </c>
      <c r="H20" s="3">
        <v>920</v>
      </c>
    </row>
    <row r="21" spans="1:8" x14ac:dyDescent="0.25">
      <c r="A21" s="16">
        <v>14</v>
      </c>
      <c r="B21" s="18" t="s">
        <v>28</v>
      </c>
      <c r="C21" s="3">
        <f t="shared" si="0"/>
        <v>15335</v>
      </c>
      <c r="D21" s="3">
        <v>15151</v>
      </c>
      <c r="E21" s="3">
        <v>184</v>
      </c>
      <c r="F21" s="3">
        <f t="shared" si="1"/>
        <v>15335</v>
      </c>
      <c r="G21" s="3">
        <v>15151</v>
      </c>
      <c r="H21" s="3">
        <v>184</v>
      </c>
    </row>
    <row r="22" spans="1:8" x14ac:dyDescent="0.25">
      <c r="A22" s="16">
        <v>15</v>
      </c>
      <c r="B22" s="18" t="s">
        <v>27</v>
      </c>
      <c r="C22" s="3">
        <f t="shared" si="0"/>
        <v>24557</v>
      </c>
      <c r="D22" s="3">
        <v>24181</v>
      </c>
      <c r="E22" s="3">
        <v>376</v>
      </c>
      <c r="F22" s="3">
        <f t="shared" si="1"/>
        <v>24557</v>
      </c>
      <c r="G22" s="3">
        <v>24181</v>
      </c>
      <c r="H22" s="3">
        <v>376</v>
      </c>
    </row>
    <row r="23" spans="1:8" x14ac:dyDescent="0.25">
      <c r="A23" s="16">
        <v>16</v>
      </c>
      <c r="B23" s="18" t="s">
        <v>26</v>
      </c>
      <c r="C23" s="3">
        <f t="shared" si="0"/>
        <v>4370</v>
      </c>
      <c r="D23" s="3">
        <v>4300</v>
      </c>
      <c r="E23" s="3">
        <v>70</v>
      </c>
      <c r="F23" s="3">
        <f t="shared" si="1"/>
        <v>4370</v>
      </c>
      <c r="G23" s="3">
        <v>4300</v>
      </c>
      <c r="H23" s="3">
        <v>70</v>
      </c>
    </row>
    <row r="24" spans="1:8" x14ac:dyDescent="0.25">
      <c r="A24" s="16">
        <v>17</v>
      </c>
      <c r="B24" s="18" t="s">
        <v>25</v>
      </c>
      <c r="C24" s="3">
        <f t="shared" si="0"/>
        <v>24280</v>
      </c>
      <c r="D24" s="3">
        <v>23932</v>
      </c>
      <c r="E24" s="3">
        <v>348</v>
      </c>
      <c r="F24" s="3">
        <f t="shared" si="1"/>
        <v>24280</v>
      </c>
      <c r="G24" s="3">
        <v>23932</v>
      </c>
      <c r="H24" s="3">
        <v>348</v>
      </c>
    </row>
    <row r="25" spans="1:8" x14ac:dyDescent="0.25">
      <c r="A25" s="16">
        <v>18</v>
      </c>
      <c r="B25" s="18" t="s">
        <v>24</v>
      </c>
      <c r="C25" s="3">
        <f t="shared" si="0"/>
        <v>29569</v>
      </c>
      <c r="D25" s="3">
        <v>29243</v>
      </c>
      <c r="E25" s="3">
        <v>326</v>
      </c>
      <c r="F25" s="3">
        <f t="shared" si="1"/>
        <v>29569</v>
      </c>
      <c r="G25" s="3">
        <v>29243</v>
      </c>
      <c r="H25" s="3">
        <v>326</v>
      </c>
    </row>
    <row r="26" spans="1:8" x14ac:dyDescent="0.25">
      <c r="A26" s="16">
        <v>19</v>
      </c>
      <c r="B26" s="18" t="s">
        <v>23</v>
      </c>
      <c r="C26" s="3">
        <f t="shared" si="0"/>
        <v>71679</v>
      </c>
      <c r="D26" s="3">
        <v>70673</v>
      </c>
      <c r="E26" s="3">
        <v>1006</v>
      </c>
      <c r="F26" s="3">
        <f t="shared" si="1"/>
        <v>71679</v>
      </c>
      <c r="G26" s="3">
        <v>70673</v>
      </c>
      <c r="H26" s="3">
        <v>1006</v>
      </c>
    </row>
    <row r="27" spans="1:8" x14ac:dyDescent="0.25">
      <c r="A27" s="16">
        <v>20</v>
      </c>
      <c r="B27" s="18" t="s">
        <v>22</v>
      </c>
      <c r="C27" s="3">
        <f t="shared" si="0"/>
        <v>28729</v>
      </c>
      <c r="D27" s="3">
        <v>28331</v>
      </c>
      <c r="E27" s="3">
        <v>398</v>
      </c>
      <c r="F27" s="3">
        <f t="shared" si="1"/>
        <v>28729</v>
      </c>
      <c r="G27" s="3">
        <v>28331</v>
      </c>
      <c r="H27" s="3">
        <v>398</v>
      </c>
    </row>
    <row r="28" spans="1:8" x14ac:dyDescent="0.25">
      <c r="A28" s="16">
        <v>21</v>
      </c>
      <c r="B28" s="19" t="s">
        <v>21</v>
      </c>
      <c r="C28" s="3">
        <f t="shared" si="0"/>
        <v>8211</v>
      </c>
      <c r="D28" s="3">
        <v>8075</v>
      </c>
      <c r="E28" s="3">
        <v>136</v>
      </c>
      <c r="F28" s="3">
        <f t="shared" si="1"/>
        <v>8211</v>
      </c>
      <c r="G28" s="3">
        <v>8075</v>
      </c>
      <c r="H28" s="3">
        <v>136</v>
      </c>
    </row>
    <row r="29" spans="1:8" x14ac:dyDescent="0.25">
      <c r="A29" s="16">
        <v>22</v>
      </c>
      <c r="B29" s="19" t="s">
        <v>20</v>
      </c>
      <c r="C29" s="3">
        <f t="shared" si="0"/>
        <v>9333</v>
      </c>
      <c r="D29" s="3">
        <v>9163</v>
      </c>
      <c r="E29" s="3">
        <v>170</v>
      </c>
      <c r="F29" s="3">
        <f t="shared" si="1"/>
        <v>9333</v>
      </c>
      <c r="G29" s="3">
        <v>9163</v>
      </c>
      <c r="H29" s="3">
        <v>170</v>
      </c>
    </row>
    <row r="30" spans="1:8" x14ac:dyDescent="0.25">
      <c r="A30" s="16">
        <v>23</v>
      </c>
      <c r="B30" s="19" t="s">
        <v>19</v>
      </c>
      <c r="C30" s="3">
        <f t="shared" si="0"/>
        <v>193501</v>
      </c>
      <c r="D30" s="3">
        <v>191200</v>
      </c>
      <c r="E30" s="3">
        <v>2301</v>
      </c>
      <c r="F30" s="3">
        <f t="shared" si="1"/>
        <v>193501</v>
      </c>
      <c r="G30" s="3">
        <v>191200</v>
      </c>
      <c r="H30" s="3">
        <v>2301</v>
      </c>
    </row>
    <row r="31" spans="1:8" x14ac:dyDescent="0.25">
      <c r="A31" s="16">
        <v>24</v>
      </c>
      <c r="B31" s="19" t="s">
        <v>18</v>
      </c>
      <c r="C31" s="3">
        <f t="shared" si="0"/>
        <v>16954</v>
      </c>
      <c r="D31" s="3">
        <v>16748</v>
      </c>
      <c r="E31" s="3">
        <v>206</v>
      </c>
      <c r="F31" s="3">
        <f t="shared" si="1"/>
        <v>16954</v>
      </c>
      <c r="G31" s="3">
        <v>16748</v>
      </c>
      <c r="H31" s="3">
        <v>206</v>
      </c>
    </row>
    <row r="32" spans="1:8" x14ac:dyDescent="0.25">
      <c r="A32" s="16">
        <v>25</v>
      </c>
      <c r="B32" s="19" t="s">
        <v>17</v>
      </c>
      <c r="C32" s="3">
        <f t="shared" si="0"/>
        <v>19232</v>
      </c>
      <c r="D32" s="3">
        <v>18993</v>
      </c>
      <c r="E32" s="3">
        <v>239</v>
      </c>
      <c r="F32" s="3">
        <f t="shared" si="1"/>
        <v>19232</v>
      </c>
      <c r="G32" s="3">
        <v>18993</v>
      </c>
      <c r="H32" s="3">
        <v>239</v>
      </c>
    </row>
    <row r="33" spans="1:8" x14ac:dyDescent="0.25">
      <c r="A33" s="16">
        <v>26</v>
      </c>
      <c r="B33" s="19" t="s">
        <v>16</v>
      </c>
      <c r="C33" s="3">
        <f t="shared" si="0"/>
        <v>7810</v>
      </c>
      <c r="D33" s="3">
        <v>7714</v>
      </c>
      <c r="E33" s="3">
        <v>96</v>
      </c>
      <c r="F33" s="3">
        <f t="shared" si="1"/>
        <v>7810</v>
      </c>
      <c r="G33" s="3">
        <v>7714</v>
      </c>
      <c r="H33" s="3">
        <v>96</v>
      </c>
    </row>
    <row r="34" spans="1:8" x14ac:dyDescent="0.25">
      <c r="A34" s="16">
        <v>27</v>
      </c>
      <c r="B34" s="19" t="s">
        <v>15</v>
      </c>
      <c r="C34" s="3">
        <f t="shared" si="0"/>
        <v>46442</v>
      </c>
      <c r="D34" s="3">
        <v>45779</v>
      </c>
      <c r="E34" s="3">
        <v>663</v>
      </c>
      <c r="F34" s="3">
        <f t="shared" si="1"/>
        <v>46442</v>
      </c>
      <c r="G34" s="3">
        <v>45779</v>
      </c>
      <c r="H34" s="3">
        <v>663</v>
      </c>
    </row>
    <row r="35" spans="1:8" x14ac:dyDescent="0.25">
      <c r="A35" s="16">
        <v>28</v>
      </c>
      <c r="B35" s="19" t="s">
        <v>14</v>
      </c>
      <c r="C35" s="3">
        <f t="shared" si="0"/>
        <v>31369</v>
      </c>
      <c r="D35" s="3">
        <v>31003</v>
      </c>
      <c r="E35" s="3">
        <v>366</v>
      </c>
      <c r="F35" s="3">
        <f t="shared" si="1"/>
        <v>31369</v>
      </c>
      <c r="G35" s="3">
        <v>31003</v>
      </c>
      <c r="H35" s="3">
        <v>366</v>
      </c>
    </row>
    <row r="36" spans="1:8" x14ac:dyDescent="0.25">
      <c r="A36" s="16">
        <v>29</v>
      </c>
      <c r="B36" s="19" t="s">
        <v>13</v>
      </c>
      <c r="C36" s="3">
        <f t="shared" si="0"/>
        <v>5545</v>
      </c>
      <c r="D36" s="3">
        <v>5496</v>
      </c>
      <c r="E36" s="3">
        <v>49</v>
      </c>
      <c r="F36" s="3">
        <f t="shared" si="1"/>
        <v>5545</v>
      </c>
      <c r="G36" s="3">
        <v>5496</v>
      </c>
      <c r="H36" s="3">
        <v>49</v>
      </c>
    </row>
    <row r="37" spans="1:8" x14ac:dyDescent="0.25">
      <c r="A37" s="16">
        <v>30</v>
      </c>
      <c r="B37" s="19" t="s">
        <v>12</v>
      </c>
      <c r="C37" s="3">
        <f t="shared" si="0"/>
        <v>18444</v>
      </c>
      <c r="D37" s="3">
        <v>18212</v>
      </c>
      <c r="E37" s="3">
        <v>232</v>
      </c>
      <c r="F37" s="3">
        <f t="shared" si="1"/>
        <v>18444</v>
      </c>
      <c r="G37" s="3">
        <v>18212</v>
      </c>
      <c r="H37" s="3">
        <v>232</v>
      </c>
    </row>
    <row r="38" spans="1:8" x14ac:dyDescent="0.25">
      <c r="A38" s="16">
        <v>31</v>
      </c>
      <c r="B38" s="19" t="s">
        <v>11</v>
      </c>
      <c r="C38" s="3">
        <f t="shared" si="0"/>
        <v>8025</v>
      </c>
      <c r="D38" s="3">
        <v>7904</v>
      </c>
      <c r="E38" s="3">
        <v>121</v>
      </c>
      <c r="F38" s="3">
        <f t="shared" si="1"/>
        <v>8025</v>
      </c>
      <c r="G38" s="3">
        <v>7904</v>
      </c>
      <c r="H38" s="3">
        <v>121</v>
      </c>
    </row>
    <row r="39" spans="1:8" x14ac:dyDescent="0.25">
      <c r="A39" s="16">
        <v>32</v>
      </c>
      <c r="B39" s="19" t="s">
        <v>10</v>
      </c>
      <c r="C39" s="3">
        <f t="shared" si="0"/>
        <v>18386</v>
      </c>
      <c r="D39" s="3">
        <v>18139</v>
      </c>
      <c r="E39" s="3">
        <v>247</v>
      </c>
      <c r="F39" s="3">
        <f t="shared" si="1"/>
        <v>18386</v>
      </c>
      <c r="G39" s="3">
        <v>18139</v>
      </c>
      <c r="H39" s="3">
        <v>247</v>
      </c>
    </row>
    <row r="40" spans="1:8" x14ac:dyDescent="0.25">
      <c r="A40" s="16">
        <v>33</v>
      </c>
      <c r="B40" s="19" t="s">
        <v>9</v>
      </c>
      <c r="C40" s="3">
        <f t="shared" si="0"/>
        <v>12687</v>
      </c>
      <c r="D40" s="3">
        <v>12506</v>
      </c>
      <c r="E40" s="3">
        <v>181</v>
      </c>
      <c r="F40" s="3">
        <f t="shared" si="1"/>
        <v>12687</v>
      </c>
      <c r="G40" s="3">
        <v>12506</v>
      </c>
      <c r="H40" s="3">
        <v>181</v>
      </c>
    </row>
    <row r="41" spans="1:8" x14ac:dyDescent="0.25">
      <c r="A41" s="16">
        <v>34</v>
      </c>
      <c r="B41" s="19" t="s">
        <v>8</v>
      </c>
      <c r="C41" s="3">
        <f t="shared" si="0"/>
        <v>9863</v>
      </c>
      <c r="D41" s="3">
        <v>9745</v>
      </c>
      <c r="E41" s="3">
        <v>118</v>
      </c>
      <c r="F41" s="3">
        <f t="shared" si="1"/>
        <v>9863</v>
      </c>
      <c r="G41" s="3">
        <v>9745</v>
      </c>
      <c r="H41" s="3">
        <v>118</v>
      </c>
    </row>
    <row r="42" spans="1:8" x14ac:dyDescent="0.25">
      <c r="A42" s="16">
        <v>35</v>
      </c>
      <c r="B42" s="19" t="s">
        <v>7</v>
      </c>
      <c r="C42" s="3">
        <f t="shared" si="0"/>
        <v>17263</v>
      </c>
      <c r="D42" s="3">
        <v>17013</v>
      </c>
      <c r="E42" s="3">
        <v>250</v>
      </c>
      <c r="F42" s="3">
        <f t="shared" si="1"/>
        <v>17263</v>
      </c>
      <c r="G42" s="3">
        <v>17013</v>
      </c>
      <c r="H42" s="3">
        <v>250</v>
      </c>
    </row>
    <row r="43" spans="1:8" x14ac:dyDescent="0.25">
      <c r="A43" s="16">
        <v>36</v>
      </c>
      <c r="B43" s="19" t="s">
        <v>6</v>
      </c>
      <c r="C43" s="3">
        <f t="shared" si="0"/>
        <v>10745</v>
      </c>
      <c r="D43" s="3">
        <v>10612</v>
      </c>
      <c r="E43" s="3">
        <v>133</v>
      </c>
      <c r="F43" s="3">
        <f t="shared" si="1"/>
        <v>10745</v>
      </c>
      <c r="G43" s="3">
        <v>10612</v>
      </c>
      <c r="H43" s="3">
        <v>133</v>
      </c>
    </row>
    <row r="44" spans="1:8" x14ac:dyDescent="0.25">
      <c r="A44" s="16">
        <v>37</v>
      </c>
      <c r="B44" s="19" t="s">
        <v>5</v>
      </c>
      <c r="C44" s="3">
        <f t="shared" si="0"/>
        <v>15687</v>
      </c>
      <c r="D44" s="3">
        <v>15505</v>
      </c>
      <c r="E44" s="3">
        <v>182</v>
      </c>
      <c r="F44" s="3">
        <f t="shared" si="1"/>
        <v>15687</v>
      </c>
      <c r="G44" s="3">
        <v>15505</v>
      </c>
      <c r="H44" s="3">
        <v>182</v>
      </c>
    </row>
    <row r="45" spans="1:8" x14ac:dyDescent="0.25">
      <c r="A45" s="16">
        <v>38</v>
      </c>
      <c r="B45" s="19" t="s">
        <v>4</v>
      </c>
      <c r="C45" s="3">
        <f t="shared" si="0"/>
        <v>33584</v>
      </c>
      <c r="D45" s="3">
        <v>33231</v>
      </c>
      <c r="E45" s="3">
        <v>353</v>
      </c>
      <c r="F45" s="3">
        <f t="shared" si="1"/>
        <v>33584</v>
      </c>
      <c r="G45" s="3">
        <v>33231</v>
      </c>
      <c r="H45" s="3">
        <v>353</v>
      </c>
    </row>
    <row r="46" spans="1:8" x14ac:dyDescent="0.25">
      <c r="A46" s="16">
        <v>39</v>
      </c>
      <c r="B46" s="19" t="s">
        <v>3</v>
      </c>
      <c r="C46" s="3">
        <f t="shared" si="0"/>
        <v>8804</v>
      </c>
      <c r="D46" s="3">
        <v>8717</v>
      </c>
      <c r="E46" s="3">
        <v>87</v>
      </c>
      <c r="F46" s="3">
        <f t="shared" si="1"/>
        <v>8804</v>
      </c>
      <c r="G46" s="3">
        <v>8717</v>
      </c>
      <c r="H46" s="3">
        <v>87</v>
      </c>
    </row>
    <row r="47" spans="1:8" x14ac:dyDescent="0.25">
      <c r="A47" s="16">
        <v>40</v>
      </c>
      <c r="B47" s="18" t="s">
        <v>2</v>
      </c>
      <c r="C47" s="3">
        <f t="shared" si="0"/>
        <v>25981</v>
      </c>
      <c r="D47" s="3">
        <v>25621</v>
      </c>
      <c r="E47" s="3">
        <v>360</v>
      </c>
      <c r="F47" s="3">
        <f t="shared" si="1"/>
        <v>25981</v>
      </c>
      <c r="G47" s="3">
        <v>25621</v>
      </c>
      <c r="H47" s="3">
        <v>360</v>
      </c>
    </row>
    <row r="48" spans="1:8" x14ac:dyDescent="0.25">
      <c r="A48" s="16">
        <v>41</v>
      </c>
      <c r="B48" s="18" t="s">
        <v>1</v>
      </c>
      <c r="C48" s="3">
        <f t="shared" si="0"/>
        <v>13256</v>
      </c>
      <c r="D48" s="3">
        <v>13097</v>
      </c>
      <c r="E48" s="3">
        <v>159</v>
      </c>
      <c r="F48" s="3">
        <f t="shared" si="1"/>
        <v>13256</v>
      </c>
      <c r="G48" s="3">
        <v>13097</v>
      </c>
      <c r="H48" s="3">
        <v>159</v>
      </c>
    </row>
    <row r="49" spans="1:33" x14ac:dyDescent="0.25">
      <c r="A49" s="16">
        <v>42</v>
      </c>
      <c r="B49" s="18" t="s">
        <v>53</v>
      </c>
      <c r="C49" s="3">
        <f t="shared" si="0"/>
        <v>32413</v>
      </c>
      <c r="D49" s="3">
        <v>31984</v>
      </c>
      <c r="E49" s="3">
        <v>429</v>
      </c>
      <c r="F49" s="3">
        <f t="shared" si="1"/>
        <v>32413</v>
      </c>
      <c r="G49" s="3">
        <v>31984</v>
      </c>
      <c r="H49" s="3">
        <v>429</v>
      </c>
    </row>
    <row r="50" spans="1:33" x14ac:dyDescent="0.25">
      <c r="A50" s="16">
        <v>43</v>
      </c>
      <c r="B50" s="18" t="s">
        <v>54</v>
      </c>
      <c r="C50" s="3">
        <f t="shared" si="0"/>
        <v>3635</v>
      </c>
      <c r="D50" s="3">
        <v>3587</v>
      </c>
      <c r="E50" s="3">
        <v>48</v>
      </c>
      <c r="F50" s="3">
        <f t="shared" si="1"/>
        <v>3635</v>
      </c>
      <c r="G50" s="3">
        <v>3587</v>
      </c>
      <c r="H50" s="3">
        <v>48</v>
      </c>
    </row>
    <row r="51" spans="1:33" x14ac:dyDescent="0.25">
      <c r="A51" s="17"/>
      <c r="B51" s="20" t="s">
        <v>0</v>
      </c>
      <c r="C51" s="4">
        <f>SUM(C8:C50)</f>
        <v>2390981</v>
      </c>
      <c r="D51" s="4">
        <f t="shared" ref="D51:H51" si="4">SUM(D8:D50)</f>
        <v>2358845</v>
      </c>
      <c r="E51" s="4">
        <f t="shared" si="4"/>
        <v>32136</v>
      </c>
      <c r="F51" s="4">
        <f t="shared" si="4"/>
        <v>2390981</v>
      </c>
      <c r="G51" s="4">
        <f t="shared" si="4"/>
        <v>2358845</v>
      </c>
      <c r="H51" s="4">
        <f t="shared" si="4"/>
        <v>32136</v>
      </c>
    </row>
    <row r="52" spans="1:33" x14ac:dyDescent="0.25">
      <c r="A52" s="10"/>
      <c r="B52" s="20" t="s">
        <v>55</v>
      </c>
      <c r="C52" s="4">
        <f>C53-C51</f>
        <v>179922.10000000009</v>
      </c>
      <c r="D52" s="4"/>
      <c r="E52" s="4"/>
      <c r="F52" s="4">
        <f>C52</f>
        <v>179922.10000000009</v>
      </c>
      <c r="G52" s="4"/>
      <c r="H52" s="4"/>
    </row>
    <row r="53" spans="1:33" x14ac:dyDescent="0.25">
      <c r="A53" s="21"/>
      <c r="B53" s="21" t="s">
        <v>56</v>
      </c>
      <c r="C53" s="4">
        <v>2570903.1</v>
      </c>
      <c r="D53" s="4">
        <f t="shared" ref="D53:E53" si="5">D51+D52</f>
        <v>2358845</v>
      </c>
      <c r="E53" s="4">
        <f t="shared" si="5"/>
        <v>32136</v>
      </c>
      <c r="F53" s="4">
        <f t="shared" ref="F53" si="6">F51+F52</f>
        <v>2570903.1</v>
      </c>
      <c r="G53" s="4">
        <f t="shared" ref="G53" si="7">G51+G52</f>
        <v>2358845</v>
      </c>
      <c r="H53" s="4">
        <f t="shared" ref="H53" si="8">H51+H52</f>
        <v>32136</v>
      </c>
      <c r="AG53" s="1">
        <v>201596.1</v>
      </c>
    </row>
    <row r="54" spans="1:33" x14ac:dyDescent="0.25">
      <c r="C54" s="11"/>
    </row>
    <row r="55" spans="1:33" x14ac:dyDescent="0.25">
      <c r="C55" s="11"/>
    </row>
    <row r="56" spans="1:33" x14ac:dyDescent="0.25">
      <c r="D56" s="12"/>
    </row>
  </sheetData>
  <mergeCells count="10">
    <mergeCell ref="A1:H1"/>
    <mergeCell ref="F4:H4"/>
    <mergeCell ref="F5:F6"/>
    <mergeCell ref="G5:H5"/>
    <mergeCell ref="A2:H2"/>
    <mergeCell ref="A4:A6"/>
    <mergeCell ref="B4:B6"/>
    <mergeCell ref="D5:E5"/>
    <mergeCell ref="C5:C6"/>
    <mergeCell ref="C4:E4"/>
  </mergeCells>
  <phoneticPr fontId="6" type="noConversion"/>
  <printOptions horizontalCentered="1"/>
  <pageMargins left="0.59055118110236227" right="0.59055118110236227" top="0.98425196850393704" bottom="0.59055118110236227" header="0.39370078740157483" footer="0.39370078740157483"/>
  <pageSetup paperSize="9" scale="90" fitToHeight="2" orientation="landscape" r:id="rId1"/>
  <headerFooter differentFirst="1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2020-2021 годы</vt:lpstr>
      <vt:lpstr>'2020-2021 годы'!Заголовки_для_печати</vt:lpstr>
      <vt:lpstr>'2020-2021 годы'!Область_печати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koroleva</dc:creator>
  <cp:lastModifiedBy>Lazukova</cp:lastModifiedBy>
  <cp:lastPrinted>2018-10-04T12:10:18Z</cp:lastPrinted>
  <dcterms:created xsi:type="dcterms:W3CDTF">2013-10-17T10:45:44Z</dcterms:created>
  <dcterms:modified xsi:type="dcterms:W3CDTF">2018-10-17T12:13:21Z</dcterms:modified>
</cp:coreProperties>
</file>