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H:\Сводки ОСБП\Сводки 2024 год\на 01.09.2024\"/>
    </mc:Choice>
  </mc:AlternateContent>
  <bookViews>
    <workbookView xWindow="480" yWindow="60" windowWidth="18075" windowHeight="9900"/>
  </bookViews>
  <sheets>
    <sheet name="Лист1" sheetId="1" r:id="rId1"/>
  </sheets>
  <definedNames>
    <definedName name="_xlnm._FilterDatabase" localSheetId="0" hidden="1">Лист1!$A$6:$J$758</definedName>
    <definedName name="_xlnm.Print_Area" localSheetId="0">Лист1!$A$1:$J$758</definedName>
  </definedNames>
  <calcPr calcId="162913"/>
</workbook>
</file>

<file path=xl/calcChain.xml><?xml version="1.0" encoding="utf-8"?>
<calcChain xmlns="http://schemas.openxmlformats.org/spreadsheetml/2006/main">
  <c r="J758" i="1" l="1"/>
  <c r="J757" i="1"/>
  <c r="J756" i="1"/>
  <c r="J755" i="1"/>
  <c r="J754" i="1"/>
  <c r="J753" i="1"/>
  <c r="J752" i="1"/>
  <c r="J751" i="1"/>
  <c r="J750" i="1"/>
  <c r="J749" i="1"/>
  <c r="J748" i="1"/>
  <c r="J747" i="1"/>
  <c r="J746" i="1"/>
  <c r="J744" i="1"/>
  <c r="J743" i="1"/>
  <c r="J742" i="1"/>
  <c r="J741" i="1"/>
  <c r="J740" i="1"/>
  <c r="J739" i="1"/>
  <c r="J738" i="1"/>
  <c r="J737" i="1"/>
  <c r="J736" i="1"/>
  <c r="J735" i="1"/>
  <c r="J734" i="1"/>
  <c r="J733" i="1"/>
  <c r="J729" i="1"/>
  <c r="J727" i="1"/>
  <c r="J725" i="1"/>
  <c r="J722" i="1"/>
  <c r="J721" i="1"/>
  <c r="J718" i="1"/>
  <c r="J717" i="1"/>
  <c r="J716" i="1"/>
  <c r="J713" i="1"/>
  <c r="J712" i="1"/>
  <c r="J711" i="1"/>
  <c r="J710" i="1"/>
  <c r="J709" i="1"/>
  <c r="J708" i="1"/>
  <c r="J707" i="1"/>
  <c r="J706" i="1"/>
  <c r="J705" i="1"/>
  <c r="J704" i="1"/>
  <c r="J703" i="1"/>
  <c r="J702" i="1"/>
  <c r="J701" i="1"/>
  <c r="J700" i="1"/>
  <c r="J699" i="1"/>
  <c r="J698" i="1"/>
  <c r="J697" i="1"/>
  <c r="J696" i="1"/>
  <c r="J695" i="1"/>
  <c r="J694" i="1"/>
  <c r="J693" i="1"/>
  <c r="J692" i="1"/>
  <c r="J691" i="1"/>
  <c r="J690" i="1"/>
  <c r="J689" i="1"/>
  <c r="J688" i="1"/>
  <c r="J687" i="1"/>
  <c r="J686" i="1"/>
  <c r="J685" i="1"/>
  <c r="J684" i="1"/>
  <c r="J683" i="1"/>
  <c r="J682" i="1"/>
  <c r="J681" i="1"/>
  <c r="J680" i="1"/>
  <c r="J679" i="1"/>
  <c r="J678" i="1"/>
  <c r="J675" i="1"/>
  <c r="J674" i="1"/>
  <c r="J673" i="1"/>
  <c r="J672" i="1"/>
  <c r="J671" i="1"/>
  <c r="J670" i="1"/>
  <c r="J669" i="1"/>
  <c r="J668" i="1"/>
  <c r="J667" i="1"/>
  <c r="J666" i="1"/>
  <c r="J665" i="1"/>
  <c r="J664" i="1"/>
  <c r="J661" i="1"/>
  <c r="J660" i="1"/>
  <c r="J659" i="1"/>
  <c r="J658" i="1"/>
  <c r="J657" i="1"/>
  <c r="J656" i="1"/>
  <c r="J655" i="1"/>
  <c r="J654" i="1"/>
  <c r="J653" i="1"/>
  <c r="J652" i="1"/>
  <c r="J651" i="1"/>
  <c r="J650" i="1"/>
  <c r="J646" i="1"/>
  <c r="J645" i="1"/>
  <c r="J644" i="1"/>
  <c r="J643" i="1"/>
  <c r="J642" i="1"/>
  <c r="J641" i="1"/>
  <c r="J640" i="1"/>
  <c r="J639" i="1"/>
  <c r="J638" i="1"/>
  <c r="J636" i="1"/>
  <c r="J635" i="1"/>
  <c r="J634" i="1"/>
  <c r="J633" i="1"/>
  <c r="J630" i="1"/>
  <c r="J629" i="1"/>
  <c r="J625" i="1"/>
  <c r="J623" i="1"/>
  <c r="J622" i="1"/>
  <c r="J621" i="1"/>
  <c r="J620" i="1"/>
  <c r="J615" i="1"/>
  <c r="J612" i="1"/>
  <c r="J611" i="1"/>
  <c r="J609" i="1"/>
  <c r="J608" i="1"/>
  <c r="J605" i="1"/>
  <c r="J604" i="1"/>
  <c r="J603" i="1"/>
  <c r="J601" i="1"/>
  <c r="J600" i="1"/>
  <c r="J599" i="1"/>
  <c r="J597" i="1"/>
  <c r="J596" i="1"/>
  <c r="J595" i="1"/>
  <c r="J594" i="1"/>
  <c r="J593" i="1"/>
  <c r="J591" i="1"/>
  <c r="J585" i="1"/>
  <c r="J583" i="1"/>
  <c r="J580" i="1"/>
  <c r="J579" i="1"/>
  <c r="J578" i="1"/>
  <c r="J577" i="1"/>
  <c r="J576" i="1"/>
  <c r="J571" i="1"/>
  <c r="J570" i="1"/>
  <c r="J569" i="1"/>
  <c r="J568" i="1"/>
  <c r="J565" i="1"/>
  <c r="J564" i="1"/>
  <c r="J561" i="1"/>
  <c r="J560" i="1"/>
  <c r="J559" i="1"/>
  <c r="J558" i="1"/>
  <c r="J557" i="1"/>
  <c r="J556" i="1"/>
  <c r="J555" i="1"/>
  <c r="J554" i="1"/>
  <c r="J553" i="1"/>
  <c r="J552" i="1"/>
  <c r="J551" i="1"/>
  <c r="J550" i="1"/>
  <c r="J549" i="1"/>
  <c r="J548" i="1"/>
  <c r="J547" i="1"/>
  <c r="J546" i="1"/>
  <c r="J545" i="1"/>
  <c r="J544" i="1"/>
  <c r="J543" i="1"/>
  <c r="J542" i="1"/>
  <c r="J541" i="1"/>
  <c r="J540" i="1"/>
  <c r="J539" i="1"/>
  <c r="J538" i="1"/>
  <c r="J537" i="1"/>
  <c r="J536" i="1"/>
  <c r="J535" i="1"/>
  <c r="J534" i="1"/>
  <c r="J533" i="1"/>
  <c r="J531" i="1"/>
  <c r="J530" i="1"/>
  <c r="J528" i="1"/>
  <c r="J527" i="1"/>
  <c r="J526" i="1"/>
  <c r="J525" i="1"/>
  <c r="J522" i="1"/>
  <c r="J521" i="1"/>
  <c r="J520" i="1"/>
  <c r="J519" i="1"/>
  <c r="J518" i="1"/>
  <c r="J517" i="1"/>
  <c r="J516" i="1"/>
  <c r="J513" i="1"/>
  <c r="J512" i="1"/>
  <c r="J511" i="1"/>
  <c r="J510" i="1"/>
  <c r="J508" i="1"/>
  <c r="J507" i="1"/>
  <c r="J506" i="1"/>
  <c r="J505" i="1"/>
  <c r="J504" i="1"/>
  <c r="J503" i="1"/>
  <c r="J502" i="1"/>
  <c r="J501" i="1"/>
  <c r="J500" i="1"/>
  <c r="J499" i="1"/>
  <c r="J498" i="1"/>
  <c r="J497" i="1"/>
  <c r="J496" i="1"/>
  <c r="J495" i="1"/>
  <c r="J489" i="1"/>
  <c r="J488" i="1"/>
  <c r="J485" i="1"/>
  <c r="J482" i="1"/>
  <c r="J481" i="1"/>
  <c r="J480" i="1"/>
  <c r="J479" i="1"/>
  <c r="J474" i="1"/>
  <c r="J473" i="1"/>
  <c r="J472" i="1"/>
  <c r="J471" i="1"/>
  <c r="J470" i="1"/>
  <c r="J469" i="1"/>
  <c r="J468" i="1"/>
  <c r="J467" i="1"/>
  <c r="J459" i="1"/>
  <c r="J458" i="1"/>
  <c r="J455" i="1"/>
  <c r="J454" i="1"/>
  <c r="J453" i="1"/>
  <c r="J452" i="1"/>
  <c r="J451" i="1"/>
  <c r="J448" i="1"/>
  <c r="J447" i="1"/>
  <c r="J446" i="1"/>
  <c r="J445" i="1"/>
  <c r="J444" i="1"/>
  <c r="J443" i="1"/>
  <c r="J442" i="1"/>
  <c r="J441" i="1"/>
  <c r="J440" i="1"/>
  <c r="J439" i="1"/>
  <c r="J436" i="1"/>
  <c r="J435" i="1"/>
  <c r="J434" i="1"/>
  <c r="J433" i="1"/>
  <c r="J430" i="1"/>
  <c r="J429" i="1"/>
  <c r="J428" i="1"/>
  <c r="J427" i="1"/>
  <c r="J426" i="1"/>
  <c r="J425" i="1"/>
  <c r="J424" i="1"/>
  <c r="J423" i="1"/>
  <c r="J422" i="1"/>
  <c r="J421" i="1"/>
  <c r="J420" i="1"/>
  <c r="J419" i="1"/>
  <c r="J418" i="1"/>
  <c r="J405" i="1"/>
  <c r="J404" i="1"/>
  <c r="J401" i="1"/>
  <c r="J400" i="1"/>
  <c r="J397" i="1"/>
  <c r="J396" i="1"/>
  <c r="J391" i="1"/>
  <c r="J390" i="1"/>
  <c r="J389" i="1"/>
  <c r="J388" i="1"/>
  <c r="J387" i="1"/>
  <c r="J386" i="1"/>
  <c r="J385" i="1"/>
  <c r="J384" i="1"/>
  <c r="J383" i="1"/>
  <c r="J382" i="1"/>
  <c r="J381" i="1"/>
  <c r="J380" i="1"/>
  <c r="J379" i="1"/>
  <c r="J370" i="1"/>
  <c r="J369" i="1"/>
  <c r="J368" i="1"/>
  <c r="J367" i="1"/>
  <c r="J366" i="1"/>
  <c r="J365" i="1"/>
  <c r="J364" i="1"/>
  <c r="J363" i="1"/>
  <c r="J362" i="1"/>
  <c r="J361" i="1"/>
  <c r="J358" i="1"/>
  <c r="J357" i="1"/>
  <c r="J351" i="1"/>
  <c r="J350" i="1"/>
  <c r="J345" i="1"/>
  <c r="J344" i="1"/>
  <c r="J343" i="1"/>
  <c r="J342" i="1"/>
  <c r="J341" i="1"/>
  <c r="J340" i="1"/>
  <c r="J335" i="1"/>
  <c r="J334" i="1"/>
  <c r="J333" i="1"/>
  <c r="J332" i="1"/>
  <c r="J331" i="1"/>
  <c r="J328" i="1"/>
  <c r="J326" i="1"/>
  <c r="J325" i="1"/>
  <c r="J324" i="1"/>
  <c r="J323" i="1"/>
  <c r="J322" i="1"/>
  <c r="J319" i="1"/>
  <c r="J318" i="1"/>
  <c r="J315" i="1"/>
  <c r="J314" i="1"/>
  <c r="J313" i="1"/>
  <c r="J312" i="1"/>
  <c r="J311" i="1"/>
  <c r="J310" i="1"/>
  <c r="J309" i="1"/>
  <c r="J308" i="1"/>
  <c r="J307" i="1"/>
  <c r="J306" i="1"/>
  <c r="J305" i="1"/>
  <c r="J304" i="1"/>
  <c r="J303" i="1"/>
  <c r="J302" i="1"/>
  <c r="J301" i="1"/>
  <c r="J300" i="1"/>
  <c r="J299" i="1"/>
  <c r="J298" i="1"/>
  <c r="J295" i="1"/>
  <c r="J294" i="1"/>
  <c r="J293" i="1"/>
  <c r="J291" i="1"/>
  <c r="J290" i="1"/>
  <c r="J288" i="1"/>
  <c r="J283" i="1"/>
  <c r="J282" i="1"/>
  <c r="J281" i="1"/>
  <c r="J278" i="1"/>
  <c r="J277" i="1"/>
  <c r="J276" i="1"/>
  <c r="J275" i="1"/>
  <c r="J274" i="1"/>
  <c r="J273" i="1"/>
  <c r="J272" i="1"/>
  <c r="J271" i="1"/>
  <c r="J270" i="1"/>
  <c r="J269" i="1"/>
  <c r="J268" i="1"/>
  <c r="J264" i="1"/>
  <c r="J262" i="1"/>
  <c r="J261" i="1"/>
  <c r="J260" i="1"/>
  <c r="J259" i="1"/>
  <c r="J258" i="1"/>
  <c r="J257" i="1"/>
  <c r="J256" i="1"/>
  <c r="J255" i="1"/>
  <c r="J254" i="1"/>
  <c r="J253" i="1"/>
  <c r="J251" i="1"/>
  <c r="J249" i="1"/>
  <c r="J247" i="1"/>
  <c r="J246" i="1"/>
  <c r="J245" i="1"/>
  <c r="J244" i="1"/>
  <c r="J243" i="1"/>
  <c r="J242" i="1"/>
  <c r="J241" i="1"/>
  <c r="J240" i="1"/>
  <c r="J239" i="1"/>
  <c r="J238" i="1"/>
  <c r="J237" i="1"/>
  <c r="J236" i="1"/>
  <c r="J234" i="1"/>
  <c r="J233" i="1"/>
  <c r="J232" i="1"/>
  <c r="J230" i="1"/>
  <c r="J229" i="1"/>
  <c r="J227" i="1"/>
  <c r="J225" i="1"/>
  <c r="J223" i="1"/>
  <c r="J222" i="1"/>
  <c r="J221" i="1"/>
  <c r="J220" i="1"/>
  <c r="J219" i="1"/>
  <c r="J218" i="1"/>
  <c r="J217" i="1"/>
  <c r="J216" i="1"/>
  <c r="J215" i="1"/>
  <c r="J214" i="1"/>
  <c r="J213" i="1"/>
  <c r="J212" i="1"/>
  <c r="J211" i="1"/>
  <c r="J205" i="1"/>
  <c r="J204" i="1"/>
  <c r="J202" i="1"/>
  <c r="J201" i="1"/>
  <c r="J200" i="1"/>
  <c r="J199" i="1"/>
  <c r="J198" i="1"/>
  <c r="J196" i="1"/>
  <c r="J195" i="1"/>
  <c r="J194" i="1"/>
  <c r="J193" i="1"/>
  <c r="J192" i="1"/>
  <c r="J191" i="1"/>
  <c r="J190" i="1"/>
  <c r="J189" i="1"/>
  <c r="J186" i="1"/>
  <c r="J185" i="1"/>
  <c r="J184" i="1"/>
  <c r="J183" i="1"/>
  <c r="J182" i="1"/>
  <c r="J181" i="1"/>
  <c r="J180" i="1"/>
  <c r="J178" i="1"/>
  <c r="J176" i="1"/>
  <c r="J175" i="1"/>
  <c r="J174" i="1"/>
  <c r="J169" i="1"/>
  <c r="J168" i="1"/>
  <c r="J167" i="1"/>
  <c r="J166" i="1"/>
  <c r="J165" i="1"/>
  <c r="J164" i="1"/>
  <c r="J162" i="1"/>
  <c r="J161" i="1"/>
  <c r="J160" i="1"/>
  <c r="J159" i="1"/>
  <c r="J158" i="1"/>
  <c r="J157" i="1"/>
  <c r="J156" i="1"/>
  <c r="J155" i="1"/>
  <c r="J154" i="1"/>
  <c r="J153" i="1"/>
  <c r="J152" i="1"/>
  <c r="J148" i="1"/>
  <c r="J147" i="1"/>
  <c r="J146" i="1"/>
  <c r="J144" i="1"/>
  <c r="J143" i="1"/>
  <c r="J142" i="1"/>
  <c r="J141" i="1"/>
  <c r="J140" i="1"/>
  <c r="J139" i="1"/>
  <c r="J138" i="1"/>
  <c r="J137" i="1"/>
  <c r="J136" i="1"/>
  <c r="J129" i="1"/>
  <c r="J128" i="1"/>
  <c r="J127" i="1"/>
  <c r="J125" i="1"/>
  <c r="J124" i="1"/>
  <c r="J123" i="1"/>
  <c r="J122" i="1"/>
  <c r="J119" i="1"/>
  <c r="J118" i="1"/>
  <c r="J116" i="1"/>
  <c r="J115" i="1"/>
  <c r="J113" i="1"/>
  <c r="J112" i="1"/>
  <c r="J111" i="1"/>
  <c r="J109" i="1"/>
  <c r="J108" i="1"/>
  <c r="J107" i="1"/>
  <c r="J106" i="1"/>
  <c r="J105" i="1"/>
  <c r="J104" i="1"/>
  <c r="J103" i="1"/>
  <c r="J102" i="1"/>
  <c r="J101" i="1"/>
  <c r="J100" i="1"/>
  <c r="J98" i="1"/>
  <c r="J97" i="1"/>
  <c r="J96" i="1"/>
  <c r="J95" i="1"/>
  <c r="J94" i="1"/>
  <c r="J92" i="1"/>
  <c r="J91" i="1"/>
  <c r="J90" i="1"/>
  <c r="J89" i="1"/>
  <c r="J87" i="1"/>
  <c r="J86" i="1"/>
  <c r="J85" i="1"/>
  <c r="J83" i="1"/>
  <c r="J82" i="1"/>
  <c r="J81" i="1"/>
  <c r="J80" i="1"/>
  <c r="J79" i="1"/>
  <c r="J78" i="1"/>
  <c r="J77" i="1"/>
  <c r="J76" i="1"/>
  <c r="J75" i="1"/>
  <c r="J74" i="1"/>
  <c r="J73" i="1"/>
  <c r="J72" i="1"/>
  <c r="J71" i="1"/>
  <c r="J70" i="1"/>
  <c r="J69" i="1"/>
  <c r="J68" i="1"/>
  <c r="J67" i="1"/>
  <c r="J66" i="1"/>
  <c r="J65" i="1"/>
  <c r="J64" i="1"/>
  <c r="J63" i="1"/>
  <c r="J62" i="1"/>
  <c r="J61" i="1"/>
  <c r="J60" i="1"/>
  <c r="J59" i="1"/>
  <c r="J58" i="1"/>
  <c r="J57" i="1"/>
  <c r="J56" i="1"/>
  <c r="J55" i="1"/>
  <c r="J54" i="1"/>
  <c r="J53" i="1"/>
  <c r="J52" i="1"/>
  <c r="J51" i="1"/>
  <c r="J50" i="1"/>
  <c r="J49" i="1"/>
  <c r="J48" i="1"/>
  <c r="J47" i="1"/>
  <c r="J45" i="1"/>
  <c r="J44" i="1"/>
  <c r="J43" i="1"/>
  <c r="J42" i="1"/>
  <c r="J41" i="1"/>
  <c r="J40" i="1"/>
  <c r="J39" i="1"/>
  <c r="J38" i="1"/>
  <c r="J37" i="1"/>
  <c r="J35" i="1"/>
  <c r="J34" i="1"/>
  <c r="J32" i="1"/>
  <c r="J30" i="1"/>
  <c r="J29" i="1"/>
  <c r="J27" i="1"/>
  <c r="J25" i="1"/>
  <c r="J24" i="1"/>
  <c r="J23" i="1"/>
  <c r="J21" i="1"/>
  <c r="J20" i="1"/>
  <c r="J18" i="1"/>
  <c r="J17" i="1"/>
  <c r="J16" i="1"/>
  <c r="J15" i="1"/>
  <c r="J13" i="1"/>
  <c r="J12" i="1"/>
  <c r="J11" i="1"/>
  <c r="J10" i="1"/>
  <c r="J9" i="1"/>
  <c r="J8" i="1"/>
  <c r="G754" i="1"/>
  <c r="G753" i="1"/>
  <c r="G752" i="1"/>
  <c r="G751" i="1"/>
  <c r="G749" i="1"/>
  <c r="H748" i="1"/>
  <c r="G748" i="1"/>
  <c r="H747" i="1"/>
  <c r="G747" i="1"/>
  <c r="H744" i="1"/>
  <c r="G744" i="1"/>
  <c r="H743" i="1"/>
  <c r="G743" i="1"/>
  <c r="H742" i="1"/>
  <c r="G742" i="1"/>
  <c r="H741" i="1"/>
  <c r="G741" i="1"/>
  <c r="H740" i="1"/>
  <c r="G740" i="1"/>
  <c r="H739" i="1"/>
  <c r="G739" i="1"/>
  <c r="H738" i="1"/>
  <c r="G738" i="1"/>
  <c r="H735" i="1"/>
  <c r="G735" i="1"/>
  <c r="H734" i="1"/>
  <c r="G734" i="1"/>
  <c r="H729" i="1"/>
  <c r="G729" i="1"/>
  <c r="H728" i="1"/>
  <c r="G728" i="1"/>
  <c r="H727" i="1"/>
  <c r="G727" i="1"/>
  <c r="H726" i="1"/>
  <c r="G726" i="1"/>
  <c r="H725" i="1"/>
  <c r="G725" i="1"/>
  <c r="H724" i="1"/>
  <c r="G724" i="1"/>
  <c r="H723" i="1"/>
  <c r="G723" i="1"/>
  <c r="H722" i="1"/>
  <c r="G722" i="1"/>
  <c r="G721" i="1"/>
  <c r="H719" i="1"/>
  <c r="G719" i="1"/>
  <c r="H718" i="1"/>
  <c r="G718" i="1"/>
  <c r="H717" i="1"/>
  <c r="G717" i="1"/>
  <c r="H716" i="1"/>
  <c r="G716" i="1"/>
  <c r="H715" i="1"/>
  <c r="G715" i="1"/>
  <c r="H714" i="1"/>
  <c r="G714" i="1"/>
  <c r="H713" i="1"/>
  <c r="G713" i="1"/>
  <c r="H712" i="1"/>
  <c r="G712" i="1"/>
  <c r="H711" i="1"/>
  <c r="G711" i="1"/>
  <c r="H710" i="1"/>
  <c r="G710" i="1"/>
  <c r="H709" i="1"/>
  <c r="G709" i="1"/>
  <c r="H708" i="1"/>
  <c r="G708" i="1"/>
  <c r="H707" i="1"/>
  <c r="G707" i="1"/>
  <c r="H706" i="1"/>
  <c r="G706" i="1"/>
  <c r="H705" i="1"/>
  <c r="G705" i="1"/>
  <c r="H704" i="1"/>
  <c r="G704" i="1"/>
  <c r="H703" i="1"/>
  <c r="G703" i="1"/>
  <c r="H702" i="1"/>
  <c r="G702" i="1"/>
  <c r="H701" i="1"/>
  <c r="G701" i="1"/>
  <c r="H700" i="1"/>
  <c r="G700" i="1"/>
  <c r="H699" i="1"/>
  <c r="G699" i="1"/>
  <c r="H698" i="1"/>
  <c r="G698" i="1"/>
  <c r="H697" i="1"/>
  <c r="G697" i="1"/>
  <c r="H696" i="1"/>
  <c r="G696" i="1"/>
  <c r="H695" i="1"/>
  <c r="G695" i="1"/>
  <c r="H694" i="1"/>
  <c r="G694" i="1"/>
  <c r="H693" i="1"/>
  <c r="G693" i="1"/>
  <c r="H692" i="1"/>
  <c r="G692" i="1"/>
  <c r="H691" i="1"/>
  <c r="G691" i="1"/>
  <c r="H690" i="1"/>
  <c r="G690" i="1"/>
  <c r="H689" i="1"/>
  <c r="G689" i="1"/>
  <c r="H688" i="1"/>
  <c r="G688" i="1"/>
  <c r="H687" i="1"/>
  <c r="G687" i="1"/>
  <c r="H686" i="1"/>
  <c r="G686" i="1"/>
  <c r="H685" i="1"/>
  <c r="G685" i="1"/>
  <c r="H684" i="1"/>
  <c r="G684" i="1"/>
  <c r="H683" i="1"/>
  <c r="G683" i="1"/>
  <c r="H682" i="1"/>
  <c r="G682" i="1"/>
  <c r="H681" i="1"/>
  <c r="G681" i="1"/>
  <c r="H680" i="1"/>
  <c r="G680" i="1"/>
  <c r="H679" i="1"/>
  <c r="G679" i="1"/>
  <c r="H678" i="1"/>
  <c r="G678" i="1"/>
  <c r="H677" i="1"/>
  <c r="G677" i="1"/>
  <c r="H676" i="1"/>
  <c r="G676" i="1"/>
  <c r="H675" i="1"/>
  <c r="G675" i="1"/>
  <c r="H674" i="1"/>
  <c r="G674" i="1"/>
  <c r="H673" i="1"/>
  <c r="G673" i="1"/>
  <c r="H672" i="1"/>
  <c r="G672" i="1"/>
  <c r="H671" i="1"/>
  <c r="G671" i="1"/>
  <c r="H670" i="1"/>
  <c r="G670" i="1"/>
  <c r="H669" i="1"/>
  <c r="G669" i="1"/>
  <c r="H668" i="1"/>
  <c r="G668" i="1"/>
  <c r="H667" i="1"/>
  <c r="G667" i="1"/>
  <c r="H666" i="1"/>
  <c r="G666" i="1"/>
  <c r="H665" i="1"/>
  <c r="G665" i="1"/>
  <c r="H664" i="1"/>
  <c r="G664" i="1"/>
  <c r="H663" i="1"/>
  <c r="G663" i="1"/>
  <c r="H662" i="1"/>
  <c r="G662" i="1"/>
  <c r="H661" i="1"/>
  <c r="G661" i="1"/>
  <c r="H660" i="1"/>
  <c r="G660" i="1"/>
  <c r="H659" i="1"/>
  <c r="G659" i="1"/>
  <c r="H658" i="1"/>
  <c r="G658" i="1"/>
  <c r="H657" i="1"/>
  <c r="G657" i="1"/>
  <c r="H656" i="1"/>
  <c r="G656" i="1"/>
  <c r="H655" i="1"/>
  <c r="G655" i="1"/>
  <c r="H654" i="1"/>
  <c r="G654" i="1"/>
  <c r="H653" i="1"/>
  <c r="G653" i="1"/>
  <c r="H652" i="1"/>
  <c r="G652" i="1"/>
  <c r="H651" i="1"/>
  <c r="G651" i="1"/>
  <c r="H650" i="1"/>
  <c r="G650" i="1"/>
  <c r="H649" i="1"/>
  <c r="G649" i="1"/>
  <c r="H648" i="1"/>
  <c r="G648" i="1"/>
  <c r="H647" i="1"/>
  <c r="G647" i="1"/>
  <c r="H646" i="1"/>
  <c r="G646" i="1"/>
  <c r="H645" i="1"/>
  <c r="G645" i="1"/>
  <c r="H644" i="1"/>
  <c r="G644" i="1"/>
  <c r="H643" i="1"/>
  <c r="G643" i="1"/>
  <c r="H642" i="1"/>
  <c r="G642" i="1"/>
  <c r="H641" i="1"/>
  <c r="G641" i="1"/>
  <c r="H640" i="1"/>
  <c r="G640" i="1"/>
  <c r="G637" i="1"/>
  <c r="G632" i="1"/>
  <c r="G627" i="1"/>
  <c r="G619" i="1"/>
  <c r="G617" i="1"/>
  <c r="G615" i="1"/>
  <c r="G614" i="1"/>
  <c r="G611" i="1"/>
  <c r="G609" i="1"/>
  <c r="G606" i="1"/>
  <c r="G604" i="1"/>
  <c r="G603" i="1"/>
  <c r="G601" i="1"/>
  <c r="G598" i="1"/>
  <c r="G594" i="1"/>
  <c r="G592" i="1"/>
  <c r="G591" i="1"/>
  <c r="G590" i="1"/>
  <c r="G588" i="1"/>
  <c r="G584" i="1"/>
  <c r="G582" i="1"/>
  <c r="G581" i="1"/>
  <c r="G579" i="1"/>
  <c r="G578" i="1"/>
  <c r="G577" i="1"/>
  <c r="G576" i="1"/>
  <c r="G575" i="1"/>
  <c r="G574" i="1"/>
  <c r="G573" i="1"/>
  <c r="G572" i="1"/>
  <c r="G571" i="1"/>
  <c r="G570" i="1"/>
  <c r="G569" i="1"/>
  <c r="G568" i="1"/>
  <c r="G567" i="1"/>
  <c r="G566" i="1"/>
  <c r="G565" i="1"/>
  <c r="G564" i="1"/>
  <c r="G563" i="1"/>
  <c r="G562" i="1"/>
  <c r="G557" i="1"/>
  <c r="G556" i="1"/>
  <c r="G541" i="1"/>
  <c r="G540" i="1"/>
  <c r="G539" i="1"/>
  <c r="G538" i="1"/>
  <c r="G532" i="1"/>
  <c r="G531" i="1"/>
  <c r="G530" i="1"/>
  <c r="G524" i="1"/>
  <c r="G523" i="1"/>
  <c r="G521" i="1"/>
  <c r="G519" i="1"/>
  <c r="G518" i="1"/>
  <c r="G517" i="1"/>
  <c r="G516" i="1"/>
  <c r="G515" i="1"/>
  <c r="G514" i="1"/>
  <c r="G513" i="1"/>
  <c r="G512" i="1"/>
  <c r="G511" i="1"/>
  <c r="G510" i="1"/>
  <c r="G509" i="1"/>
  <c r="G507" i="1"/>
  <c r="G506" i="1"/>
  <c r="G505" i="1"/>
  <c r="G504" i="1"/>
  <c r="G503" i="1"/>
  <c r="G502" i="1"/>
  <c r="G501" i="1"/>
  <c r="G500" i="1"/>
  <c r="G499" i="1"/>
  <c r="G498" i="1"/>
  <c r="G497" i="1"/>
  <c r="G496" i="1"/>
  <c r="G495" i="1"/>
  <c r="G494" i="1"/>
  <c r="G493" i="1"/>
  <c r="G492" i="1"/>
  <c r="G491" i="1"/>
  <c r="G490" i="1"/>
  <c r="G489" i="1"/>
  <c r="G488" i="1"/>
  <c r="G487" i="1"/>
  <c r="G486" i="1"/>
  <c r="G485" i="1"/>
  <c r="G482" i="1"/>
  <c r="G481" i="1"/>
  <c r="G478" i="1"/>
  <c r="G477" i="1"/>
  <c r="G476" i="1"/>
  <c r="G475" i="1"/>
  <c r="G474" i="1"/>
  <c r="G473" i="1"/>
  <c r="G472" i="1"/>
  <c r="G471" i="1"/>
  <c r="G470" i="1"/>
  <c r="G469" i="1"/>
  <c r="G468" i="1"/>
  <c r="G467" i="1"/>
  <c r="G466" i="1"/>
  <c r="G465" i="1"/>
  <c r="G464" i="1"/>
  <c r="G463" i="1"/>
  <c r="G462" i="1"/>
  <c r="G461" i="1"/>
  <c r="G460" i="1"/>
  <c r="G459" i="1"/>
  <c r="G458" i="1"/>
  <c r="G457" i="1"/>
  <c r="G456" i="1"/>
  <c r="G455" i="1"/>
  <c r="G454" i="1"/>
  <c r="G453" i="1"/>
  <c r="G452" i="1"/>
  <c r="G451" i="1"/>
  <c r="G450" i="1"/>
  <c r="G449" i="1"/>
  <c r="G448" i="1"/>
  <c r="G447" i="1"/>
  <c r="G446" i="1"/>
  <c r="G445" i="1"/>
  <c r="G444" i="1"/>
  <c r="G443" i="1"/>
  <c r="G442" i="1"/>
  <c r="G441" i="1"/>
  <c r="G440" i="1"/>
  <c r="G439" i="1"/>
  <c r="G438" i="1"/>
  <c r="G437" i="1"/>
  <c r="G432" i="1"/>
  <c r="G431" i="1"/>
  <c r="G428" i="1"/>
  <c r="G427" i="1"/>
  <c r="G426" i="1"/>
  <c r="G425" i="1"/>
  <c r="G424" i="1"/>
  <c r="G423" i="1"/>
  <c r="G422" i="1"/>
  <c r="G421" i="1"/>
  <c r="G420" i="1"/>
  <c r="G419" i="1"/>
  <c r="G418" i="1"/>
  <c r="G417" i="1"/>
  <c r="G416" i="1"/>
  <c r="G415" i="1"/>
  <c r="G414" i="1"/>
  <c r="G413" i="1"/>
  <c r="G412" i="1"/>
  <c r="G411" i="1"/>
  <c r="G410" i="1"/>
  <c r="G409" i="1"/>
  <c r="G408" i="1"/>
  <c r="G407" i="1"/>
  <c r="G406" i="1"/>
  <c r="G405" i="1"/>
  <c r="G404" i="1"/>
  <c r="G403" i="1"/>
  <c r="G402" i="1"/>
  <c r="G401" i="1"/>
  <c r="G400" i="1"/>
  <c r="G399" i="1"/>
  <c r="G398" i="1"/>
  <c r="G397" i="1"/>
  <c r="G396" i="1"/>
  <c r="G395" i="1"/>
  <c r="G394" i="1"/>
  <c r="G393" i="1"/>
  <c r="G392" i="1"/>
  <c r="G383" i="1"/>
  <c r="G382" i="1"/>
  <c r="G380" i="1"/>
  <c r="G379" i="1"/>
  <c r="G378" i="1"/>
  <c r="G377" i="1"/>
  <c r="G376" i="1"/>
  <c r="G375" i="1"/>
  <c r="G374" i="1"/>
  <c r="G373" i="1"/>
  <c r="G372" i="1"/>
  <c r="G371" i="1"/>
  <c r="G370" i="1"/>
  <c r="G369" i="1"/>
  <c r="G366" i="1"/>
  <c r="G365" i="1"/>
  <c r="G362" i="1"/>
  <c r="G361" i="1"/>
  <c r="G360" i="1"/>
  <c r="G359" i="1"/>
  <c r="G358" i="1"/>
  <c r="G357" i="1"/>
  <c r="G356" i="1"/>
  <c r="G355" i="1"/>
  <c r="G354" i="1"/>
  <c r="G353" i="1"/>
  <c r="G352" i="1"/>
  <c r="G351" i="1"/>
  <c r="G350" i="1"/>
  <c r="G349" i="1"/>
  <c r="G348" i="1"/>
  <c r="G347" i="1"/>
  <c r="G346" i="1"/>
  <c r="G345" i="1"/>
  <c r="G344" i="1"/>
  <c r="G341" i="1"/>
  <c r="G340" i="1"/>
  <c r="G339" i="1"/>
  <c r="G338" i="1"/>
  <c r="G337" i="1"/>
  <c r="G336" i="1"/>
  <c r="G335" i="1"/>
  <c r="G334" i="1"/>
  <c r="G333" i="1"/>
  <c r="G332" i="1"/>
  <c r="G331" i="1"/>
  <c r="G330" i="1"/>
  <c r="G329" i="1"/>
  <c r="G327" i="1"/>
  <c r="G326" i="1"/>
  <c r="G325" i="1"/>
  <c r="G324" i="1"/>
  <c r="G323" i="1"/>
  <c r="G322" i="1"/>
  <c r="G321" i="1"/>
  <c r="G320" i="1"/>
  <c r="G317" i="1"/>
  <c r="G316" i="1"/>
  <c r="G315" i="1"/>
  <c r="G314" i="1"/>
  <c r="G313" i="1"/>
  <c r="G311" i="1"/>
  <c r="G310" i="1"/>
  <c r="G309" i="1"/>
  <c r="G308" i="1"/>
  <c r="G307" i="1"/>
  <c r="G306" i="1"/>
  <c r="G305" i="1"/>
  <c r="G304" i="1"/>
  <c r="G303" i="1"/>
  <c r="H302" i="1"/>
  <c r="G302" i="1"/>
  <c r="H301" i="1"/>
  <c r="G301" i="1"/>
  <c r="H297" i="1"/>
  <c r="G297" i="1"/>
  <c r="H296" i="1"/>
  <c r="G296" i="1"/>
  <c r="H294" i="1"/>
  <c r="G294" i="1"/>
  <c r="H293" i="1"/>
  <c r="G293" i="1"/>
  <c r="H282" i="1"/>
  <c r="G282" i="1"/>
  <c r="H281" i="1"/>
  <c r="G281" i="1"/>
  <c r="H276" i="1"/>
  <c r="G276" i="1"/>
  <c r="H275" i="1"/>
  <c r="G275" i="1"/>
  <c r="H272" i="1"/>
  <c r="G272" i="1"/>
  <c r="H271" i="1"/>
  <c r="G271" i="1"/>
  <c r="H270" i="1"/>
  <c r="G270" i="1"/>
  <c r="H269" i="1"/>
  <c r="G269" i="1"/>
  <c r="H268" i="1"/>
  <c r="G268" i="1"/>
  <c r="H267" i="1"/>
  <c r="G267" i="1"/>
  <c r="H266" i="1"/>
  <c r="G266" i="1"/>
  <c r="H265" i="1"/>
  <c r="G265" i="1"/>
  <c r="H264" i="1"/>
  <c r="G264" i="1"/>
  <c r="H263" i="1"/>
  <c r="G263" i="1"/>
  <c r="H262" i="1"/>
  <c r="G262" i="1"/>
  <c r="H261" i="1"/>
  <c r="G261" i="1"/>
  <c r="H260" i="1"/>
  <c r="G260" i="1"/>
  <c r="H257" i="1"/>
  <c r="G257" i="1"/>
  <c r="H256" i="1"/>
  <c r="G256" i="1"/>
  <c r="H255" i="1"/>
  <c r="G255" i="1"/>
  <c r="H254" i="1"/>
  <c r="G254" i="1"/>
  <c r="H253" i="1"/>
  <c r="G253" i="1"/>
  <c r="H252" i="1"/>
  <c r="G252" i="1"/>
  <c r="H250" i="1"/>
  <c r="G250" i="1"/>
  <c r="H248" i="1"/>
  <c r="G248" i="1"/>
  <c r="H246" i="1"/>
  <c r="G246" i="1"/>
  <c r="H245" i="1"/>
  <c r="G245" i="1"/>
  <c r="H244" i="1"/>
  <c r="G244" i="1"/>
  <c r="H243" i="1"/>
  <c r="G243" i="1"/>
  <c r="H242" i="1"/>
  <c r="G242" i="1"/>
  <c r="H241" i="1"/>
  <c r="G241" i="1"/>
  <c r="H240" i="1"/>
  <c r="G240" i="1"/>
  <c r="H239" i="1"/>
  <c r="G239" i="1"/>
  <c r="H238" i="1"/>
  <c r="G238" i="1"/>
  <c r="H237" i="1"/>
  <c r="G237" i="1"/>
  <c r="H236" i="1"/>
  <c r="G236" i="1"/>
  <c r="H235" i="1"/>
  <c r="G235" i="1"/>
  <c r="H234" i="1"/>
  <c r="G234" i="1"/>
  <c r="H233" i="1"/>
  <c r="G233" i="1"/>
  <c r="H232" i="1"/>
  <c r="G232" i="1"/>
  <c r="H231" i="1"/>
  <c r="G231" i="1"/>
  <c r="H230" i="1"/>
  <c r="G230" i="1"/>
  <c r="H229" i="1"/>
  <c r="G229" i="1"/>
  <c r="H228" i="1"/>
  <c r="G228" i="1"/>
  <c r="H226" i="1"/>
  <c r="G226" i="1"/>
  <c r="H224" i="1"/>
  <c r="G224" i="1"/>
  <c r="H222" i="1"/>
  <c r="G222" i="1"/>
  <c r="H221" i="1"/>
  <c r="G221" i="1"/>
  <c r="H220" i="1"/>
  <c r="G220" i="1"/>
  <c r="H219" i="1"/>
  <c r="G219" i="1"/>
  <c r="H218" i="1"/>
  <c r="G218" i="1"/>
  <c r="H217" i="1"/>
  <c r="G217" i="1"/>
  <c r="H216" i="1"/>
  <c r="G216" i="1"/>
  <c r="H215" i="1"/>
  <c r="G215" i="1"/>
  <c r="H214" i="1"/>
  <c r="G214" i="1"/>
  <c r="H213" i="1"/>
  <c r="G213" i="1"/>
  <c r="H212" i="1"/>
  <c r="G212" i="1"/>
  <c r="H211" i="1"/>
  <c r="G211" i="1"/>
  <c r="H210" i="1"/>
  <c r="G210" i="1"/>
  <c r="H209" i="1"/>
  <c r="G209" i="1"/>
  <c r="H204" i="1"/>
  <c r="G204" i="1"/>
  <c r="H202" i="1"/>
  <c r="G202" i="1"/>
  <c r="H200" i="1"/>
  <c r="G200" i="1"/>
  <c r="H199" i="1"/>
  <c r="G199" i="1"/>
  <c r="H198" i="1"/>
  <c r="G198" i="1"/>
  <c r="H197" i="1"/>
  <c r="G197" i="1"/>
  <c r="H196" i="1"/>
  <c r="G196" i="1"/>
  <c r="H195" i="1"/>
  <c r="G195" i="1"/>
  <c r="H194" i="1"/>
  <c r="G194" i="1"/>
  <c r="H193" i="1"/>
  <c r="G193" i="1"/>
  <c r="H192" i="1"/>
  <c r="G192" i="1"/>
  <c r="H191" i="1"/>
  <c r="G191" i="1"/>
  <c r="H189" i="1"/>
  <c r="G189" i="1"/>
  <c r="H188" i="1"/>
  <c r="G188" i="1"/>
  <c r="H187" i="1"/>
  <c r="G187" i="1"/>
  <c r="H186" i="1"/>
  <c r="G186" i="1"/>
  <c r="H185" i="1"/>
  <c r="G185" i="1"/>
  <c r="H184" i="1"/>
  <c r="G184" i="1"/>
  <c r="H183" i="1"/>
  <c r="G183" i="1"/>
  <c r="H182" i="1"/>
  <c r="G182" i="1"/>
  <c r="H181" i="1"/>
  <c r="G181" i="1"/>
  <c r="H180" i="1"/>
  <c r="G180" i="1"/>
  <c r="H178" i="1"/>
  <c r="G178" i="1"/>
  <c r="H177" i="1"/>
  <c r="G177" i="1"/>
  <c r="H175" i="1"/>
  <c r="G175" i="1"/>
  <c r="H174" i="1"/>
  <c r="G174" i="1"/>
  <c r="H173" i="1"/>
  <c r="G173" i="1"/>
  <c r="H172" i="1"/>
  <c r="G172" i="1"/>
  <c r="H171" i="1"/>
  <c r="G171" i="1"/>
  <c r="H170" i="1"/>
  <c r="G170" i="1"/>
  <c r="H169" i="1"/>
  <c r="G169" i="1"/>
  <c r="H168" i="1"/>
  <c r="G168" i="1"/>
  <c r="H167" i="1"/>
  <c r="G167" i="1"/>
  <c r="H166" i="1"/>
  <c r="G166" i="1"/>
  <c r="H164" i="1"/>
  <c r="G164" i="1"/>
  <c r="H163" i="1"/>
  <c r="G163" i="1"/>
  <c r="H162" i="1"/>
  <c r="G162" i="1"/>
  <c r="H161" i="1"/>
  <c r="G161" i="1"/>
  <c r="H160" i="1"/>
  <c r="G160" i="1"/>
  <c r="H159" i="1"/>
  <c r="G159" i="1"/>
  <c r="H158" i="1"/>
  <c r="G158" i="1"/>
  <c r="H157" i="1"/>
  <c r="G157" i="1"/>
  <c r="H156" i="1"/>
  <c r="G156" i="1"/>
  <c r="H155" i="1"/>
  <c r="G155" i="1"/>
  <c r="H144" i="1"/>
  <c r="G144" i="1"/>
  <c r="H143" i="1"/>
  <c r="G143" i="1"/>
  <c r="H142" i="1"/>
  <c r="G142" i="1"/>
  <c r="H141" i="1"/>
  <c r="G141" i="1"/>
  <c r="H140" i="1"/>
  <c r="G140" i="1"/>
  <c r="H139" i="1"/>
  <c r="G139" i="1"/>
  <c r="H138" i="1"/>
  <c r="G138" i="1"/>
  <c r="H137" i="1"/>
  <c r="G137" i="1"/>
  <c r="H136" i="1"/>
  <c r="G136" i="1"/>
  <c r="H135" i="1"/>
  <c r="G135" i="1"/>
  <c r="H134" i="1"/>
  <c r="G134" i="1"/>
  <c r="H133" i="1"/>
  <c r="G133" i="1"/>
  <c r="H132" i="1"/>
  <c r="G132" i="1"/>
  <c r="H131" i="1"/>
  <c r="G131" i="1"/>
  <c r="H130" i="1"/>
  <c r="G130" i="1"/>
  <c r="H127" i="1"/>
  <c r="G127" i="1"/>
  <c r="H119" i="1"/>
  <c r="G119" i="1"/>
  <c r="H118" i="1"/>
  <c r="G118" i="1"/>
  <c r="H113" i="1"/>
  <c r="G113" i="1"/>
  <c r="H112" i="1"/>
  <c r="G112" i="1"/>
  <c r="H111" i="1"/>
  <c r="G111" i="1"/>
  <c r="H110" i="1"/>
  <c r="G110" i="1"/>
  <c r="H109" i="1"/>
  <c r="G109" i="1"/>
  <c r="H108" i="1"/>
  <c r="G108" i="1"/>
  <c r="H107" i="1"/>
  <c r="G107" i="1"/>
  <c r="H104" i="1"/>
  <c r="G104" i="1"/>
  <c r="H103" i="1"/>
  <c r="G103" i="1"/>
  <c r="H102" i="1"/>
  <c r="G102" i="1"/>
  <c r="H101" i="1"/>
  <c r="G101" i="1"/>
  <c r="H100" i="1"/>
  <c r="G100" i="1"/>
  <c r="H99" i="1"/>
  <c r="G99" i="1"/>
  <c r="H98" i="1"/>
  <c r="G98" i="1"/>
  <c r="H97" i="1"/>
  <c r="G97" i="1"/>
  <c r="H96" i="1"/>
  <c r="G96" i="1"/>
  <c r="H95" i="1"/>
  <c r="G95" i="1"/>
  <c r="H93" i="1"/>
  <c r="G93" i="1"/>
  <c r="H92" i="1"/>
  <c r="G92" i="1"/>
  <c r="H91" i="1"/>
  <c r="G91" i="1"/>
  <c r="H90" i="1"/>
  <c r="G90" i="1"/>
  <c r="H89" i="1"/>
  <c r="G89" i="1"/>
  <c r="H88" i="1"/>
  <c r="G88" i="1"/>
  <c r="H87" i="1"/>
  <c r="G87" i="1"/>
  <c r="H86" i="1"/>
  <c r="G86" i="1"/>
  <c r="H85" i="1"/>
  <c r="G85" i="1"/>
  <c r="H84" i="1"/>
  <c r="G84" i="1"/>
  <c r="H83" i="1"/>
  <c r="G83" i="1"/>
  <c r="H82" i="1"/>
  <c r="G82" i="1"/>
  <c r="H81" i="1"/>
  <c r="G81" i="1"/>
  <c r="H80" i="1"/>
  <c r="G80" i="1"/>
  <c r="H79" i="1"/>
  <c r="G79" i="1"/>
  <c r="H78" i="1"/>
  <c r="G78" i="1"/>
  <c r="H77" i="1"/>
  <c r="G77" i="1"/>
  <c r="H76" i="1"/>
  <c r="G76" i="1"/>
  <c r="H75" i="1"/>
  <c r="G75" i="1"/>
  <c r="H74" i="1"/>
  <c r="G74" i="1"/>
  <c r="H73" i="1"/>
  <c r="G73" i="1"/>
  <c r="H72" i="1"/>
  <c r="G72" i="1"/>
  <c r="H71" i="1"/>
  <c r="G71" i="1"/>
  <c r="H66" i="1"/>
  <c r="G66" i="1"/>
  <c r="H65" i="1"/>
  <c r="G65" i="1"/>
  <c r="H63" i="1"/>
  <c r="G63" i="1"/>
  <c r="H62" i="1"/>
  <c r="G62" i="1"/>
  <c r="H61" i="1"/>
  <c r="G61" i="1"/>
  <c r="H60" i="1"/>
  <c r="G60" i="1"/>
  <c r="H59" i="1"/>
  <c r="G59" i="1"/>
  <c r="H58" i="1"/>
  <c r="G58" i="1"/>
  <c r="H57" i="1"/>
  <c r="G57" i="1"/>
  <c r="H56" i="1"/>
  <c r="G56" i="1"/>
  <c r="H55" i="1"/>
  <c r="G55" i="1"/>
  <c r="H54" i="1"/>
  <c r="G54" i="1"/>
  <c r="H53" i="1"/>
  <c r="G53" i="1"/>
  <c r="H52" i="1"/>
  <c r="G52" i="1"/>
  <c r="H51" i="1"/>
  <c r="G51" i="1"/>
  <c r="H50" i="1"/>
  <c r="G50" i="1"/>
  <c r="H49" i="1"/>
  <c r="G49" i="1"/>
  <c r="H48" i="1"/>
  <c r="G48" i="1"/>
  <c r="H47" i="1"/>
  <c r="G47" i="1"/>
  <c r="H46" i="1"/>
  <c r="G46" i="1"/>
  <c r="H45" i="1"/>
  <c r="G45" i="1"/>
  <c r="H44" i="1"/>
  <c r="G44" i="1"/>
  <c r="H43" i="1"/>
  <c r="G43" i="1"/>
  <c r="H42" i="1"/>
  <c r="G42" i="1"/>
  <c r="H41" i="1"/>
  <c r="G41" i="1"/>
  <c r="H40" i="1"/>
  <c r="G40" i="1"/>
  <c r="H39" i="1"/>
  <c r="G39" i="1"/>
  <c r="H38" i="1"/>
  <c r="G38" i="1"/>
  <c r="H35" i="1"/>
  <c r="G35" i="1"/>
  <c r="H34" i="1"/>
  <c r="G34" i="1"/>
  <c r="H33" i="1"/>
  <c r="G33" i="1"/>
  <c r="H31" i="1"/>
  <c r="G31" i="1"/>
  <c r="H26" i="1"/>
  <c r="G26" i="1"/>
  <c r="H23" i="1"/>
  <c r="G23" i="1"/>
  <c r="H22" i="1"/>
  <c r="G22" i="1"/>
  <c r="H20" i="1"/>
  <c r="G20" i="1"/>
  <c r="H19" i="1"/>
  <c r="G19" i="1"/>
  <c r="H17" i="1"/>
  <c r="G17" i="1"/>
  <c r="H16" i="1"/>
  <c r="G16" i="1"/>
  <c r="H15" i="1"/>
  <c r="G15" i="1"/>
  <c r="H12" i="1"/>
  <c r="G12" i="1"/>
  <c r="H11" i="1"/>
  <c r="G11" i="1"/>
  <c r="H10" i="1"/>
  <c r="G10" i="1"/>
  <c r="H9" i="1"/>
  <c r="G9" i="1"/>
  <c r="H8" i="1"/>
  <c r="G8" i="1"/>
  <c r="E758" i="1" l="1"/>
  <c r="C758" i="1"/>
  <c r="C757" i="1" l="1"/>
  <c r="G758" i="1"/>
  <c r="E757" i="1"/>
  <c r="H758" i="1"/>
  <c r="D485" i="1"/>
  <c r="E485" i="1" s="1"/>
  <c r="H485" i="1" s="1"/>
  <c r="E574" i="1"/>
  <c r="H574" i="1" s="1"/>
  <c r="E573" i="1"/>
  <c r="H573" i="1" s="1"/>
  <c r="D572" i="1"/>
  <c r="E572" i="1" s="1"/>
  <c r="H572" i="1" s="1"/>
  <c r="E567" i="1"/>
  <c r="H567" i="1" s="1"/>
  <c r="E566" i="1"/>
  <c r="H566" i="1" s="1"/>
  <c r="E565" i="1"/>
  <c r="H565" i="1" s="1"/>
  <c r="E563" i="1"/>
  <c r="H563" i="1" s="1"/>
  <c r="E562" i="1"/>
  <c r="H562" i="1" s="1"/>
  <c r="E559" i="1"/>
  <c r="E558" i="1"/>
  <c r="E557" i="1"/>
  <c r="H557" i="1" s="1"/>
  <c r="E556" i="1"/>
  <c r="H556" i="1" s="1"/>
  <c r="E555" i="1"/>
  <c r="E554" i="1"/>
  <c r="E553" i="1"/>
  <c r="E552" i="1"/>
  <c r="E551" i="1"/>
  <c r="E550" i="1"/>
  <c r="E549" i="1"/>
  <c r="E548" i="1"/>
  <c r="E547" i="1"/>
  <c r="E546" i="1"/>
  <c r="E545" i="1"/>
  <c r="E544" i="1"/>
  <c r="E543" i="1"/>
  <c r="E542" i="1"/>
  <c r="E541" i="1"/>
  <c r="H541" i="1" s="1"/>
  <c r="E540" i="1"/>
  <c r="H540" i="1" s="1"/>
  <c r="E539" i="1"/>
  <c r="H539" i="1" s="1"/>
  <c r="E538" i="1"/>
  <c r="H538" i="1" s="1"/>
  <c r="E537" i="1"/>
  <c r="E536" i="1"/>
  <c r="E535" i="1"/>
  <c r="E534" i="1"/>
  <c r="E533" i="1"/>
  <c r="E532" i="1"/>
  <c r="H532" i="1" s="1"/>
  <c r="E531" i="1"/>
  <c r="H531" i="1" s="1"/>
  <c r="E530" i="1"/>
  <c r="H530" i="1" s="1"/>
  <c r="E529" i="1"/>
  <c r="H529" i="1" s="1"/>
  <c r="E528" i="1"/>
  <c r="E527" i="1"/>
  <c r="E526" i="1"/>
  <c r="E525" i="1"/>
  <c r="E524" i="1"/>
  <c r="H524" i="1" s="1"/>
  <c r="E523" i="1"/>
  <c r="H523" i="1" s="1"/>
  <c r="E522" i="1"/>
  <c r="H522" i="1" s="1"/>
  <c r="E521" i="1"/>
  <c r="H521" i="1" s="1"/>
  <c r="E520" i="1"/>
  <c r="E518" i="1"/>
  <c r="H518" i="1" s="1"/>
  <c r="E517" i="1"/>
  <c r="H517" i="1" s="1"/>
  <c r="E516" i="1"/>
  <c r="H516" i="1" s="1"/>
  <c r="E515" i="1"/>
  <c r="H515" i="1" s="1"/>
  <c r="E514" i="1"/>
  <c r="H514" i="1" s="1"/>
  <c r="E513" i="1"/>
  <c r="H513" i="1" s="1"/>
  <c r="E512" i="1"/>
  <c r="H512" i="1" s="1"/>
  <c r="E511" i="1"/>
  <c r="H511" i="1" s="1"/>
  <c r="E510" i="1"/>
  <c r="H510" i="1" s="1"/>
  <c r="E509" i="1"/>
  <c r="H509" i="1" s="1"/>
  <c r="E508" i="1"/>
  <c r="E507" i="1"/>
  <c r="H507" i="1" s="1"/>
  <c r="E506" i="1"/>
  <c r="H506" i="1" s="1"/>
  <c r="E505" i="1"/>
  <c r="H505" i="1" s="1"/>
  <c r="E504" i="1"/>
  <c r="H504" i="1" s="1"/>
  <c r="E503" i="1"/>
  <c r="H503" i="1" s="1"/>
  <c r="E502" i="1"/>
  <c r="H502" i="1" s="1"/>
  <c r="E501" i="1"/>
  <c r="H501" i="1" s="1"/>
  <c r="E500" i="1"/>
  <c r="H500" i="1" s="1"/>
  <c r="E499" i="1"/>
  <c r="H499" i="1" s="1"/>
  <c r="E498" i="1"/>
  <c r="H498" i="1" s="1"/>
  <c r="E497" i="1"/>
  <c r="H497" i="1" s="1"/>
  <c r="E496" i="1"/>
  <c r="H496" i="1" s="1"/>
  <c r="E495" i="1"/>
  <c r="H495" i="1" s="1"/>
  <c r="E494" i="1"/>
  <c r="H494" i="1" s="1"/>
  <c r="E493" i="1"/>
  <c r="H493" i="1" s="1"/>
  <c r="E492" i="1"/>
  <c r="H492" i="1" s="1"/>
  <c r="E491" i="1"/>
  <c r="H491" i="1" s="1"/>
  <c r="E490" i="1"/>
  <c r="H490" i="1" s="1"/>
  <c r="E489" i="1"/>
  <c r="H489" i="1" s="1"/>
  <c r="E488" i="1"/>
  <c r="H488" i="1" s="1"/>
  <c r="E487" i="1"/>
  <c r="H487" i="1" s="1"/>
  <c r="E486" i="1"/>
  <c r="H486" i="1" s="1"/>
  <c r="E484" i="1"/>
  <c r="H484" i="1" s="1"/>
  <c r="E483" i="1"/>
  <c r="H483" i="1" s="1"/>
  <c r="E482" i="1"/>
  <c r="H482" i="1" s="1"/>
  <c r="E481" i="1"/>
  <c r="H481" i="1" s="1"/>
  <c r="E480" i="1"/>
  <c r="E479" i="1"/>
  <c r="E478" i="1"/>
  <c r="H478" i="1" s="1"/>
  <c r="E477" i="1"/>
  <c r="H477" i="1" s="1"/>
  <c r="E476" i="1"/>
  <c r="H476" i="1" s="1"/>
  <c r="E475" i="1"/>
  <c r="H475" i="1" s="1"/>
  <c r="E474" i="1"/>
  <c r="H474" i="1" s="1"/>
  <c r="E473" i="1"/>
  <c r="H473" i="1" s="1"/>
  <c r="E472" i="1"/>
  <c r="H472" i="1" s="1"/>
  <c r="E471" i="1"/>
  <c r="H471" i="1" s="1"/>
  <c r="E470" i="1"/>
  <c r="H470" i="1" s="1"/>
  <c r="E469" i="1"/>
  <c r="H469" i="1" s="1"/>
  <c r="E468" i="1"/>
  <c r="H468" i="1" s="1"/>
  <c r="E467" i="1"/>
  <c r="H467" i="1" s="1"/>
  <c r="E466" i="1"/>
  <c r="H466" i="1" s="1"/>
  <c r="E465" i="1"/>
  <c r="H465" i="1" s="1"/>
  <c r="E464" i="1"/>
  <c r="H464" i="1" s="1"/>
  <c r="E463" i="1"/>
  <c r="H463" i="1" s="1"/>
  <c r="E462" i="1"/>
  <c r="H462" i="1" s="1"/>
  <c r="E461" i="1"/>
  <c r="H461" i="1" s="1"/>
  <c r="E460" i="1"/>
  <c r="H460" i="1" s="1"/>
  <c r="E459" i="1"/>
  <c r="H459" i="1" s="1"/>
  <c r="E458" i="1"/>
  <c r="H458" i="1" s="1"/>
  <c r="E457" i="1"/>
  <c r="H457" i="1" s="1"/>
  <c r="E456" i="1"/>
  <c r="H456" i="1" s="1"/>
  <c r="E455" i="1"/>
  <c r="H455" i="1" s="1"/>
  <c r="E454" i="1"/>
  <c r="H454" i="1" s="1"/>
  <c r="E453" i="1"/>
  <c r="H453" i="1" s="1"/>
  <c r="E452" i="1"/>
  <c r="H452" i="1" s="1"/>
  <c r="E451" i="1"/>
  <c r="H451" i="1" s="1"/>
  <c r="E450" i="1"/>
  <c r="H450" i="1" s="1"/>
  <c r="E449" i="1"/>
  <c r="H449" i="1" s="1"/>
  <c r="E448" i="1"/>
  <c r="H448" i="1" s="1"/>
  <c r="E447" i="1"/>
  <c r="H447" i="1" s="1"/>
  <c r="E446" i="1"/>
  <c r="H446" i="1" s="1"/>
  <c r="E445" i="1"/>
  <c r="H445" i="1" s="1"/>
  <c r="E444" i="1"/>
  <c r="H444" i="1" s="1"/>
  <c r="E443" i="1"/>
  <c r="H443" i="1" s="1"/>
  <c r="E442" i="1"/>
  <c r="H442" i="1" s="1"/>
  <c r="E441" i="1"/>
  <c r="H441" i="1" s="1"/>
  <c r="E440" i="1"/>
  <c r="H440" i="1" s="1"/>
  <c r="E439" i="1"/>
  <c r="H439" i="1" s="1"/>
  <c r="E438" i="1"/>
  <c r="H438" i="1" s="1"/>
  <c r="E437" i="1"/>
  <c r="H437" i="1" s="1"/>
  <c r="E436" i="1"/>
  <c r="E435" i="1"/>
  <c r="E434" i="1"/>
  <c r="E433" i="1"/>
  <c r="E432" i="1"/>
  <c r="H432" i="1" s="1"/>
  <c r="E431" i="1"/>
  <c r="H431" i="1" s="1"/>
  <c r="E430" i="1"/>
  <c r="E429" i="1"/>
  <c r="E428" i="1"/>
  <c r="H428" i="1" s="1"/>
  <c r="E427" i="1"/>
  <c r="H427" i="1" s="1"/>
  <c r="E426" i="1"/>
  <c r="H426" i="1" s="1"/>
  <c r="E425" i="1"/>
  <c r="H425" i="1" s="1"/>
  <c r="E424" i="1"/>
  <c r="H424" i="1" s="1"/>
  <c r="E423" i="1"/>
  <c r="H423" i="1" s="1"/>
  <c r="E422" i="1"/>
  <c r="H422" i="1" s="1"/>
  <c r="E421" i="1"/>
  <c r="H421" i="1" s="1"/>
  <c r="E420" i="1"/>
  <c r="H420" i="1" s="1"/>
  <c r="E419" i="1"/>
  <c r="H419" i="1" s="1"/>
  <c r="E418" i="1"/>
  <c r="H418" i="1" s="1"/>
  <c r="E417" i="1"/>
  <c r="H417" i="1" s="1"/>
  <c r="E416" i="1"/>
  <c r="H416" i="1" s="1"/>
  <c r="E415" i="1"/>
  <c r="H415" i="1" s="1"/>
  <c r="E414" i="1"/>
  <c r="H414" i="1" s="1"/>
  <c r="E413" i="1"/>
  <c r="H413" i="1" s="1"/>
  <c r="E412" i="1"/>
  <c r="H412" i="1" s="1"/>
  <c r="E411" i="1"/>
  <c r="H411" i="1" s="1"/>
  <c r="E410" i="1"/>
  <c r="H410" i="1" s="1"/>
  <c r="E409" i="1"/>
  <c r="H409" i="1" s="1"/>
  <c r="E408" i="1"/>
  <c r="H408" i="1" s="1"/>
  <c r="E407" i="1"/>
  <c r="H407" i="1" s="1"/>
  <c r="E406" i="1"/>
  <c r="H406" i="1" s="1"/>
  <c r="E405" i="1"/>
  <c r="H405" i="1" s="1"/>
  <c r="E404" i="1"/>
  <c r="H404" i="1" s="1"/>
  <c r="E403" i="1"/>
  <c r="H403" i="1" s="1"/>
  <c r="E402" i="1"/>
  <c r="H402" i="1" s="1"/>
  <c r="E401" i="1"/>
  <c r="H401" i="1" s="1"/>
  <c r="E400" i="1"/>
  <c r="H400" i="1" s="1"/>
  <c r="E399" i="1"/>
  <c r="H399" i="1" s="1"/>
  <c r="E398" i="1"/>
  <c r="H398" i="1" s="1"/>
  <c r="E397" i="1"/>
  <c r="H397" i="1" s="1"/>
  <c r="E396" i="1"/>
  <c r="H396" i="1" s="1"/>
  <c r="E395" i="1"/>
  <c r="H395" i="1" s="1"/>
  <c r="E394" i="1"/>
  <c r="H394" i="1" s="1"/>
  <c r="E393" i="1"/>
  <c r="H393" i="1" s="1"/>
  <c r="E392" i="1"/>
  <c r="H392" i="1" s="1"/>
  <c r="E391" i="1"/>
  <c r="E390" i="1"/>
  <c r="E389" i="1"/>
  <c r="E388" i="1"/>
  <c r="E387" i="1"/>
  <c r="E386" i="1"/>
  <c r="E385" i="1"/>
  <c r="E384" i="1"/>
  <c r="E383" i="1"/>
  <c r="H383" i="1" s="1"/>
  <c r="E382" i="1"/>
  <c r="H382" i="1" s="1"/>
  <c r="E381" i="1"/>
  <c r="E380" i="1"/>
  <c r="H380" i="1" s="1"/>
  <c r="E379" i="1"/>
  <c r="H379" i="1" s="1"/>
  <c r="E378" i="1"/>
  <c r="H378" i="1" s="1"/>
  <c r="E377" i="1"/>
  <c r="H377" i="1" s="1"/>
  <c r="E376" i="1"/>
  <c r="H376" i="1" s="1"/>
  <c r="E375" i="1"/>
  <c r="H375" i="1" s="1"/>
  <c r="E374" i="1"/>
  <c r="H374" i="1" s="1"/>
  <c r="E373" i="1"/>
  <c r="H373" i="1" s="1"/>
  <c r="E372" i="1"/>
  <c r="H372" i="1" s="1"/>
  <c r="E371" i="1"/>
  <c r="H371" i="1" s="1"/>
  <c r="E370" i="1"/>
  <c r="H370" i="1" s="1"/>
  <c r="E369" i="1"/>
  <c r="H369" i="1" s="1"/>
  <c r="E368" i="1"/>
  <c r="E367" i="1"/>
  <c r="E366" i="1"/>
  <c r="H366" i="1" s="1"/>
  <c r="E365" i="1"/>
  <c r="H365" i="1" s="1"/>
  <c r="E364" i="1"/>
  <c r="E363" i="1"/>
  <c r="E362" i="1"/>
  <c r="H362" i="1" s="1"/>
  <c r="E361" i="1"/>
  <c r="H361" i="1" s="1"/>
  <c r="E360" i="1"/>
  <c r="H360" i="1" s="1"/>
  <c r="E359" i="1"/>
  <c r="H359" i="1" s="1"/>
  <c r="E358" i="1"/>
  <c r="H358" i="1" s="1"/>
  <c r="E357" i="1"/>
  <c r="H357" i="1" s="1"/>
  <c r="E356" i="1"/>
  <c r="H356" i="1" s="1"/>
  <c r="E355" i="1"/>
  <c r="H355" i="1" s="1"/>
  <c r="E354" i="1"/>
  <c r="H354" i="1" s="1"/>
  <c r="E353" i="1"/>
  <c r="H353" i="1" s="1"/>
  <c r="E352" i="1"/>
  <c r="H352" i="1" s="1"/>
  <c r="E351" i="1"/>
  <c r="H351" i="1" s="1"/>
  <c r="E350" i="1"/>
  <c r="H350" i="1" s="1"/>
  <c r="E349" i="1"/>
  <c r="H349" i="1" s="1"/>
  <c r="E348" i="1"/>
  <c r="H348" i="1" s="1"/>
  <c r="E347" i="1"/>
  <c r="H347" i="1" s="1"/>
  <c r="E346" i="1"/>
  <c r="H346" i="1" s="1"/>
  <c r="E345" i="1"/>
  <c r="H345" i="1" s="1"/>
  <c r="E344" i="1"/>
  <c r="H344" i="1" s="1"/>
  <c r="E343" i="1"/>
  <c r="E342" i="1"/>
  <c r="E341" i="1"/>
  <c r="H341" i="1" s="1"/>
  <c r="E340" i="1"/>
  <c r="H340" i="1" s="1"/>
  <c r="E339" i="1"/>
  <c r="H339" i="1" s="1"/>
  <c r="E338" i="1"/>
  <c r="H338" i="1" s="1"/>
  <c r="E337" i="1"/>
  <c r="H337" i="1" s="1"/>
  <c r="E336" i="1"/>
  <c r="H336" i="1" s="1"/>
  <c r="E335" i="1"/>
  <c r="H335" i="1" s="1"/>
  <c r="E334" i="1"/>
  <c r="H334" i="1" s="1"/>
  <c r="E333" i="1"/>
  <c r="H333" i="1" s="1"/>
  <c r="E332" i="1"/>
  <c r="H332" i="1" s="1"/>
  <c r="E331" i="1"/>
  <c r="H331" i="1" s="1"/>
  <c r="E330" i="1"/>
  <c r="H330" i="1" s="1"/>
  <c r="E329" i="1"/>
  <c r="H329" i="1" s="1"/>
  <c r="E328" i="1"/>
  <c r="E327" i="1"/>
  <c r="H327" i="1" s="1"/>
  <c r="E326" i="1"/>
  <c r="H326" i="1" s="1"/>
  <c r="E325" i="1"/>
  <c r="H325" i="1" s="1"/>
  <c r="E324" i="1"/>
  <c r="H324" i="1" s="1"/>
  <c r="E323" i="1"/>
  <c r="H323" i="1" s="1"/>
  <c r="E322" i="1"/>
  <c r="H322" i="1" s="1"/>
  <c r="E321" i="1"/>
  <c r="H321" i="1" s="1"/>
  <c r="E320" i="1"/>
  <c r="H320" i="1" s="1"/>
  <c r="E319" i="1"/>
  <c r="E318" i="1"/>
  <c r="E317" i="1"/>
  <c r="H317" i="1" s="1"/>
  <c r="E316" i="1"/>
  <c r="H316" i="1" s="1"/>
  <c r="E315" i="1"/>
  <c r="H315" i="1" s="1"/>
  <c r="E314" i="1"/>
  <c r="H314" i="1" s="1"/>
  <c r="D313" i="1"/>
  <c r="E313" i="1" s="1"/>
  <c r="H313" i="1" s="1"/>
  <c r="E312" i="1"/>
  <c r="H312" i="1" s="1"/>
  <c r="E311" i="1"/>
  <c r="H311" i="1" s="1"/>
  <c r="E310" i="1"/>
  <c r="H310" i="1" s="1"/>
  <c r="E309" i="1"/>
  <c r="H309" i="1" s="1"/>
  <c r="E308" i="1"/>
  <c r="H308" i="1" s="1"/>
  <c r="E307" i="1"/>
  <c r="H307" i="1" s="1"/>
  <c r="E306" i="1"/>
  <c r="H306" i="1" s="1"/>
  <c r="D305" i="1"/>
  <c r="E305" i="1" s="1"/>
  <c r="H305" i="1" s="1"/>
  <c r="E595" i="1"/>
  <c r="H595" i="1" s="1"/>
  <c r="E576" i="1"/>
  <c r="H576" i="1" s="1"/>
  <c r="E575" i="1"/>
  <c r="H575" i="1" s="1"/>
  <c r="E571" i="1"/>
  <c r="H571" i="1" s="1"/>
  <c r="D570" i="1"/>
  <c r="D569" i="1" s="1"/>
  <c r="E569" i="1" s="1"/>
  <c r="H569" i="1" s="1"/>
  <c r="D568" i="1"/>
  <c r="E568" i="1" s="1"/>
  <c r="H568" i="1" s="1"/>
  <c r="D561" i="1"/>
  <c r="E561" i="1" s="1"/>
  <c r="H561" i="1" s="1"/>
  <c r="D560" i="1"/>
  <c r="D519" i="1" s="1"/>
  <c r="E756" i="1" l="1"/>
  <c r="H757" i="1"/>
  <c r="C756" i="1"/>
  <c r="G757" i="1"/>
  <c r="E560" i="1"/>
  <c r="H560" i="1" s="1"/>
  <c r="D564" i="1"/>
  <c r="E564" i="1" s="1"/>
  <c r="H564" i="1" s="1"/>
  <c r="D304" i="1"/>
  <c r="E519" i="1"/>
  <c r="H519" i="1" s="1"/>
  <c r="E570" i="1"/>
  <c r="H570" i="1" s="1"/>
  <c r="C755" i="1" l="1"/>
  <c r="G756" i="1"/>
  <c r="E755" i="1"/>
  <c r="H755" i="1" s="1"/>
  <c r="H756" i="1"/>
  <c r="D303" i="1"/>
  <c r="E304" i="1"/>
  <c r="H304" i="1" s="1"/>
  <c r="C750" i="1" l="1"/>
  <c r="G750" i="1" s="1"/>
  <c r="G755" i="1"/>
  <c r="E303" i="1"/>
  <c r="H303" i="1" s="1"/>
  <c r="E7" i="1" l="1"/>
  <c r="E754" i="1" s="1"/>
  <c r="H754" i="1" s="1"/>
  <c r="E753" i="1" l="1"/>
  <c r="E720" i="1"/>
  <c r="H720" i="1" s="1"/>
  <c r="I7" i="1"/>
  <c r="I720" i="1" s="1"/>
  <c r="J720" i="1" s="1"/>
  <c r="F7" i="1"/>
  <c r="C7" i="1"/>
  <c r="C720" i="1" s="1"/>
  <c r="G720" i="1" s="1"/>
  <c r="H7" i="1" l="1"/>
  <c r="G7" i="1"/>
  <c r="J7" i="1"/>
  <c r="E752" i="1"/>
  <c r="H753" i="1"/>
  <c r="E751" i="1" l="1"/>
  <c r="H752" i="1"/>
  <c r="E750" i="1" l="1"/>
  <c r="H751" i="1"/>
  <c r="E749" i="1" l="1"/>
  <c r="H750" i="1"/>
  <c r="E721" i="1" l="1"/>
  <c r="H721" i="1" s="1"/>
  <c r="H749" i="1"/>
</calcChain>
</file>

<file path=xl/sharedStrings.xml><?xml version="1.0" encoding="utf-8"?>
<sst xmlns="http://schemas.openxmlformats.org/spreadsheetml/2006/main" count="1673" uniqueCount="1500">
  <si>
    <t>00020235460000000150</t>
  </si>
  <si>
    <t>00020225084020000150</t>
  </si>
  <si>
    <t>00011406022020000430</t>
  </si>
  <si>
    <t>Прочие доходы от оказания платных услуг (работ)</t>
  </si>
  <si>
    <t>Скорая медицинская помощь</t>
  </si>
  <si>
    <t>Доходы от сдачи в аренду имущества, находящегося в оперативном управлении органов государственной власти субъектов Российской Федерации и созданных ими учреждений (за исключением имущества бюджетных и автономных учреждений субъектов Российской Федерации)</t>
  </si>
  <si>
    <t>00020215009000000150</t>
  </si>
  <si>
    <t>ОБЩЕГОСУДАРСТВЕННЫЕ ВОПРОСЫ</t>
  </si>
  <si>
    <t>Субсидии бюджетам субъектов Российской Федерации на достижение показателей государственной программы Российской Федерации "Развитие туризма"</t>
  </si>
  <si>
    <t>00010102000010000110</t>
  </si>
  <si>
    <t>Налог на прибыль организаций, кроме налога, уплаченного налогоплательщиками, осуществляющими деятельность по производству сжиженного природного газа и до 31 декабря 2022 года включительно осуществившими экспорт хотя бы одной партии сжиженного природного газа на основании лицензии на осуществление исключительного права на экспорт газа (за исключением налога, уплаченного налогоплательщиками, которые до 1 января 2023 года являлись участниками консолидированной группы налогоплательщиков), зачисляемый в бюджеты субъектов Российской Федерации</t>
  </si>
  <si>
    <t>00020245192020000150</t>
  </si>
  <si>
    <t>0200</t>
  </si>
  <si>
    <t>0407</t>
  </si>
  <si>
    <t>00010906000020000110</t>
  </si>
  <si>
    <t>00011705020020000180</t>
  </si>
  <si>
    <t>Субсидии бюджетам субъектов Российской Федерации на развитие инфраструктуры туризма</t>
  </si>
  <si>
    <t>Обеспечение деятельности финансовых, налоговых и таможенных органов и органов финансового (финансово-бюджетного) надзора</t>
  </si>
  <si>
    <t>00021825599020000150</t>
  </si>
  <si>
    <t>Плата за предоставление сведений, документов, содержащихся в государственных реестрах (регистрах)</t>
  </si>
  <si>
    <t>00020225292020000150</t>
  </si>
  <si>
    <t>00020225527000000150</t>
  </si>
  <si>
    <t>Безвозмездные поступления от физических и юридических лиц на финансовое обеспечение дорожной деятельности, в том числе добровольных пожертвований, в отношении автомобильных дорог общего пользования регионального или межмуниципального значения</t>
  </si>
  <si>
    <t>00020402000020000150</t>
  </si>
  <si>
    <t>00011103020020000120</t>
  </si>
  <si>
    <t>00021825304020000150</t>
  </si>
  <si>
    <t>Доходы от операций по управлению остатками средств на едином казначейском счете, зачисляемые в бюджеты бюджетной системы Российской Федерации</t>
  </si>
  <si>
    <t>00020225082020000150</t>
  </si>
  <si>
    <t>Межбюджетные трансферты, передаваемые бюджетам, за счет средств резервного фонда Правительства Российской Федерации</t>
  </si>
  <si>
    <t>Субсидии бюджетам субъектов Российской Федерации на завершение ранее начатых мероприятий по строительству (реконструкции) объектов обеспечивающей инфраструктуры с длительным сроком окупаемости</t>
  </si>
  <si>
    <t>00011610128010000140</t>
  </si>
  <si>
    <t>00011401000000000410</t>
  </si>
  <si>
    <t>00020225424020000150</t>
  </si>
  <si>
    <t>00020225107000000150</t>
  </si>
  <si>
    <t>0412</t>
  </si>
  <si>
    <t>Доходы от уплаты акцизов на моторные масла для дизельных и (или) карбюраторных (инжекторных) двигателей,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 (по нормативам, установленным федеральным законом о федеральном бюджете в целях реализации национального проекта "Безопасные качественные дороги")</t>
  </si>
  <si>
    <t>00020225065000000150</t>
  </si>
  <si>
    <t>Административные штрафы, установленные главой 16 Кодекса Российской Федерации об административных правонарушениях, за административные правонарушения в области таможенного дела (нарушение таможенных правил), налагаемые мировыми судьями, комиссиями по делам несовершеннолетних и защите их прав</t>
  </si>
  <si>
    <t>ФИЗИЧЕСКАЯ КУЛЬТУРА И СПОРТ</t>
  </si>
  <si>
    <t>00020225299020000150</t>
  </si>
  <si>
    <t>00020245190020000150</t>
  </si>
  <si>
    <t>Субсидии бюджетам на поддержку творческой деятельности и техническое оснащение детских и кукольных театров</t>
  </si>
  <si>
    <t>00020235090020000150</t>
  </si>
  <si>
    <t>00021935128020000150</t>
  </si>
  <si>
    <t>00020225172020000150</t>
  </si>
  <si>
    <t>00020702010020000150</t>
  </si>
  <si>
    <t>00010503020010000110</t>
  </si>
  <si>
    <t>00010807130010000110</t>
  </si>
  <si>
    <t>Возврат остатков иных межбюджетных трансфертов на компенсацию расходов, связанных с оказанием медицинскими организациями, подведомственными органам исполнительной власти субъектов Российской Федерации, органам местного самоуправления, гражданам Украины и лицам без гражданства медицинской помощи, а также затрат по проведению указанным лицам профилактических прививок, включенных в календарь профилактических прививок по эпидемическим показаниям, из бюджетов субъектов Российской Федерации</t>
  </si>
  <si>
    <t>Межбюджетные трансферты, передаваемые бюджетам субъектов Российской Федерации на реализацию отдельных полномочий в области лекарственного обеспечения населения закрытых административно-территориальных образований, обслуживаемых федеральными государственными бюджетными учреждениями здравоохранения, находящимися в ведении Федерального медико-биологического агентства</t>
  </si>
  <si>
    <t>00021900000020000150</t>
  </si>
  <si>
    <t>00020235432020000150</t>
  </si>
  <si>
    <t>ОБРАЗОВАНИЕ</t>
  </si>
  <si>
    <t>00020225332020000150</t>
  </si>
  <si>
    <t>00020225514020000150</t>
  </si>
  <si>
    <t>0603</t>
  </si>
  <si>
    <t>00011601180010000140</t>
  </si>
  <si>
    <t>00021825597020000150</t>
  </si>
  <si>
    <t>00011102102020000120</t>
  </si>
  <si>
    <t>Субсидии бюджетам на реализацию мероприятий по созданию в субъектах Российской Федерации новых мест в общеобразовательных организациях</t>
  </si>
  <si>
    <t>00021925201020000150</t>
  </si>
  <si>
    <t>Плата за публичный сервитут, предусмотренная решением уполномоченного органа об установлении публичного сервитута в отношении земельных участков после разграничения государственной собственности на землю</t>
  </si>
  <si>
    <t>00010101130010000110</t>
  </si>
  <si>
    <t>00020225304020000150</t>
  </si>
  <si>
    <t>Административные штрафы, установленные главой 11 Кодекса Российской Федерации об административных правонарушениях, за административные правонарушения на транспорте, налагаемые должностными лицами органов исполнительной власти субъектов Российской Федерации, учреждениями субъектов Российской Федерации</t>
  </si>
  <si>
    <t>00011105400000000120</t>
  </si>
  <si>
    <t>00011500000000000000</t>
  </si>
  <si>
    <t>00020225590020000150</t>
  </si>
  <si>
    <t>00001050000000000500</t>
  </si>
  <si>
    <t>Отчисления на воспроизводство минерально-сырьевой базы, зачисляемые в бюджеты субъектов Российской Федерации, за исключением уплачиваемых при добыче общераспространенных полезных ископаемых и подземных вод, используемых для местных нужд</t>
  </si>
  <si>
    <t>00021802010020000150</t>
  </si>
  <si>
    <t>00020225750020000150</t>
  </si>
  <si>
    <t>Платежи, уплачиваемые в целях возмещения вреда</t>
  </si>
  <si>
    <t>Плата за проведение государственной экспертизы запасов полезных ископаемых и подземных вод, геологической информации о предоставляемых в пользование участках недр</t>
  </si>
  <si>
    <t>Кинематография</t>
  </si>
  <si>
    <t>Субвенции бюджетам субъектов Российской Федерации на осуществление полномочий по обеспечению жильем отдельных категорий граждан, установленных Федеральным законом от 12 января 1995 года N 5-ФЗ "О ветеранах", в соответствии с Указом Президента Российской Федерации от 7 мая 2008 года N 714 "Об обеспечении жильем ветеранов Великой Отечественной войны 1941 - 1945 годов"</t>
  </si>
  <si>
    <t>00011101000000000120</t>
  </si>
  <si>
    <t>Транспортный налог</t>
  </si>
  <si>
    <t>Возврат остатков субсидий, субвенций и иных межбюджетных трансфертов, имеющих целевое назначение, прошлых лет из бюджетов субъектов Российской Федерации</t>
  </si>
  <si>
    <t>1201</t>
  </si>
  <si>
    <t>Субвенции бюджетам на приобретение беспилотных авиационных систем органами исполнительной власти субъектов Российской Федерации в области лесных отношений</t>
  </si>
  <si>
    <t>00021825519020000150</t>
  </si>
  <si>
    <t>Межбюджетные трансферты, передаваемые бюджетам субъектов Российской Федерации в целях софинансирования расходных обязательств субъектов Российской Федерации по финансовому обеспечению (возмещению) производителям зерновых культур части затрат на производство и реализацию зерновых культур</t>
  </si>
  <si>
    <t>00011601060010000140</t>
  </si>
  <si>
    <t>00011105032020000120</t>
  </si>
  <si>
    <t>00020241509020000150</t>
  </si>
  <si>
    <t>Субсидии бюджетам субъектов Российской Федерации на модернизацию театров юного зрителя и театров кукол</t>
  </si>
  <si>
    <t>Субсидии бюджетам на оснащение (обновление материально-технической базы) оборудованием, средствами обучения и воспитания образовательных организаций различных типов для реализации дополнительных общеразвивающих программ, для создания информационных систем в образовательных организациях</t>
  </si>
  <si>
    <t>Субвенции бюджетам субъектов Российской Федерации на осуществление полномочий по обеспечению жильем отдельных категорий граждан, установленных Федеральным законом от 12 января 1995 года N 5-ФЗ "О ветеранах"</t>
  </si>
  <si>
    <t>00020000000000000000</t>
  </si>
  <si>
    <t>Другие вопросы в области образования</t>
  </si>
  <si>
    <t>Субсидии бюджетам субъектов Российской Федерации на реализацию мероприятий в области мелиорации земель сельскохозяйственного назначения</t>
  </si>
  <si>
    <t>00020225013000000150</t>
  </si>
  <si>
    <t>00020225098000000150</t>
  </si>
  <si>
    <t>Субсидии бюджетам на техническое оснащение региональных и муниципальных музеев</t>
  </si>
  <si>
    <t>Прочие поступления от использования имущества, находящегося в собственности субъектов Российской Федерации (за исключением имущества бюджетных и автономных учреждений субъектов Российской Федерации, а также имущества государственных унитарных предприятий субъектов Российской Федерации, в том числе казенных)</t>
  </si>
  <si>
    <t>Доходы от уплаты акцизов на этиловый спирт из пищевого сырья, винный спирт, виноградный спирт (за исключением дистиллятов винного, виноградного, плодового, коньячного, кальвадосного, вискового), производимый на территории Российской Федерации, подлежащие распределению между бюджетами субъектов Российской Федерации (по нормативам, установленным федеральным законом о федеральном бюджете)</t>
  </si>
  <si>
    <t>Прочие безвозмездные поступления от государственных (муниципальных) организаций в бюджеты субъектов Российской Федерации</t>
  </si>
  <si>
    <t>00020227576020000150</t>
  </si>
  <si>
    <t>00020235220020000150</t>
  </si>
  <si>
    <t>00001050201020000610</t>
  </si>
  <si>
    <t>Возврат остатков субсидий на компенсацию отдельным категориям граждан оплаты взноса на капитальный ремонт общего имущества в многоквартирном доме из бюджетов субъектов Российской Федерации</t>
  </si>
  <si>
    <t>Налог на пользователей автомобильных дорог</t>
  </si>
  <si>
    <t>ЖИЛИЩНО-КОММУНАЛЬНОЕ ХОЗЯЙСТВО</t>
  </si>
  <si>
    <t>00020302099020000150</t>
  </si>
  <si>
    <t>Межбюджетные трансферты, передаваемые бюджетам субъектов Российской Федерации на реализацию организационных мероприятий, связанных с обеспечением лиц лекарственными препаратами, предназначенными для лечения больных гемофилией, муковисцидозом, гипофизарным нанизмом, болезнью Гоше, злокачественными новообразованиями лимфоидной, кроветворной и родственных им тканей, рассеянным склерозом, гемолитико-уремическим синдромом, юношеским артритом с системным началом, мукополисахаридозом I, II и VI типов, апластической анемией неуточненной, наследственным дефицитом факторов II (фибриногена), VII (лабильного), X (Стюарта-Прауэра), а также после трансплантации органов и (или) тканей</t>
  </si>
  <si>
    <t>Возврат остатков иных межбюджетных трансфертов на возмещение расходов, понесенных бюджетами субъектов Российской Федерации на размещение и питание граждан Российской Федерации, Украины, Донецкой Народной Республики, Луганской Народной Республики и лиц без гражданства, постоянно проживающих на территориях Украины, Донецкой Народной Республики, Луганской Народной Республики, вынужденно покинувших территории Украины, Донецкой Народной Республики, Луганской Народной Республики и прибывших на территорию Российской Федерации в экстренном массовом порядке, в пунктах временного размещения и питания, за счет средств резервного фонда Правительства Российской Федерации из бюджетов субъектов Российской Федерации</t>
  </si>
  <si>
    <t>00001060502020000640</t>
  </si>
  <si>
    <t>Плата за использование лесов</t>
  </si>
  <si>
    <t>Налог, взимаемый в связи с применением упрощенной системы налогообложения</t>
  </si>
  <si>
    <t>Доходы от реализации имущества, находящегося в собственности субъектов Российской Федерации (за исключением имущества бюджетных и автономных учреждений субъектов Российской Федерации, а также имущества государственных унитарных предприятий субъектов Российской Федерации, в том числе казенных), в части реализации материальных запасов по указанному имуществу</t>
  </si>
  <si>
    <t>Дотации на выравнивание бюджетной обеспеченности субъектов Российской Федерации и муниципальных образований</t>
  </si>
  <si>
    <t>Межбюджетные трансферты, передаваемые бюджетам субъектов Российской Федерации на развитие инфраструктуры дорожного хозяйства</t>
  </si>
  <si>
    <t>00011601100010000140</t>
  </si>
  <si>
    <t>0103</t>
  </si>
  <si>
    <t>00011202100000000120</t>
  </si>
  <si>
    <t>00010302142010000110</t>
  </si>
  <si>
    <t>Штрафы, неустойки, пени, уплаченные в соответствии с договором аренды лесного участка или договором купли-продажи лесных насаждений в случае неисполнения или ненадлежащего исполнения обязательств перед государственным (муниципальным) органом, казенным учреждением</t>
  </si>
  <si>
    <t>Органы юстиции</t>
  </si>
  <si>
    <t>00020225138000000150</t>
  </si>
  <si>
    <t>Другие вопросы в области национальной экономики</t>
  </si>
  <si>
    <t>00010806000010000110</t>
  </si>
  <si>
    <t>00020225466000000150</t>
  </si>
  <si>
    <t>00021925597020000150</t>
  </si>
  <si>
    <t>Субвенции бюджетам субъектов Российской Федерации на оплату жилищно-коммунальных услуг отдельным категориям граждан</t>
  </si>
  <si>
    <t>00001060100000000000</t>
  </si>
  <si>
    <t>00020235345020000150</t>
  </si>
  <si>
    <t>Государственная пошлина за государственную регистрацию средства массовой информации, за внесение изменений в запись о регистрации средства массовой информации (в том числе связанных с изменением тематики или специализации), продукция которого предназначена для распространения преимущественно на территории субъекта Российской Федерации, территории муниципального образования</t>
  </si>
  <si>
    <t>0400</t>
  </si>
  <si>
    <t>Субсидии бюджетам на развитие сети учреждений культурно-досугового типа</t>
  </si>
  <si>
    <t>00011601093010000140</t>
  </si>
  <si>
    <t>Межбюджетные трансферты, передаваемые бюджетам субъектов Российской Федерации на создание виртуальных концертных залов</t>
  </si>
  <si>
    <t>00020225256000000150</t>
  </si>
  <si>
    <t>00020245784000000150</t>
  </si>
  <si>
    <t>Периодическая печать и издательства</t>
  </si>
  <si>
    <t>00020210000000000150</t>
  </si>
  <si>
    <t>00011607040000000140</t>
  </si>
  <si>
    <t>Субсидии бюджетам на софинансирование капитальных вложений в объекты государственной (муниципальной) собственности в рамках обеспечения комплексного развития сельских территорий</t>
  </si>
  <si>
    <t>00010302232010000110</t>
  </si>
  <si>
    <t>00020235135020000150</t>
  </si>
  <si>
    <t>Субсидии бюджетам субъектов Российской Федерации на создание системы поддержки фермеров и развитие сельской кооперации</t>
  </si>
  <si>
    <t>00020225766000000150</t>
  </si>
  <si>
    <t>Налог на доходы физических лиц с сумм прибыли контролируемой иностранной компании, полученной физическими лицами, признаваемыми контролирующими лицами этой компании, перешедшими на особый порядок уплаты на основании подачи в налоговый орган соответствующего уведомления (в части суммы налога, превышающей 650 000 рублей)</t>
  </si>
  <si>
    <t>00011610122010000140</t>
  </si>
  <si>
    <t>Возврат остатков субсидий на реконструкцию и капитальный ремонт региональных и муниципальных музеев из бюджетов субъектов Российской Федерации</t>
  </si>
  <si>
    <t>БЕЗВОЗМЕЗДНЫЕ ПОСТУПЛЕНИЯ ОТ ДРУГИХ БЮДЖЕТОВ БЮДЖЕТНОЙ СИСТЕМЫ РОССИЙСКОЙ ФЕДЕРАЦИИ</t>
  </si>
  <si>
    <t>Субсидии бюджетам субъектов Российской Федерации на возмещение части затрат на уплату процентов по инвестиционным кредитам (займам) в агропромышленном комплексе</t>
  </si>
  <si>
    <t>Прочие межбюджетные трансферты общего характера</t>
  </si>
  <si>
    <t>Субсидии бюджетам на организацию профессионального обучения и дополнительного профессионального образования работников предприятий оборонно-промышленного комплекса, а также граждан, обратившихся в органы службы занятости за содействием в поиске подходящей работы и заключивших ученический договор с предприятиями оборонно-промышленного комплекса</t>
  </si>
  <si>
    <t>00020225228000000150</t>
  </si>
  <si>
    <t>00020245298020000150</t>
  </si>
  <si>
    <t>Увеличение финансовых активов в собственности субъектов Российской Федерации за счет средств на казначейских счетах для осуществления и отражения операций с денежными средствами, поступающими во временное распоряжение получателей средств бюджета субъекта Российской Федерации, казначейских счетах для осуществления и отражения операций с денежными средствами бюджетных и автономных учреждений, единых счетах бюджетов государственных внебюджетных фондов, казначейских счетах для осуществления и отражения операций с денежными средствами юридических лиц, не являющихся участниками бюджетного процесса, бюджетными и автономными учреждениями (увеличение финансовых активов в собственности субъекта Российской Федерации за счет привлечения на единый счет бюджета субъекта Российской Федерации остатков средств на казначейских счетах для осуществления и отражения операций с денежными средствами, поступающими во временное распоряжение получателей средств бюджета субъекта Российской Федерации)</t>
  </si>
  <si>
    <t>00010501022010000110</t>
  </si>
  <si>
    <t>00020215001000000150</t>
  </si>
  <si>
    <t>Возмещение ущерба при возникновении страховых случаев, когда выгодоприобретателями выступают получатели средств бюджета субъекта Российской Федерации</t>
  </si>
  <si>
    <t>Плата за проведение государственной экспертизы запасов полезных ископаемых и подземных вод, геологической информации о предоставляемых в пользование участках недр местного значения, а также запасов общераспространенных полезных ископаемых и запасов подземных вод, которые используются для целей питьевого водоснабжения или технического водоснабжения и объем добычи которых составляет не более 500 кубических метров в сутки</t>
  </si>
  <si>
    <t>00020225335020000150</t>
  </si>
  <si>
    <t>Субсидии бюджетам субъектов Российской Федерации на ликвидацию (рекультивацию) объектов накопленного экологического вреда, представляющих угрозу реке Волге</t>
  </si>
  <si>
    <t>Среднее профессиональное образование</t>
  </si>
  <si>
    <t>00021825333020000150</t>
  </si>
  <si>
    <t>00021925519020000150</t>
  </si>
  <si>
    <t>Другие вопросы в области социальной политики</t>
  </si>
  <si>
    <t>00010302140010000110</t>
  </si>
  <si>
    <t>Субсидии бюджетам на реконструкцию и капитальный ремонт региональных и муниципальных музеев</t>
  </si>
  <si>
    <t>Налог на доходы физических лиц с доходов, источником которых является налоговый агент, за исключением доходов, в отношении которых исчисление и уплата налога осуществляются в соответствии со статьями 227, 227.1 и 228 Налогового кодекса Российской Федерации, а также доходов от долевого участия в организации, полученных физическим лицом - налоговым резидентом Российской Федерации в виде дивидендов</t>
  </si>
  <si>
    <t>Единый сельскохозяйственный налог (за налоговые периоды, истекшие до 1 января 2011 года)</t>
  </si>
  <si>
    <t>Субсидии бюджетам субъектов Российской Федерации на создание комфортной городской среды в малых городах и исторических поселениях - победителях Всероссийского конкурса лучших проектов создания комфортной городской среды</t>
  </si>
  <si>
    <t>00020225453020000150</t>
  </si>
  <si>
    <t>00011101020020000120</t>
  </si>
  <si>
    <t>Платежи, взимаемые государственными и муниципальными органами (организациями) за выполнение определенных функций</t>
  </si>
  <si>
    <t>Субвенции бюджетам на выплату государственного единовременного пособия и ежемесячной денежной компенсации гражданам при возникновении поствакцинальных осложнений в соответствии с Федеральным законом от 17 сентября 1998 года N 157-ФЗ "Об иммунопрофилактике инфекционных болезней"</t>
  </si>
  <si>
    <t>00020245303020000150</t>
  </si>
  <si>
    <t>Транспортный налог с физических лиц</t>
  </si>
  <si>
    <t>Субсидии бюджетам субъектов Российской Федерации на обеспечение поддержки реализации общественных инициатив, направленных на развитие туристической инфраструктуры</t>
  </si>
  <si>
    <t>Молодежная политика</t>
  </si>
  <si>
    <t>00011601133010000140</t>
  </si>
  <si>
    <t>Субсидии бюджетам субъектов Российской Федерации на создание модульных некапитальных средств размещения при реализации инвестиционных проектов</t>
  </si>
  <si>
    <t>Дотации (гранты) бюджетам субъектов Российской Федерации за достижение показателей деятельности органов исполнительной власти субъектов Российской Федерации</t>
  </si>
  <si>
    <t>00020225243020000150</t>
  </si>
  <si>
    <t>Плата за негативное воздействие на окружающую среду</t>
  </si>
  <si>
    <t>00020245454000000150</t>
  </si>
  <si>
    <t>Государственная пошлина за государственную регистрацию прав, ограничений (обременении) прав на недвижимое имущество и сделок с ним</t>
  </si>
  <si>
    <t>00020225436000000150</t>
  </si>
  <si>
    <t>Безвозмездные поступления от негосударственных организаций в бюджеты субъектов Российской Федерации</t>
  </si>
  <si>
    <t>00010000000000000000</t>
  </si>
  <si>
    <t>00010302230010000110</t>
  </si>
  <si>
    <t>Бюджетные кредиты, предоставленные внутри страны в валюте Российской Федерации</t>
  </si>
  <si>
    <t>00020227139020000150</t>
  </si>
  <si>
    <t>Платежи по искам о возмещении ущерба, а также платежи, уплачиваемые при добровольном возмещении ущерба, причиненного имуществу, находящемуся в собственности субъекта Российской Федерации (за исключением имущества, закрепленного за бюджетными (автономными) учреждениями, унитарными предприятиями субъекта Российской Федерации)</t>
  </si>
  <si>
    <t>00010501020010000110</t>
  </si>
  <si>
    <t>Административные штрафы, установленные главой 7 Кодекса Российской Федерации об административных правонарушениях, за административные правонарушения в области охраны собственности, налагаемые мировыми судьями, комиссиями по делам несовершеннолетних и защите их прав</t>
  </si>
  <si>
    <t>00020225289000000150</t>
  </si>
  <si>
    <t>00010704000010000110</t>
  </si>
  <si>
    <t>Жилищное хозяйство</t>
  </si>
  <si>
    <t>0107</t>
  </si>
  <si>
    <t>Межбюджетные трансферты, передаваемые бюджетам субъектов Российской Федерации на социальную поддержку Героев Социалистического Труда, Героев Труда Российской Федерации и полных кавалеров ордена Трудовой Славы</t>
  </si>
  <si>
    <t>1401</t>
  </si>
  <si>
    <t>Платежи в целях возмещения убытков, причиненных уклонением от заключения с государственным органом субъекта Российской Федерации (казенным учреждением субъекта Российской Федерации) государственного контракта, финансируемого за счет средств дорожного фонда субъекта Российской Федерации, а также иные денежные средства, подлежащие зачислению в бюджет субъекта Российской Федерации за нарушение законодательства Российской Федерации о контрактной системе в сфере закупок товаров, работ, услуг для обеспечения государственных и муниципальных нужд</t>
  </si>
  <si>
    <t>00011100000000000000</t>
  </si>
  <si>
    <t>00011701000000000180</t>
  </si>
  <si>
    <t>Доходы от уплаты акцизов на моторные масла для дизельных и (или) карбюраторных (инжекторных) двигателей,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 (по нормативам, установленным федеральным законом о федеральном бюджете в целях формирования дорожных фондов субъектов Российской Федерации)</t>
  </si>
  <si>
    <t>00001030100000000700</t>
  </si>
  <si>
    <t>НАЛОГИ НА ТОВАРЫ (РАБОТЫ, УСЛУГИ), РЕАЛИЗУЕМЫЕ НА ТЕРРИТОРИИ РОССИЙСКОЙ ФЕДЕРАЦИИ</t>
  </si>
  <si>
    <t>Государственная пошлина за государственную регистрацию, а также за совершение прочих юридически значимых действий</t>
  </si>
  <si>
    <t>Межбюджетные трансферты, передаваемые бюджетам субъектов Российской Федерации на создание модельных муниципальных библиотек</t>
  </si>
  <si>
    <t>Плата по соглашениям об установлении сервитута в отношении земельных участков, находящихся в государственной или муниципальной собственности</t>
  </si>
  <si>
    <t>Налог на доходы физических лиц в отношении доходов от долевого участия в организации, полученных физическим лицом - налоговым резидентом Российской Федерации в виде дивидендов (в части суммы налога, превышающей 650 000 рублей)</t>
  </si>
  <si>
    <t>Доходы от уплаты акцизов на алкогольную продукцию с объемной долей этилового спирта свыше 9 процентов (за исключением пива, вин (кроме крепленого (ликерного) вина), вин наливом, плодовой алкогольной продукции, игристых вин, включая российское шампанское, а также за исключением виноградосодержащих напитков, плодовых алкогольных напитков, изготавливаемых без добавления ректификованного этилового спирта, произведенного из пищевого сырья, и (или) без добавления спиртованных виноградного или иного плодового сусла, и (или) без добавления дистиллятов, и (или) без добавления крепленого (ликерного) вина), подлежащие распределению в бюджеты субъектов Российской Федерации (в порядке, установленном Министерством финансов Российской Федерации)</t>
  </si>
  <si>
    <t>Субсидии бюджетам на развитие транспортной инфраструктуры на сельских территориях</t>
  </si>
  <si>
    <t>0404</t>
  </si>
  <si>
    <t>НАЛОГИ НА ИМУЩЕСТВО</t>
  </si>
  <si>
    <t>Увеличение финансовых активов в собственности субъектов Российской Федерации за счет средств на казначейских счетах для осуществления и отражения операций с денежными средствами, поступающими во временное распоряжение получателей средств бюджета субъекта Российской Федерации, казначейских счетах для осуществления и отражения операций с денежными средствами бюджетных и автономных учреждений, единых счетах бюджетов государственных внебюджетных фондов, казначейских счетах для осуществления и отражения операций с денежными средствами юридических лиц, не являющихся участниками бюджетного процесса, бюджетными и автономными учреждениями (увеличение финансовых активов в собственности субъекта Российской Федерации за счет привлечения на единый счет бюджета субъекта Российской Федерации остатков средств на единых счетах бюджетов государственных внебюджетных фондов, открытых органу управления территориальным государственным внебюджетным фондом)</t>
  </si>
  <si>
    <t>00020225497000000150</t>
  </si>
  <si>
    <t>00011107012020000120</t>
  </si>
  <si>
    <t>Субсидия бюджету Тверской области в целях софинансирования расходных обязательств по укреплению материально-технической базы государственного бюджетного учреждения здравоохранения Тверской области "Зубцовская центральная районная больница"</t>
  </si>
  <si>
    <t>00020225066020000150</t>
  </si>
  <si>
    <t>Субсидии бюджетам субъектов Российской Федерации на подготовку проектов межевания земельных участков и на проведение кадастровых работ</t>
  </si>
  <si>
    <t>Транспорт</t>
  </si>
  <si>
    <t>00020225394020000150</t>
  </si>
  <si>
    <t>00020225576020000150</t>
  </si>
  <si>
    <t>Субвенции бюджетам субъектов Российской Федерации на улучшение экологического состояния гидрографической сети</t>
  </si>
  <si>
    <t>00010102010010000110</t>
  </si>
  <si>
    <t>Субсидии бюджетам на возмещение части затрат на уплату процентов по инвестиционным кредитам (займам) в агропромышленном комплексе</t>
  </si>
  <si>
    <t>1002</t>
  </si>
  <si>
    <t>Субсидии бюджетам субъектов Российской Федерации на организацию профессионального обучения и дополнительного профессионального образования работников предприятий оборонно-промышленного комплекса, а также граждан, обратившихся в органы службы занятости за содействием в поиске подходящей работы и заключивших ученический договор с предприятиями оборонно-промышленного комплекса</t>
  </si>
  <si>
    <t>00011607010020000140</t>
  </si>
  <si>
    <t>00001060100020000630</t>
  </si>
  <si>
    <t>00021925081020000150</t>
  </si>
  <si>
    <t>Государственная пошлина за совершение уполномоченным органом исполнительной власти субъектов Российской Федерации юридически значимых действий, связанных с государственной регистрацией аттракционов, зачисляемая в бюджеты субъектов Российской Федерации</t>
  </si>
  <si>
    <t>00020245216020000150</t>
  </si>
  <si>
    <t>Субсидии бюджетам субъектов Российской Федерации на создание модельных муниципальных библиотек</t>
  </si>
  <si>
    <t>Доходы от реализации имущества, находящегося в собственности субъектов Российской Федерации (за исключением движимого имущества бюджетных и автономных учреждений субъектов Российской Федерации, а также имущества государственных унитарных предприятий субъектов Российской Федерации, в том числе казенных), в части реализации основных средств по указанному имуществу</t>
  </si>
  <si>
    <t>00011204014020000120</t>
  </si>
  <si>
    <t>Платежи за добычу полезных ископаемых</t>
  </si>
  <si>
    <t>Межбюджетные трансферты, передаваемые бюджетам субъектов Российской Федерации на внедрение интеллектуальных транспортных систем, предусматривающих автоматизацию процессов управления дорожным движением в городских агломерациях, включающих города с населением свыше 300 тысяч человек</t>
  </si>
  <si>
    <t>00011105070000000120</t>
  </si>
  <si>
    <t>00010102100010000110</t>
  </si>
  <si>
    <t>0600</t>
  </si>
  <si>
    <t>Государственная пошлина за государственную регистрацию транспортных средств и иные юридически значимые действия, связанные с изменениями и выдачей документов на транспортные средства, регистрационных знаков, водительских удостоверений</t>
  </si>
  <si>
    <t>00020245292020000150</t>
  </si>
  <si>
    <t>НАЛОГИ НА ПРИБЫЛЬ, ДОХОДЫ</t>
  </si>
  <si>
    <t>00001050200000000600</t>
  </si>
  <si>
    <t>Субсидии бюджетам на софинансирование капитальных вложений в объекты государственной (муниципальной) собственности в рамках создания и модернизации объектов спортивной инфраструктуры региональной собственности (муниципальной собственности) для занятий физической культурой и спортом</t>
  </si>
  <si>
    <t>Минимальный налог, зачисляемый в бюджеты субъектов Российской Федерации (за налоговые периоды, истекшие до 1 января 2016 года)</t>
  </si>
  <si>
    <t>00020225106020000150</t>
  </si>
  <si>
    <t>00020225467000000150</t>
  </si>
  <si>
    <t>00010302261010000110</t>
  </si>
  <si>
    <t>Налог на доходы физических лиц</t>
  </si>
  <si>
    <t>Доходы от сумм пеней, предусмотренных законодательством Российской Федерации о налогах и сборах, подлежащие зачислению в бюджеты субъектов Российской Федерации по нормативу, установленному Бюджетным кодексом Российской Федерации, распределяемые Федеральным казначейством между бюджетами субъектов Российской Федерации в соответствии с федеральным законом о федеральном бюджете</t>
  </si>
  <si>
    <t>Межбюджетные трансферты, передаваемые бюджетам субъектов Российской Федерации, за счет средств резервного фонда Правительства Российской Федерации</t>
  </si>
  <si>
    <t>Доходы от перечисления части прибыли государственных и муниципальных унитарных предприятий, остающейся после уплаты налогов и обязательных платежей</t>
  </si>
  <si>
    <t>Расходы - всего</t>
  </si>
  <si>
    <t>00020245424020000150</t>
  </si>
  <si>
    <t>00020225500000000150</t>
  </si>
  <si>
    <t>00011200000000000000</t>
  </si>
  <si>
    <t>Субсидии бюджетам бюджетной системы Российской Федерации (межбюджетные субсидии)</t>
  </si>
  <si>
    <t>00010101010000000110</t>
  </si>
  <si>
    <t>Субвенции бюджетам субъектов Российской Федерации на социальные выплаты безработным гражданам и иным категориям граждан в соответствии с законодательством о занятости населения</t>
  </si>
  <si>
    <t>Доходы от продажи земельных участков, находящихся в собственности субъектов Российской Федерации (за исключением земельных участков бюджетных и автономных учреждений субъектов Российской Федерации)</t>
  </si>
  <si>
    <t>Субсидии бюджетам субъектов Российской Федерации на обеспечение развития и укрепления материально-технической базы домов культуры в населенных пунктах с числом жителей до 50 тысяч человек</t>
  </si>
  <si>
    <t>НАЛОГИ, СБОРЫ И РЕГУЛЯРНЫЕ ПЛАТЕЖИ ЗА ПОЛЬЗОВАНИЕ ПРИРОДНЫМИ РЕСУРСАМИ</t>
  </si>
  <si>
    <t>Субсидии бюджетам субъектов Российской Федерации в целях софинансирования расходов, возникающих при оказании гражданам Российской Федерации высокотехнологичной медицинской помощи, не включенной в базовую программу обязательного медицинского страхования</t>
  </si>
  <si>
    <t>00011701020020000180</t>
  </si>
  <si>
    <t>00010900000000000000</t>
  </si>
  <si>
    <t>00001060502000000500</t>
  </si>
  <si>
    <t>0408</t>
  </si>
  <si>
    <t>Сборы за участие в конкурсе (аукционе) на право пользования участками недр</t>
  </si>
  <si>
    <t>Государственная пошлина за совершение действий уполномоченными органами исполнительной власти субъектов Российской Федерации, связанных с выдачей документов о проведении государственного технического осмотра тракторов, самоходных дорожно-строительных и иных самоходных машин и прицепов к ним, государственной регистрацией мототранспортных средств, прицепов, тракторов, самоходных дорожно-строительных и иных самоходных машин, выдачей удостоверений тракториста-машиниста (тракториста), временных удостоверений на право управления самоходными машинами, в том числе взамен утраченных или пришедших в негодность</t>
  </si>
  <si>
    <t>00021925086020000150</t>
  </si>
  <si>
    <t>Субсидии бюджетам на поддержку субъектов Российской Федерации для создания инженерной и транспортной инфраструктуры в целях развития туристских кластеров</t>
  </si>
  <si>
    <t>00021802020020000150</t>
  </si>
  <si>
    <t>Межбюджетные трансферты, передаваемые бюджетам в целях достижения результатов национального проекта "Производительность труда"</t>
  </si>
  <si>
    <t>00010807020010000110</t>
  </si>
  <si>
    <t>00011610021020000140</t>
  </si>
  <si>
    <t>Плата за оказание услуг по присоединению объектов дорожного сервиса к автомобильным дорогам общего пользования</t>
  </si>
  <si>
    <t>Государственная пошлина за совершение действий, связанных с лицензированием, с проведением аттестации в случаях, если такая аттестация предусмотрена законодательством Российской Федерации, зачисляемая в бюджеты субъектов Российской Федерации</t>
  </si>
  <si>
    <t>00020245422020000150</t>
  </si>
  <si>
    <t>00020225404020000150</t>
  </si>
  <si>
    <t>Налог на доходы физических лиц в отношении доходов от долевого участия в организации, полученных в виде дивидендов (в части суммы налога, не превышающей 650 000 рублей)</t>
  </si>
  <si>
    <t>00011601070010000140</t>
  </si>
  <si>
    <t>00020245433000000150</t>
  </si>
  <si>
    <t>0100</t>
  </si>
  <si>
    <t>1006</t>
  </si>
  <si>
    <t>Субсидии бюджетам субъектов Российской Федерации на создание новых мест в общеобразовательных организациях, расположенных в сельской местности и поселках городского типа</t>
  </si>
  <si>
    <t>00020215549020000150</t>
  </si>
  <si>
    <t>00020225522020000150</t>
  </si>
  <si>
    <t>00010503000010000110</t>
  </si>
  <si>
    <t>00010807110010000110</t>
  </si>
  <si>
    <t>00020225480020000150</t>
  </si>
  <si>
    <t>00020225439020000150</t>
  </si>
  <si>
    <t>Субсидии бюджетам на поддержку отрасли культуры</t>
  </si>
  <si>
    <t>Субсидии бюджетам субъектов Российской Федерации на оснащение оборудованием региональных сосудистых центров и первичных сосудистых отделений</t>
  </si>
  <si>
    <t>00020225163000000150</t>
  </si>
  <si>
    <t>00011601202010000140</t>
  </si>
  <si>
    <t>00001060500000000500</t>
  </si>
  <si>
    <t>00020245468000000150</t>
  </si>
  <si>
    <t>00011302000000000130</t>
  </si>
  <si>
    <t>Акцизы на вина, игристые вина, включая российское шампанское, производимые на территории Российской Федерации из подакцизного винограда</t>
  </si>
  <si>
    <t>Субсидии бюджетам на реализацию мероприятий по стимулированию программ развития жилищного строительства субъектов Российской Федерации</t>
  </si>
  <si>
    <t>00011601160010000140</t>
  </si>
  <si>
    <t>Административные штрафы, установленные главой 10 Кодекса Российской Федерации об административных правонарушениях, за административные правонарушения в сельском хозяйстве, ветеринарии и мелиорации земель, налагаемые мировыми судьями, комиссиями по делам несовершеннолетних и защите их прав</t>
  </si>
  <si>
    <t>Возврат остатков субсидий на софинансирование расходных обязательств субъектов Российской Федерации, возникающих при реализации региональных проектов модернизации первичного звена здравоохранения, из бюджетов субъектов Российской Федерации</t>
  </si>
  <si>
    <t>00020225229020000150</t>
  </si>
  <si>
    <t>Проценты, полученные от предоставления бюджетных кредитов внутри страны за счет средств бюджетов субъектов Российской Федерации</t>
  </si>
  <si>
    <t>00021925084020000150</t>
  </si>
  <si>
    <t>Субсидии бюджетам на завершение ранее начатых мероприятий по строительству (реконструкции) объектов обеспечивающей инфраструктуры с длительным сроком окупаемости</t>
  </si>
  <si>
    <t>Функционирование законодательных (представительных) органов государственной власти и представительных органов муниципальных образований</t>
  </si>
  <si>
    <t>Субсидии бюджетам субъектов Российской Федерации на обеспечение профилактики развития сердечно-сосудистых заболеваний и сердечно-сосудистых осложнений у пациентов высокого риска, находящихся на диспансерном наблюдении</t>
  </si>
  <si>
    <t>Безвозмездные поступления в бюджеты субъектов Российской Федерации от публично-правовой компании "Фонд развития территорий" на обеспечение мероприятий по модернизации систем коммунальной инфраструктуры</t>
  </si>
  <si>
    <t>Субсидии бюджетам субъектов Российской Федерации на оснащение (обновление материально-технической базы) оборудованием, средствами обучения и воспитания образовательных организаций различных типов для реализации дополнительных общеразвивающих программ, для создания информационных систем в образовательных организациях</t>
  </si>
  <si>
    <t>00020225402020000150</t>
  </si>
  <si>
    <t>Субсидии бюджетам субъектов Российской Федерации на проведение комплексных кадастровых работ</t>
  </si>
  <si>
    <t>00021935134020000150</t>
  </si>
  <si>
    <t>Административные штрафы, установленные главой 19 Кодекса Российской Федерации об административных правонарушениях, за административные правонарушения против порядка управления, налагаемые мировыми судьями, комиссиями по делам несовершеннолетних и защите их прав</t>
  </si>
  <si>
    <t>Налог на прибыль организаций, уплачиваемый международными холдинговыми компаниями, зачисляемый в бюджеты субъектов Российской Федерации</t>
  </si>
  <si>
    <t>Государственная пошлина за государственную регистрацию политических партий и региональных отделений политических партий</t>
  </si>
  <si>
    <t>00011611000010000140</t>
  </si>
  <si>
    <t>Государственная пошлина за выдачу уполномоченными органами исполнительной власти субъектов Российской Федерации организациям, осуществляющим образовательную деятельность, свидетельств о соответствии требованиям оборудования и оснащенности образовательного процесса для рассмотрения вопроса соответствующими органами об аккредитации и о предоставлении указанным организациям лицензий на право подготовки трактористов и машинистов самоходных машин</t>
  </si>
  <si>
    <t>Топливно-энергетический комплекс</t>
  </si>
  <si>
    <t>00020225520020000150</t>
  </si>
  <si>
    <t>1202</t>
  </si>
  <si>
    <t>00020215009020000150</t>
  </si>
  <si>
    <t>0503</t>
  </si>
  <si>
    <t>00011402023020000410</t>
  </si>
  <si>
    <t>Доходы бюджетов субъектов Российской Федерации от возврата организациями остатков субсидий прошлых лет</t>
  </si>
  <si>
    <t>00011601200010000140</t>
  </si>
  <si>
    <t>Административные штрафы, установленные законами субъектов Российской Федерации об административных правонарушениях, за нарушение законов и иных нормативных правовых актов субъектов Российской Федерации</t>
  </si>
  <si>
    <t>Охрана семьи и детства</t>
  </si>
  <si>
    <t>00011610120000000140</t>
  </si>
  <si>
    <t>Субсидии бюджетам на поддержку сельскохозяйственного производства по отдельным подотраслям растениеводства и животноводства</t>
  </si>
  <si>
    <t>ЗДРАВООХРАНЕНИЕ</t>
  </si>
  <si>
    <t>Доходы бюджетов субъектов Российской Федерации от возврата бюджетами бюджетной системы Российской Федерации остатков субсидий, субвенций и иных межбюджетных трансфертов, имеющих целевое назначение, прошлых лет, а также от возврата организациями остатков субсидий прошлых лет</t>
  </si>
  <si>
    <t>00011202030010000120</t>
  </si>
  <si>
    <t>00020225555020000150</t>
  </si>
  <si>
    <t>Субвенции бюджетам на оснащение специализированных учреждений органов государственной власти субъектов Российской Федерации лесопожарной техникой и оборудованием для проведения комплекса мероприятий по охране лесов от пожаров</t>
  </si>
  <si>
    <t>00020230000000000150</t>
  </si>
  <si>
    <t>0800</t>
  </si>
  <si>
    <t>00020245363020000150</t>
  </si>
  <si>
    <t>00020225527020000150</t>
  </si>
  <si>
    <t>Судебная система</t>
  </si>
  <si>
    <t>00011601193010000140</t>
  </si>
  <si>
    <t>00020225028000000150</t>
  </si>
  <si>
    <t>00021925752020000150</t>
  </si>
  <si>
    <t>Административные штрафы, установленные главой 9 Кодекса Российской Федерации об административных правонарушениях, за административные правонарушения в промышленности, строительстве и энергетике, налагаемые мировыми судьями, комиссиями по делам несовершеннолетних и защите их прав</t>
  </si>
  <si>
    <t>00001060500000000000</t>
  </si>
  <si>
    <t>00011610000000000140</t>
  </si>
  <si>
    <t>Единый сельскохозяйственный налог</t>
  </si>
  <si>
    <t>Культура</t>
  </si>
  <si>
    <t>Телевидение и радиовещание</t>
  </si>
  <si>
    <t>Доходы, получаемые в виде арендной платы за земли после разграничения государственной собственности на землю, а также средства от продажи права на заключение договоров аренды указанных земельных участков (за исключением земельных участков бюджетных и автономных учреждений)</t>
  </si>
  <si>
    <t>00020225201000000150</t>
  </si>
  <si>
    <t>00021935250020000150</t>
  </si>
  <si>
    <t>Возврат бюджетных кредитов, предоставленных юридическим лицам в валюте Российской Федерации</t>
  </si>
  <si>
    <t>00020245453020000150</t>
  </si>
  <si>
    <t>Иные межбюджетные трансферты</t>
  </si>
  <si>
    <t>0104</t>
  </si>
  <si>
    <t>Возврат остатков субсидий на реализацию мероприятий по обеспечению жильем молодых семей из бюджетов субъектов Российской Федерации</t>
  </si>
  <si>
    <t>00011301992020000130</t>
  </si>
  <si>
    <t>Доходы от уплаты акцизов на этиловый спирт из пищевого сырья (дистилляты винный, виноградный, плодовый, коньячный, кальвадосный, висковый), производимый на территории Российской Федерации, подлежащие распределению между бюджетами субъектов Российской Федерации (по нормативам, установленным федеральным законом о федеральном бюджете)</t>
  </si>
  <si>
    <t>00001050201020000510</t>
  </si>
  <si>
    <t>00010302240010000110</t>
  </si>
  <si>
    <t>Возврат остатков субсидий на поддержку региональных программ по проектированию туристского кода центра города из бюджетов субъектов Российской Федерации</t>
  </si>
  <si>
    <t>Возврат остатков субсидий на единовременные компенсационные выплаты учителям, прибывшим (переехавшим) на работу в сельские населенные пункты, либо рабочие поселки, либо поселки городского типа, либо города с населением до 50 тысяч человек, из бюджетов субъектов Российской Федерации</t>
  </si>
  <si>
    <t>00011601073010000140</t>
  </si>
  <si>
    <t>Субсидии бюджетам субъектов Российской Федерации на реализацию программ формирования современной городской среды</t>
  </si>
  <si>
    <t>Штрафы, неустойки, пени, уплаченные в соответствии с договором аренды лесного участка или договором купли-продажи лесных насаждений в случае неисполнения или ненадлежащего исполнения обязательств перед государственным органом субъекта Российской Федерации, казенным учреждением субъекта Российской Федерации</t>
  </si>
  <si>
    <t>Субсидии бюджетам в целях софинансирования расходных обязательств субъектов Российской Федерации, возникающих при реализации мероприятий по проведению массового обследования новорожденных на врожденные и (или) наследственные заболевания (расширенный неонатальный скрининг)</t>
  </si>
  <si>
    <t>00010807141010000110</t>
  </si>
  <si>
    <t>Доходы в виде прибыли, приходящейся на доли в уставных (складочных) капиталах хозяйственных товариществ и обществ, или дивидендов по акциям, принадлежащим Российской Федерации, субъектам Российской Федерации или муниципальным образованиям</t>
  </si>
  <si>
    <t>Дотации бюджетам бюджетной системы Российской Федерации</t>
  </si>
  <si>
    <t>00011201042010000120</t>
  </si>
  <si>
    <t>00001060502020000540</t>
  </si>
  <si>
    <t>00020229999000000150</t>
  </si>
  <si>
    <t>00010704010010000110</t>
  </si>
  <si>
    <t>00021925750020000150</t>
  </si>
  <si>
    <t>Субсидии бюджетам на создание новых мест в общеобразовательных организациях, расположенных в сельской местности и поселках городского типа</t>
  </si>
  <si>
    <t>Государственная пошлина за совершение действий, связанных с приобретением гражданства Российской Федерации или выходом из гражданства Российской Федерации, а также с въездом в Российскую Федерацию или выездом из Российской Федерации</t>
  </si>
  <si>
    <t>Субсидии бюджетам на создание новых мест в общеобразовательных организациях в связи с ростом числа обучающихся, вызванным демографическим фактором</t>
  </si>
  <si>
    <t>Субсидии бюджетам субъектов Российской Федерации на софинансирование расходных обязательств субъектов Российской Федерации, связанных с реализацией федеральной целевой программы "Увековечение памяти погибших при защите Отечества на 2019 - 2024 годы"</t>
  </si>
  <si>
    <t>00020245289000000150</t>
  </si>
  <si>
    <t>Налог на доходы физических лиц в части суммы налога, превышающей 650 000 рублей, относящейся к части налоговой базы, превышающей 5 000 000 рублей (за исключением налога на доходы физических лиц с сумм прибыли контролируемой иностранной компании, в том числе фиксированной прибыли контролируемой иностранной компании, а также налога на доходы физических лиц в отношении доходов от долевого участия в организации, полученных в виде дивидендов)</t>
  </si>
  <si>
    <t>Межбюджетные трансферты, передаваемые бюджетам субъектов Российской Федерации на реализацию отдельных полномочий в области лекарственного обеспечения</t>
  </si>
  <si>
    <t>Обслуживание государственного (муниципального) внутреннего долга</t>
  </si>
  <si>
    <t>00010302120010000110</t>
  </si>
  <si>
    <t>Привлечение бюджетных кредитов из других бюджетов бюджетной системы Российской Федерации в валюте Российской Федерации</t>
  </si>
  <si>
    <t>Доходы бюджетов субъектов Российской Федерации от возврата остатков субсидий на реализацию программ формирования современной городской среды из бюджетов муниципальных образований</t>
  </si>
  <si>
    <t>00020225251020000150</t>
  </si>
  <si>
    <t>00020225116000000150</t>
  </si>
  <si>
    <t>0300</t>
  </si>
  <si>
    <t>00020245368020000150</t>
  </si>
  <si>
    <t>Административные штрафы, установленные главой 15 Кодекса Российской Федерации об административных правонарушениях, за административные правонарушения в области финансов, налогов и сборов, страхования, рынка ценных бумаг (за исключением штрафов, указанных в пункте 6 статьи 46 Бюджетного кодекса Российской Федерации), налагаемые должностными лицами органов исполнительной власти субъектов Российской Федерации, учреждениями субъектов Российской Федерации</t>
  </si>
  <si>
    <t>Плата за предоставление информации из реестра дисквалифицированных лиц</t>
  </si>
  <si>
    <t>Предоставление негосударственными организациями грантов для получателей средств бюджетов субъектов Российской Федерации</t>
  </si>
  <si>
    <t>Субсидии бюджетам субъектов Российской Федерации на развитие паллиативной медицинской помощи</t>
  </si>
  <si>
    <t>Административные штрафы, установленные главой 13 Кодекса Российской Федерации об административных правонарушениях, за административные правонарушения в области связи и информации, налагаемые должностными лицами органов исполнительной власти субъектов Российской Федерации, учреждениями субъектов Российской Федерации</t>
  </si>
  <si>
    <t>Межбюджетные трансферты, передаваемые бюджетам на проведение вакцинации против пневмококковой инфекции граждан старше трудоспособного возраста из групп риска, проживающих в организациях социального обслуживания</t>
  </si>
  <si>
    <t>00011601113010000140</t>
  </si>
  <si>
    <t>Субсидии бюджетам на оснащение объектов спортивной инфраструктуры спортивно-технологическим оборудованием</t>
  </si>
  <si>
    <t>Возврат остатков субсидий на поддержку отрасли культуры из бюджетов субъектов Российской Федерации</t>
  </si>
  <si>
    <t>00021925365020000150</t>
  </si>
  <si>
    <t>00010302210010000110</t>
  </si>
  <si>
    <t>00020225013020000150</t>
  </si>
  <si>
    <t>Субсидии бюджетам на реализацию мероприятий, предусмотренных региональной программой переселения, включенной в Государственную программу по оказанию содействия добровольному переселению в Российскую Федерацию соотечественников, проживающих за рубежом</t>
  </si>
  <si>
    <t>Дотации бюджетам на частичную компенсацию дополнительных расходов на повышение оплаты труда работников бюджетной сферы и иные цели</t>
  </si>
  <si>
    <t>00011201040010000120</t>
  </si>
  <si>
    <t>00011610057020000140</t>
  </si>
  <si>
    <t>0804</t>
  </si>
  <si>
    <t>00020235176020000150</t>
  </si>
  <si>
    <t>Межбюджетные трансферты, передаваемые бюджетам субъектов Российской Федерации на реализацию дополнительных мероприятий, направленных на снижение напряженности на рынке труда субъектов Российской Федерации, по организации общественных работ</t>
  </si>
  <si>
    <t>00020225586020000150</t>
  </si>
  <si>
    <t>Субсидии бюджетам в целях софинансирования расходных обязательств субъектов Российской Федерации, возникающих при реализации региональных программ развития промышленности</t>
  </si>
  <si>
    <t>Другие вопросы в области охраны окружающей среды</t>
  </si>
  <si>
    <t>Амбулаторная помощь</t>
  </si>
  <si>
    <t>00011413020020000410</t>
  </si>
  <si>
    <t>Налог на игорный бизнес</t>
  </si>
  <si>
    <t>00011204000000000120</t>
  </si>
  <si>
    <t>Акцизы на вина, вина наливом, плодовую алкогольную продукцию, игристые вина, включая российское шампанское, а также виноградосодержащие напитки, плодовые алкогольные напитки, изготавливаемые без добавления ректификованного этилового спирта, произведенного из пищевого сырья, и (или) без добавления спиртованных виноградного или иного плодового сусла, и (или) без добавления дистиллятов, и (или) без добавления крепленого (ликерного) вина, производимые на территории Российской Федерации, кроме производимых из подакцизного винограда</t>
  </si>
  <si>
    <t>00020225558020000150</t>
  </si>
  <si>
    <t>Налог с продаж</t>
  </si>
  <si>
    <t>Возврат остатков иных межбюджетных трансфертов в целях софинансирования в полном объеме расходных обязательств субъектов Российской Федерации, возникающих при реализации мероприятий по созданию (развитию) и оснащению (дооснащению) региональных эндокринологических центров и школ для пациентов с сахарным диабетом, из бюджетов субъектов Российской Федерации</t>
  </si>
  <si>
    <t>Доходы от компенсации затрат государства</t>
  </si>
  <si>
    <t>Увеличение прочих остатков денежных средств бюджетов</t>
  </si>
  <si>
    <t>0108</t>
  </si>
  <si>
    <t>Резервные фонды</t>
  </si>
  <si>
    <t>Субсидии бюджетам на реализацию региональных проектов модернизации первичного звена здравоохранения</t>
  </si>
  <si>
    <t>Доходы от реализации имущества, находящегося в государственной и муниципальной собственности (за исключением движимого имущества бюджетных и автономных учреждений, а также имущества государственных и муниципальных унитарных предприятий, в том числе казенных)</t>
  </si>
  <si>
    <t>1402</t>
  </si>
  <si>
    <t>0703</t>
  </si>
  <si>
    <t>00010807082010000110</t>
  </si>
  <si>
    <t>00020225508020000150</t>
  </si>
  <si>
    <t>Субсидии бюджетам субъектов Российской Федерации на осуществление ежемесячной денежной выплаты, назначаемой в случае рождения третьего ребенка или последующих детей до достижения ребенком возраста трех лет</t>
  </si>
  <si>
    <t>Плата за сбросы загрязняющих веществ в водные объекты</t>
  </si>
  <si>
    <t>Уменьшение прочих остатков денежных средств бюджетов субъектов Российской Федерации</t>
  </si>
  <si>
    <t>Административные штрафы, установленные главой 18 Кодекса Российской Федерации об административных правонарушениях, за административные правонарушения в области защиты Государственной границы Российской Федерации и обеспечения режима пребывания иностранных граждан или лиц без гражданства на территории Российской Федерации</t>
  </si>
  <si>
    <t>Субсидии бюджетам на обновление материально-технической базы для организации учебно-исследовательской, научно-практической, творческой деятельности, занятий физической культурой и спортом в образовательных организациях</t>
  </si>
  <si>
    <t>00020225466020000150</t>
  </si>
  <si>
    <t>Административные штрафы, установленные главой 12 Кодекса Российской Федерации об административных правонарушениях, за административные правонарушения в области дорожного движения, налагаемые должностными лицами органов исполнительной власти субъектов Российской Федерации, учреждениями субъектов Российской Федерации</t>
  </si>
  <si>
    <t>Государственная пошлина за действия органов исполнительной власти субъектов Российской Федерации, связанные с государственной аккредитацией образовательных учреждений, осуществляемой в пределах переданных полномочий Российской Федерации в области образования</t>
  </si>
  <si>
    <t>Субвенции бюджетам субъектов Российской Федерации на выплату государственного единовременного пособия и ежемесячной денежной компенсации гражданам при возникновении поствакцинальных осложнений в соответствии с Федеральным законом от 17 сентября 1998 года N 157-ФЗ "Об иммунопрофилактике инфекционных болезней"</t>
  </si>
  <si>
    <t>Субсидии бюджетам субъектов Российской Федерации на реализацию мероприятий по предупреждению и борьбе с социально значимыми инфекционными заболеваниями</t>
  </si>
  <si>
    <t>00010600000000000000</t>
  </si>
  <si>
    <t>Гражданская оборона</t>
  </si>
  <si>
    <t>00020225256020000150</t>
  </si>
  <si>
    <t>Дотации бюджетам субъектов Российской Федерации на частичную компенсацию дополнительных расходов на повышение оплаты труда работников бюджетной сферы и иные цели</t>
  </si>
  <si>
    <t>00001050000000000600</t>
  </si>
  <si>
    <t>00020245784020000150</t>
  </si>
  <si>
    <t>00020225584020000150</t>
  </si>
  <si>
    <t>Средства от продажи акций и иных форм участия в капитале, находящихся в государственной и муниципальной собственности</t>
  </si>
  <si>
    <t>00010807172010000110</t>
  </si>
  <si>
    <t>Доходы от уплаты акцизов на спиртосодержащую продукцию, производимую на территории Российской Федерации, подлежащие распределению между бюджетами субъектов Российской Федерации (по нормативам, установленным федеральным законом о федеральном бюджете)</t>
  </si>
  <si>
    <t>00020235240000000150</t>
  </si>
  <si>
    <t>00021800000000000000</t>
  </si>
  <si>
    <t>Субвенции бюджетам на оказание отдельным категориям граждан социальной услуги по обеспечению лекарственными препаратами для медицинского применения по рецептам на лекарственные препараты, медицинскими изделиями по рецептам на медицинские изделия, а также специализированными продуктами лечебного питания для детей-инвалидов</t>
  </si>
  <si>
    <t>Субвенции бюджетам на осуществление мер пожарной безопасности и тушение лесных пожаров</t>
  </si>
  <si>
    <t>00021945303020000150</t>
  </si>
  <si>
    <t>Межбюджетные трансферты, передаваемые бюджетам на создание виртуальных концертных залов</t>
  </si>
  <si>
    <t>Межбюджетные трансферты, передаваемые бюджетам субъектов Российской Федерации на финансирование дорожной деятельности в отношении автомобильных дорог общего пользования регионального или межмуниципального, местного значения</t>
  </si>
  <si>
    <t>ШТРАФЫ, САНКЦИИ, ВОЗМЕЩЕНИЕ УЩЕРБА</t>
  </si>
  <si>
    <t>Доходы бюджетов субъектов Российской Федерации от возврата прочих остатков субсидий, субвенций и иных межбюджетных трансфертов, имеющих целевое назначение, прошлых лет из бюджетов муниципальных образований</t>
  </si>
  <si>
    <t>00020225385000000150</t>
  </si>
  <si>
    <t>Субвенции бюджетам на осуществление полномочий по обеспечению жильем отдельных категорий граждан, установленных Федеральным законом от 12 января 1995 года N 5-ФЗ "О ветеранах", в соответствии с Указом Президента Российской Федерации от 7 мая 2008 года N 714 "Об обеспечении жильем ветеранов Великой Отечественной войны 1941 - 1945 годов"</t>
  </si>
  <si>
    <t>Акцизы по подакцизным товарам (продукции), производимым на территории Российской Федерации</t>
  </si>
  <si>
    <t>Прочие доходы от компенсации затрат бюджетов субъектов Российской Федерации</t>
  </si>
  <si>
    <t>1003</t>
  </si>
  <si>
    <t>0410</t>
  </si>
  <si>
    <t>0304</t>
  </si>
  <si>
    <t>00011700000000000000</t>
  </si>
  <si>
    <t>00010807080010000110</t>
  </si>
  <si>
    <t>00020225230000000150</t>
  </si>
  <si>
    <t>00021927139020000150</t>
  </si>
  <si>
    <t>00010101016020000110</t>
  </si>
  <si>
    <t>00020225517000000150</t>
  </si>
  <si>
    <t>00010807380010000110</t>
  </si>
  <si>
    <t>00011302990000000130</t>
  </si>
  <si>
    <t>Субсидии бюджетам субъектов Российской Федерации на подготовку управленческих кадров для организаций народного хозяйства Российской Федерации</t>
  </si>
  <si>
    <t>Субвенции бюджетам субъектов Российской Федерации на осуществление отдельных полномочий в области лесных отношений</t>
  </si>
  <si>
    <t>Плата за размещение твердых коммунальных отходов</t>
  </si>
  <si>
    <t>00010807170010000110</t>
  </si>
  <si>
    <t>00010302241010000110</t>
  </si>
  <si>
    <t>7900</t>
  </si>
  <si>
    <t>00021825497020000150</t>
  </si>
  <si>
    <t>00020235290020000150</t>
  </si>
  <si>
    <t>Доходы бюджетов субъектов Российской Федерации от возврата остатков иных межбюджетных трансфертов на ежемесячное денежное вознаграждение за классное руководство педагогическим работникам государственных и муниципальных образовательных организаций, реализующих образовательные программы начального общего образования, образовательные программы основного общего образования, образовательные программы среднего общего образования, из бюджетов муниципальных образований</t>
  </si>
  <si>
    <t>00020225372020000150</t>
  </si>
  <si>
    <t>00011302060000000130</t>
  </si>
  <si>
    <t>Субсидии бюджетам субъектов Российской Федерации на реконструкцию и капитальный ремонт региональных и муниципальных музеев</t>
  </si>
  <si>
    <t>Административные штрафы, установленные главой 7 Кодекса Российской Федерации об административных правонарушениях, за административные правонарушения в области охраны собственности</t>
  </si>
  <si>
    <t>Доходы от операций по управлению остатками средств на едином казначейском счете, зачисляемые в бюджеты субъектов Российской Федерации</t>
  </si>
  <si>
    <t>00020225289020000150</t>
  </si>
  <si>
    <t>Субсидии бюджетам субъектов Российской Федерации в целях достижения результатов национального проекта "Производительность труда"</t>
  </si>
  <si>
    <t>БЕЗВОЗМЕЗДНЫЕ ПОСТУПЛЕНИЯ ОТ НЕГОСУДАРСТВЕННЫХ ОРГАНИЗАЦИЙ</t>
  </si>
  <si>
    <t>00011105300000000120</t>
  </si>
  <si>
    <t>Субсидии бюджетам субъектов Российской Федерации на реставрацию и реэкспозицию мемориальных пушкинских музеев и музеев-заповедников</t>
  </si>
  <si>
    <t>Доходы от уплаты акцизов на автомобильный бензин,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 (по нормативам, установленным федеральным законом о федеральном бюджете в целях формирования дорожных фондов субъектов Российской Федерации)</t>
  </si>
  <si>
    <t>00010807120010000110</t>
  </si>
  <si>
    <t>Охрана объектов растительного и животного мира и среды их обитания</t>
  </si>
  <si>
    <t>Субсидии бюджетам субъектов Российской Федерации на техническое оснащение региональных и муниципальных музеев</t>
  </si>
  <si>
    <t>0500</t>
  </si>
  <si>
    <t>00020225462020000150</t>
  </si>
  <si>
    <t>0707</t>
  </si>
  <si>
    <t>00001050200000000500</t>
  </si>
  <si>
    <t>00010101120010000110</t>
  </si>
  <si>
    <t>00011611060010000140</t>
  </si>
  <si>
    <t>Субсидии бюджетам на проведение мероприятий по обеспечению деятельности советников директора по воспитанию и взаимодействию с детскими общественными объединениями в общеобразовательных организациях</t>
  </si>
  <si>
    <t>00011601142010000140</t>
  </si>
  <si>
    <t>00020235129020000150</t>
  </si>
  <si>
    <t>00020225305000000150</t>
  </si>
  <si>
    <t>Бюджетные кредиты из других бюджетов бюджетной системы Российской Федерации</t>
  </si>
  <si>
    <t>00011105072020000120</t>
  </si>
  <si>
    <t>Субсидии бюджетам субъектов Российской Федерации на реализацию региональных проектов "Создание единого цифрового контура в здравоохранении на основе единой государственной информационной системы в сфере здравоохранения (ЕГИСЗ)"</t>
  </si>
  <si>
    <t>00021802000020000150</t>
  </si>
  <si>
    <t>Плата за использование лесов, расположенных на землях лесного фонда</t>
  </si>
  <si>
    <t>00020225497020000150</t>
  </si>
  <si>
    <t>Доходы от уплаты акцизов на дизельное топливо,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t>
  </si>
  <si>
    <t>00020225591000000150</t>
  </si>
  <si>
    <t>00010807000010000110</t>
  </si>
  <si>
    <t>НАЛОГИ НА СОВОКУПНЫЙ ДОХОД</t>
  </si>
  <si>
    <t>00020235429020000150</t>
  </si>
  <si>
    <t>Субсидии бюджетам субъектов Российской Федерации на организацию бесплатного горячего питания обучающихся, получающих начальное общее образование в государственных и муниципальных образовательных организациях</t>
  </si>
  <si>
    <t>00010807510010000110</t>
  </si>
  <si>
    <t>ЗАДОЛЖЕННОСТЬ И ПЕРЕРАСЧЕТЫ ПО ОТМЕНЕННЫМ НАЛОГАМ, СБОРАМ И ИНЫМ ОБЯЗАТЕЛЬНЫМ ПЛАТЕЖАМ</t>
  </si>
  <si>
    <t>00020225202020000150</t>
  </si>
  <si>
    <t>Плата за оказание услуг по присоединению объектов дорожного сервиса к автомобильным дорогам общего пользования регионального или межмуниципального значения, зачисляемая в бюджеты субъектов Российской Федерации</t>
  </si>
  <si>
    <t>00011601050010000140</t>
  </si>
  <si>
    <t>Административные штрафы, установленные законами субъектов Российской Федерации об административных правонарушениях</t>
  </si>
  <si>
    <t>Административные штрафы, установленные главой 8 Кодекса Российской Федерации об административных правонарушениях, за административные правонарушения в области охраны окружающей среды и природопользования, налагаемые мировыми судьями, комиссиями по делам несовершеннолетних и защите их прав</t>
  </si>
  <si>
    <t>Прочие налоги и сборы (по отмененным налогам и сборам субъектов Российской Федерации)</t>
  </si>
  <si>
    <t>Субсидии бюджетам на оснащение (обновление материально-технической базы) оборудованием, средствами обучения и воспитания общеобразовательных организаций, в том числе осуществляющих образовательную деятельность по адаптированным основным общеобразовательным программам</t>
  </si>
  <si>
    <t>00010807300010000110</t>
  </si>
  <si>
    <t>Административные штрафы, установленные главой 13 Кодекса Российской Федерации об административных правонарушениях, за административные правонарушения в области связи и информации</t>
  </si>
  <si>
    <t>00011402000000000000</t>
  </si>
  <si>
    <t>00020225171000000150</t>
  </si>
  <si>
    <t>Дотации на выравнивание бюджетной обеспеченности</t>
  </si>
  <si>
    <t>00020225502020000150</t>
  </si>
  <si>
    <t>00010904030010000110</t>
  </si>
  <si>
    <t>Возврат остатков субсидий на реализацию мероприятий, предусмотренных региональной программой переселения, включенной в Государственную программу по оказанию содействия добровольному переселению в Российскую Федерацию соотечественников, проживающих за рубежом, из бюджетов субъектов Российской Федерации</t>
  </si>
  <si>
    <t>00011105322020000120</t>
  </si>
  <si>
    <t>00020249001000000150</t>
  </si>
  <si>
    <t>00020225513000000150</t>
  </si>
  <si>
    <t>Платежи, уплачиваемые в целях возмещения вреда, причиняемого автомобильным дорогам</t>
  </si>
  <si>
    <t>00011202000000000120</t>
  </si>
  <si>
    <t>0903</t>
  </si>
  <si>
    <t>Субсидии бюджетам субъектов Российской Федерации на софинансирование капитальных вложений в объекты государственной (муниципальной) собственности в рамках создания и модернизации объектов спортивной инфраструктуры региональной собственности (муниципальной собственности) для занятий физической культурой и спортом</t>
  </si>
  <si>
    <t>00011601140010000140</t>
  </si>
  <si>
    <t>9600</t>
  </si>
  <si>
    <t>00020235127020000150</t>
  </si>
  <si>
    <t>00011202012010000120</t>
  </si>
  <si>
    <t>Плата за использование лесов, расположенных на землях лесного фонда, в части, превышающей минимальный размер арендной платы</t>
  </si>
  <si>
    <t>Плата по соглашениям об установлении сервитута, заключенным органами исполнительной власти субъектов Российской Федерации, государственными или муниципальными предприятиями либо государственными или муниципальными учреждениями в отношении земельных участков, находящихся в собственности субъектов Российской Федерации</t>
  </si>
  <si>
    <t>Другие вопросы в области национальной безопасности и правоохранительной деятельности</t>
  </si>
  <si>
    <t>Субсидии бюджетам субъектов Российской Федерации на государственную поддержку организаций, входящих в систему спортивной подготовки</t>
  </si>
  <si>
    <t>00020300000000000000</t>
  </si>
  <si>
    <t>Доходы, получаемые в виде арендной платы, а также средства от продажи права на заключение договоров аренды за земли, находящиеся в собственности субъектов Российской Федерации (за исключением земельных участков бюджетных и автономных учреждений субъектов Российской Федерации)</t>
  </si>
  <si>
    <t>Плата за использование лесов, расположенных на землях лесного фонда, в части платы по договору купли-продажи лесных насаждений для собственных нужд</t>
  </si>
  <si>
    <t>Доходы от сдачи в аренду имущества, находящегося в оперативном управлении органов государственной власти, органов местного самоуправления, органов управления государственными внебюджетными фондами и созданных ими учреждений (за исключением имущества бюджетных и автономных учреждений)</t>
  </si>
  <si>
    <t>00020225338000000150</t>
  </si>
  <si>
    <t>00010911000020000110</t>
  </si>
  <si>
    <t>00020220000000000150</t>
  </si>
  <si>
    <t>00020302080020000150</t>
  </si>
  <si>
    <t>ОХРАНА ОКРУЖАЮЩЕЙ СРЕДЫ</t>
  </si>
  <si>
    <t>00010302090010000110</t>
  </si>
  <si>
    <t>Субсидии бюджетам на реализацию мероприятий по обеспечению жильем молодых семей</t>
  </si>
  <si>
    <t>Массовый спорт</t>
  </si>
  <si>
    <t>00001061002020002550</t>
  </si>
  <si>
    <t>Субсидии бюджетам субъектов Российской Федерации на обеспечение реализации мероприятий по осуществлению единовременных компенсационных выплат учителям, прибывшим (переехавшим) на работу в сельские населенные пункты, либо рабочие поселки, либо поселки городского типа, либо города с населением до 50 тысяч человек</t>
  </si>
  <si>
    <t>00020225500020000150</t>
  </si>
  <si>
    <t>Плата от реализации соглашений об установлении сервитутов в отношении земельных участков в границах полос отвода автомобильных дорог общего пользования регионального или межмуниципального значения в целях строительства (реконструкции), капитального ремонта и эксплуатации объектов дорожного сервиса, прокладки, переноса, переустройства и эксплуатации инженерных коммуникаций, установки и эксплуатации рекламных конструкций</t>
  </si>
  <si>
    <t>00020225086000000150</t>
  </si>
  <si>
    <t>ИТОГО</t>
  </si>
  <si>
    <t>Субсидии бюджетам субъектов Российской Федерации на развитие транспортной инфраструктуры на сельских территориях</t>
  </si>
  <si>
    <t>Доходы бюджетов субъектов Российской Федерации от возврата иными организациями остатков субсидий прошлых лет</t>
  </si>
  <si>
    <t>00020225511000000150</t>
  </si>
  <si>
    <t>00010701020010000110</t>
  </si>
  <si>
    <t>ПРОЧИЕ НЕНАЛОГОВЫЕ ДОХОДЫ</t>
  </si>
  <si>
    <t>00011601083010000140</t>
  </si>
  <si>
    <t>00010903082020000110</t>
  </si>
  <si>
    <t>00021833144020000150</t>
  </si>
  <si>
    <t>Субвенции бюджетам на осуществление полномочий по обеспечению жильем отдельных категорий граждан, установленных Федеральным законом от 12 января 1995 года N 5-ФЗ "О ветеранах"</t>
  </si>
  <si>
    <t>00011607030000000140</t>
  </si>
  <si>
    <t>Налог на прибыль организаций, уплаченный налогоплательщиками, которые до 1 января 2023 года являлись участниками консолидированной группы налогоплательщиков, зачисляемый в бюджеты субъектов Российской Федерации в соответствии с нормативом, установленным абзацем вторым пункта 2 статьи 56 Бюджетного кодекса Российской Федерации, распределяемый уполномоченным органом Федерального казначейства между бюджетами субъектов Российской Федерации и местными бюджетами</t>
  </si>
  <si>
    <t>00011202010010000120</t>
  </si>
  <si>
    <t>00010501000000000110</t>
  </si>
  <si>
    <t>Субсидии бюджетам на модернизацию театров юного зрителя и театров кукол</t>
  </si>
  <si>
    <t>Плата за размещение отходов производства и потребления</t>
  </si>
  <si>
    <t>00010501012010000110</t>
  </si>
  <si>
    <t>Субсидии бюджетам субъектов Российской Федерации на государственную поддержку малого и среднего предпринимательства, а также физических лиц, применяющих специальный налоговый режим "Налог на профессиональный доход", в субъектах Российской Федерации</t>
  </si>
  <si>
    <t>00020249999000000150</t>
  </si>
  <si>
    <t>00011601173010000140</t>
  </si>
  <si>
    <t>НАЦИОНАЛЬНАЯ БЕЗОПАСНОСТЬ И ПРАВООХРАНИТЕЛЬНАЯ ДЕЯТЕЛЬНОСТЬ</t>
  </si>
  <si>
    <t>Другие вопросы в области здравоохранения</t>
  </si>
  <si>
    <t>Субсидии бюджетам субъектов Российской Федерации на обновление материально-технической базы образовательных организаций для внедрения цифровой образовательной среды и развития цифровых навыков обучающихся</t>
  </si>
  <si>
    <t>Субсидии бюджетам субъектов Российской Федерации на поддержку региональных программ по проектированию туристского кода центра города</t>
  </si>
  <si>
    <t>Прочие безвозмездные поступления в бюджеты субъектов Российской Федерации</t>
  </si>
  <si>
    <t>Возврат бюджетных кредитов, предоставленных другим бюджетам бюджетной системы Российской Федерации из бюджетов субъектов Российской Федерации в валюте Российской Федерации</t>
  </si>
  <si>
    <t>Субсидии бюджетам на оснащение (дооснащение и (или) переоснащение) медицинскими изделиями медицинских организаций, имеющих в своей структуре подразделения, оказывающие медицинскую помощь по медицинской реабилитации</t>
  </si>
  <si>
    <t>00020245433020000150</t>
  </si>
  <si>
    <t>Доходы в виде прибыли, приходящейся на доли в уставных (складочных) капиталах хозяйственных товариществ и обществ, или дивидендов по акциям, принадлежащим субъектам Российской Федерации</t>
  </si>
  <si>
    <t>Межбюджетные трансферты, передаваемые бюджетам субъектов Российской Федерации на компенсацию расходов, связанных с оказанием медицинскими организациями, подведомственными органам исполнительной власти субъектов Российской Федерации, органам местного самоуправления, гражданам Российской Федерации, гражданам Украины, гражданам Донецкой Народной Республики, гражданам Луганской Народной Республики и лицам без гражданства медицинской помощи, а также затрат по проведению указанным лицам профилактических прививок, включенных в календарь профилактических прививок по эпидемическим показаниям, и затрат по проведению обязательного медицинского освидетельствования указанных лиц</t>
  </si>
  <si>
    <t>Административные штрафы, установленные Кодексом Российской Федерации об административных правонарушениях</t>
  </si>
  <si>
    <t>Субсидии бюджетам субъектов Российской Федерации на проведение мероприятий по обеспечению деятельности советников директора по воспитанию и взаимодействию с детскими общественными объединениями в общеобразовательных организациях</t>
  </si>
  <si>
    <t>Доходы бюджетов субъектов Российской Федерации от возврата остатков субсидий на реализацию мероприятий по обеспечению жильем молодых семей из бюджетов муниципальных образований</t>
  </si>
  <si>
    <t>0105</t>
  </si>
  <si>
    <t>Налог, взимаемый в виде стоимости патента в связи с применением упрощенной системы налогообложения</t>
  </si>
  <si>
    <t>Субсидии бюджетам на обеспечение комплексного развития сельских территорий</t>
  </si>
  <si>
    <t>00010302220010000110</t>
  </si>
  <si>
    <t>Возврат бюджетных кредитов, предоставленных другим бюджетам бюджетной системы Российской Федерации в валюте Российской Федерации</t>
  </si>
  <si>
    <t>Межбюджетные трансферты, передаваемые бюджетам на создание модельных муниципальных библиотек</t>
  </si>
  <si>
    <t>0700</t>
  </si>
  <si>
    <t>Субсидии бюджетам субъектов Российской Федерации на реализацию мероприятий по стимулированию программ развития жилищного строительства субъектов Российской Федерации</t>
  </si>
  <si>
    <t>00020235134000000150</t>
  </si>
  <si>
    <t>00020302000020000150</t>
  </si>
  <si>
    <t>00020245468020000150</t>
  </si>
  <si>
    <t>00010501010010000110</t>
  </si>
  <si>
    <t>Налог на профессиональный доход</t>
  </si>
  <si>
    <t>Административные штрафы, установленные главой 11 Кодекса Российской Федерации об административных правонарушениях, за административные правонарушения на транспорте</t>
  </si>
  <si>
    <t>Доходы от сдачи в аренду имущества, составляющего казну субъекта Российской Федерации (за исключением земельных участков)</t>
  </si>
  <si>
    <t>00020225568020000150</t>
  </si>
  <si>
    <t>00020225292000000150</t>
  </si>
  <si>
    <t>Субсидии бюджетам в целях софинансирования расходных обязательств субъектов Российской Федерации, возникающих при реализации мероприятий по обеспечению детей с сахарным диабетом 1 типа в возрасте от 4-х до 17-ти лет системами непрерывного мониторинга глюкозы</t>
  </si>
  <si>
    <t>00010302100010000110</t>
  </si>
  <si>
    <t>00020225358020000150</t>
  </si>
  <si>
    <t>Субсидии бюджетам субъектов Российской Федерации на поддержку отрасли культуры</t>
  </si>
  <si>
    <t>00011601121010000140</t>
  </si>
  <si>
    <t>Государственная пошлина за действия уполномоченных органов субъектов Российской Федерации, связанные с лицензированием предпринимательской деятельности по управлению многоквартирными домами</t>
  </si>
  <si>
    <t>Государственная пошлина за повторную выдачу свидетельства о постановке на учет в налоговом органе</t>
  </si>
  <si>
    <t>Налог на добычу прочих полезных ископаемых (за исключением полезных ископаемых, в отношении которых при налогообложении установлен рентный коэффициент, отличный от 1, полезных ископаемых в виде природных алмазов, угля, в том числе коксующегося, железных руд, многокомпонентной комплексной руды, в отношении которой при налогообложении установлен коэффициент, характеризующий стоимость ценных компонентов в руде)</t>
  </si>
  <si>
    <t>00011406020000000430</t>
  </si>
  <si>
    <t>00021800000020000150</t>
  </si>
  <si>
    <t>00010805000010000110</t>
  </si>
  <si>
    <t>00020225424000000150</t>
  </si>
  <si>
    <t>ПРОЧИЕ БЕЗВОЗМЕЗДНЫЕ ПОСТУПЛЕНИЯ</t>
  </si>
  <si>
    <t>1000</t>
  </si>
  <si>
    <t>00021925555020000150</t>
  </si>
  <si>
    <t>Субсидии бюджетам субъектов Российской Федерации на реализацию мероприятий по обеспечению жильем молодых семей</t>
  </si>
  <si>
    <t>00001060502000000600</t>
  </si>
  <si>
    <t>00020225021020000150</t>
  </si>
  <si>
    <t>00020225752000000150</t>
  </si>
  <si>
    <t>Доходы бюджетов субъектов Российской Федерации от возврата бюджетными учреждениями остатков субсидий прошлых лет</t>
  </si>
  <si>
    <t>00021945363020000150</t>
  </si>
  <si>
    <t>00010102050010000110</t>
  </si>
  <si>
    <t>00020235090000000150</t>
  </si>
  <si>
    <t>00011400000000000000</t>
  </si>
  <si>
    <t>Субвенции бюджетам на осуществление полномочий по составлению (изменению) списков кандидатов в присяжные заседатели федеральных судов общей юрисдикции в Российской Федерации</t>
  </si>
  <si>
    <t>Плата за публичный сервитут, предусмотренная решением уполномоченного органа об установлении публичного сервитута в отношении земельных участков, находящихся в государственной или муниципальной собственности</t>
  </si>
  <si>
    <t>Функционирование высшего должностного лица субъекта Российской Федерации и муниципального образования</t>
  </si>
  <si>
    <t>00020235250000000150</t>
  </si>
  <si>
    <t>00020235432000000150</t>
  </si>
  <si>
    <t>Профессиональная подготовка, переподготовка и повышение квалификации</t>
  </si>
  <si>
    <t>00020225332000000150</t>
  </si>
  <si>
    <t>Субсидии бюджетам на обеспечение оказания региональных услуг в электронном виде в субъектах Российской Федерации посредством ведомственной информационной системы с применением цифровых регламентов</t>
  </si>
  <si>
    <t>Субсидии бюджетам на строительство и реконструкцию (модернизацию) объектов питьевого водоснабжения</t>
  </si>
  <si>
    <t>00010102140010000110</t>
  </si>
  <si>
    <t>Доходы бюджетов субъектов Российской Федерации от возврата остатков субсидий на организацию бесплатного горячего питания обучающихся, получающих начальное общее образование в государственных и муниципальных образовательных организациях, из бюджетов муниципальных образований</t>
  </si>
  <si>
    <t>00010903023010000110</t>
  </si>
  <si>
    <t>00001061002020000550</t>
  </si>
  <si>
    <t>Административные штрафы, установленные главой 14 Кодекса Российской Федерации об административных правонарушениях, за административные правонарушения в области предпринимательской деятельности и деятельности саморегулируемых организаций</t>
  </si>
  <si>
    <t>00001060500000000600</t>
  </si>
  <si>
    <t>00020225750000000150</t>
  </si>
  <si>
    <t>00011301991010000130</t>
  </si>
  <si>
    <t>1403</t>
  </si>
  <si>
    <t>00010807390010000110</t>
  </si>
  <si>
    <t>00011109040000000120</t>
  </si>
  <si>
    <t>Административные штрафы, установленные Кодексом Российской Федерации об административных правонарушениях, за административные правонарушения в области производства и оборота этилового спирта, алкогольной и спиртосодержащей продукции, а также за административные правонарушения порядка ценообразования в части регулирования цен на этиловый спирт, алкогольную и спиртосодержащую продукцию</t>
  </si>
  <si>
    <t>0704</t>
  </si>
  <si>
    <t>Субсидии бюджетам субъектов Российской Федерации в целях софинансирования расходных обязательств субъектов Российской Федерации, возникающих при реализации мероприятий по обеспечению детей с сахарным диабетом 1 типа в возрасте от 2-х до 4-х лет системами непрерывного мониторинга глюкозы</t>
  </si>
  <si>
    <t>Административные штрафы, установленные главой 15 Кодекса Российской Федерации об административных правонарушениях, за административные правонарушения в области финансов, налогов и сборов, страхования, рынка ценных бумаг</t>
  </si>
  <si>
    <t>ПЛАТЕЖИ ПРИ ПОЛЬЗОВАНИИ ПРИРОДНЫМИ РЕСУРСАМИ</t>
  </si>
  <si>
    <t>00010302251010000110</t>
  </si>
  <si>
    <t>Налог на добычу полезных ископаемых</t>
  </si>
  <si>
    <t>НАЛОГОВЫЕ И НЕНАЛОГОВЫЕ ДОХОДЫ</t>
  </si>
  <si>
    <t>Налог, взимаемый с налогоплательщиков, выбравших в качестве объекта налогообложения доходы, уменьшенные на величину расходов (в том числе минимальный налог, зачисляемый в бюджеты субъектов Российской Федерации)</t>
  </si>
  <si>
    <t>00020229999020000150</t>
  </si>
  <si>
    <t>00011102100000000120</t>
  </si>
  <si>
    <t>00010906020020000110</t>
  </si>
  <si>
    <t>00010101000000000110</t>
  </si>
  <si>
    <t>Межбюджетные трансферты, передаваемые бюджетам субъектов Российской Федерации на организацию профессионального обучения и дополнительного профессионального образования работников промышленных предприятий</t>
  </si>
  <si>
    <t>Государственная пошлина за выдачу и обмен паспорта гражданина Российской Федерации</t>
  </si>
  <si>
    <t>Субвенции бюджетам на увеличение площади лесовосстановления</t>
  </si>
  <si>
    <t>Доходы бюджетов субъектов Российской Федерации от возврата остатков субсидий на реконструкцию и капитальный ремонт региональных и муниципальных музеев из бюджетов муниципальных образований</t>
  </si>
  <si>
    <t>00020245289020000150</t>
  </si>
  <si>
    <t>Субсидии бюджетам на государственную поддержку аккредитации ветеринарных лабораторий в национальной системе аккредитации</t>
  </si>
  <si>
    <t>Воспроизводство минерально-сырьевой базы</t>
  </si>
  <si>
    <t>00020225365000000150</t>
  </si>
  <si>
    <t>Субсидии бюджетам субъектов Российской Федерации на обеспечение детей-сирот и детей, оставшихся без попечения родителей, лиц из числа детей-сирот и детей, оставшихся без попечения родителей, жилыми помещениями</t>
  </si>
  <si>
    <t>Субсидии бюджетам на создание виртуальных концертных залов</t>
  </si>
  <si>
    <t>00020225599020000150</t>
  </si>
  <si>
    <t>Доходы от продажи земельных участков, государственная собственность на которые разграничена (за исключением земельных участков бюджетных и автономных учреждений)</t>
  </si>
  <si>
    <t>Прочие государственные пошлины за государственную регистрацию, а также за совершение прочих юридически значимых действий</t>
  </si>
  <si>
    <t>Штрафы, неустойки, пени, уплаченные в случае просрочки исполнения поставщиком (подрядчиком, исполнителем) обязательств, предусмотренных государственным контрактом, заключенным государственным органом субъекта Российской Федерации, казенным учреждением субъекта Российской Федерации</t>
  </si>
  <si>
    <t>Субсидии бюджетам субъектов Российской Федерации на реализацию государственных программ субъектов Российской Федерации в области использования и охраны водных объектов</t>
  </si>
  <si>
    <t>Субсидии бюджетам на реализацию государственных программ субъектов Российской Федерации в области использования и охраны водных объектов</t>
  </si>
  <si>
    <t>1004</t>
  </si>
  <si>
    <t>Субсидии бюджетам на единовременные компенсационные выплаты медицинским работникам (врачам, фельдшерам, а также акушеркам и медицинским сестрам фельдшерских здравпунктов и фельдшерско-акушерских пунктов, врачебных амбулаторий, центров (отделений) общей врачебной практики (семейной медицины), прибывшим (переехавшим) на работу в сельские населенные пункты, либо рабочие поселки, либо поселки городского типа, либо города с населением до 50 тысяч человек</t>
  </si>
  <si>
    <t>00011601152010000140</t>
  </si>
  <si>
    <t>00011105030000000120</t>
  </si>
  <si>
    <t>00020245197020000150</t>
  </si>
  <si>
    <t>Возврат остатков иных межбюджетных трансфертов на возмещение расходов, понесенных бюджетами субъектов Российской Федерации, местными бюджетами на размещение и питание граждан Российской Федерации, иностранных граждан и лиц без гражданства, постоянно проживающих на территориях Украины, Донецкой Народной Республики, Луганской Народной Республики, Запорожской области, Херсонской области, вынужденно покинувших жилые помещения и находившихся в пунктах временного размещения и питания на территории Российской Федерации, за счет средств резервного фонда Правительства Российской Федерации из бюджетов субъектов Российской Федерации</t>
  </si>
  <si>
    <t>Субсидии бюджетам на внедрение интеллектуальных транспортных систем, предусматривающих автоматизацию процессов управления дорожным движением в городских агломерациях, включающих города с населением свыше 300 тысяч человек</t>
  </si>
  <si>
    <t>0900</t>
  </si>
  <si>
    <t>Доходы, поступающие в порядке возмещения расходов, понесенных в связи с эксплуатацией имущества</t>
  </si>
  <si>
    <t>00020225179020000150</t>
  </si>
  <si>
    <t>Административные штрафы, установленные главой 15 Кодекса Российской Федерации об административных правонарушениях, за административные правонарушения в области финансов, налогов и сборов, страхования, рынка ценных бумаг, добычи, производства, использования и обращения драгоценных металлов и драгоценных камней (за исключением штрафов, указанных в пункте 6 статьи 46 Бюджетного кодекса Российской Федерации), налагаемые должностными лицами органов исполнительной власти субъектов Российской Федерации, учреждениями субъектов Российской Федерации</t>
  </si>
  <si>
    <t>ДОХОДЫ БЮДЖЕТОВ БЮДЖЕТНОЙ СИСТЕМЫ РОССИЙСКОЙ ФЕДЕРАЦИИ ОТ ВОЗВРАТА ОСТАТКОВ СУБСИДИЙ, СУБВЕНЦИЙ И ИНЫХ МЕЖБЮДЖЕТНЫХ ТРАНСФЕРТОВ, ИМЕЮЩИХ ЦЕЛЕВОЕ НАЗНАЧЕНИЕ, ПРОШЛЫХ ЛЕТ</t>
  </si>
  <si>
    <t>00020225783000000150</t>
  </si>
  <si>
    <t>00010605000020000110</t>
  </si>
  <si>
    <t>Сбор, удаление отходов и очистка сточных вод</t>
  </si>
  <si>
    <t>00011601242010000140</t>
  </si>
  <si>
    <t>Возврат остатков субсидий на реализацию мероприятий по модернизации школьных систем образования из бюджетов субъектов Российской Федерации</t>
  </si>
  <si>
    <t>Налог, взимаемый с налогоплательщиков, выбравших в качестве объекта налогообложения доходы (за налоговые периоды, истекшие до 1 января 2011 года)</t>
  </si>
  <si>
    <t>00010807310010000110</t>
  </si>
  <si>
    <t>Средства от продажи акций и иных форм участия в капитале, находящихся в собственности субъектов Российской Федерации</t>
  </si>
  <si>
    <t>0310</t>
  </si>
  <si>
    <t>Государственная пошлина за государственную регистрацию прав, ограничений (обременений) прав на недвижимое имущество и сделок с ним</t>
  </si>
  <si>
    <t>00020225597020000150</t>
  </si>
  <si>
    <t>00010807100010000110</t>
  </si>
  <si>
    <t>00021925508020000150</t>
  </si>
  <si>
    <t>00010904000000000110</t>
  </si>
  <si>
    <t>00020225302020000150</t>
  </si>
  <si>
    <t>00011601150010000140</t>
  </si>
  <si>
    <t>00011601332010000140</t>
  </si>
  <si>
    <t>1200</t>
  </si>
  <si>
    <t>00010807400010000110</t>
  </si>
  <si>
    <t>Доходы от реализации иного имущества, находящегося в собственности субъектов Российской Федерации (за исключением имущества бюджетных и автономных учреждений субъектов Российской Федерации, а также имущества государственных унитарных предприятий субъектов Российской Федерации, в том числе казенных), в части реализации основных средств по указанному имуществу</t>
  </si>
  <si>
    <t>0501</t>
  </si>
  <si>
    <t>00020225453000000150</t>
  </si>
  <si>
    <t>ДОХОДЫ ОТ ИСПОЛЬЗОВАНИЯ ИМУЩЕСТВА, НАХОДЯЩЕГОСЯ В ГОСУДАРСТВЕННОЙ И МУНИЦИПАЛЬНОЙ СОБСТВЕННОСТИ</t>
  </si>
  <si>
    <t>00011601122010000140</t>
  </si>
  <si>
    <t>00020245303000000150</t>
  </si>
  <si>
    <t>Доходы от реализации имущества, находящегося в оперативном управлении учреждений, находящихся в ведении органов государственной власти субъектов Российской Федерации (за исключением имущества бюджетных и автономных учреждений субъектов Российской Федерации), в части реализации материальных запасов по указанному имуществу</t>
  </si>
  <si>
    <t>00020225519020000150</t>
  </si>
  <si>
    <t>00020225243000000150</t>
  </si>
  <si>
    <t>Обеспечение проведения выборов и референдумов</t>
  </si>
  <si>
    <t>Доходы от сдачи в аренду имущества, составляющего государственную (муниципальную) казну (за исключением земельных участков)</t>
  </si>
  <si>
    <t>00010701080010000110</t>
  </si>
  <si>
    <t>00011401020020000410</t>
  </si>
  <si>
    <t>00010911010020000110</t>
  </si>
  <si>
    <t>00011601240010000140</t>
  </si>
  <si>
    <t>00011302992020000130</t>
  </si>
  <si>
    <t>Налог на прибыль организаций, уплаченный налогоплательщиками, которые до 1 января 2023 года являлись участниками консолидированной группы налогоплательщиков, за налоговые периоды до 1 января 2023 года (в том числе перерасчеты, недоимка и задолженность), зачисляемый в бюджеты субъектов Российской Федерации</t>
  </si>
  <si>
    <t>00010604012020000110</t>
  </si>
  <si>
    <t>Возврат остатков иных межбюджетных трансфертов на ежемесячное денежное вознаграждение за классное руководство педагогическим работникам государственных и муниципальных общеобразовательных организаций из бюджетов субъектов Российской Федерации</t>
  </si>
  <si>
    <t>Предоставление бюджетных кредитов другим бюджетам бюджетной системы Российской Федерации в валюте Российской Федерации</t>
  </si>
  <si>
    <t>00011607090000000140</t>
  </si>
  <si>
    <t>00020227139000000150</t>
  </si>
  <si>
    <t>00020240000000000150</t>
  </si>
  <si>
    <t>Субсидии бюджетам субъектов Российской Федерации на создание системы долговременного ухода за гражданами пожилого возраста и инвалидами</t>
  </si>
  <si>
    <t>00011302062020000130</t>
  </si>
  <si>
    <t>Дотации бюджетам субъектов Российской Федерации на выравнивание бюджетной обеспеченности</t>
  </si>
  <si>
    <t>00010701030010000110</t>
  </si>
  <si>
    <t>00011609030020000140</t>
  </si>
  <si>
    <t>Возврат остатков субсидий на организацию бесплатного горячего питания обучающихся, получающих начальное общее образование в государственных и муниципальных образовательных организациях, из бюджетов субъектов Российской Федерации</t>
  </si>
  <si>
    <t>Административные штрафы, установленные главой 9 Кодекса Российской Федерации об административных правонарушениях, за административные правонарушения в промышленности, строительстве и энергетике</t>
  </si>
  <si>
    <t>00020225385020000150</t>
  </si>
  <si>
    <t>Налог на доходы физических лиц с доходов, полученных физическими лицами в соответствии со статьей 228 Налогового кодекса Российской Федерации</t>
  </si>
  <si>
    <t>00021925114020000150</t>
  </si>
  <si>
    <t>Дорожное хозяйство (дорожные фонды)</t>
  </si>
  <si>
    <t>Административные штрафы, установленные главой 16 Кодекса Российской Федерации об административных правонарушениях, за административные правонарушения в области таможенного дела (нарушение таможенных правил)</t>
  </si>
  <si>
    <t>НАЦИОНАЛЬНАЯ ЭКОНОМИКА</t>
  </si>
  <si>
    <t>00010302190010000110</t>
  </si>
  <si>
    <t>0102</t>
  </si>
  <si>
    <t>Платежи в целях возмещения убытков, причиненных уклонением от заключения с государственным органом субъекта Российской Федерации (казенным учреждением субъекта Российской Федерации) государственного контракта, а также иные денежные средства, подлежащие зачислению в бюджет субъекта Российской Федерации за нарушение законодательства Российской Федерации о контрактной системе в сфере закупок товаров, работ, услуг для обеспечения государственных и муниципальных нужд (за исключением государственного контракта, финансируемого за счет средств дорожного фонда субъекта Российской Федерации)</t>
  </si>
  <si>
    <t>0309</t>
  </si>
  <si>
    <t>Субсидии бюджетам на реставрацию и реэкспозицию мемориальных пушкинских музеев и музеев-заповедников</t>
  </si>
  <si>
    <t>ГОСУДАРСТВЕННАЯ ПОШЛИНА</t>
  </si>
  <si>
    <t>0904</t>
  </si>
  <si>
    <t>00011105420020000120</t>
  </si>
  <si>
    <t>00020225517020000150</t>
  </si>
  <si>
    <t>00020235118000000150</t>
  </si>
  <si>
    <t>00011601183010000140</t>
  </si>
  <si>
    <t>00021935290020000150</t>
  </si>
  <si>
    <t>Доходы от уплаты акцизов на алкогольную продукцию с объемной долей этилового спирта свыше 9 процентов (за исключением пива, вин (кроме крепленого (ликерного) вина), вин наливом, плодовой алкогольной продукции, игристых вин, включая российское шампанское, а также за исключением виноградосодержащих напитков, плодовых алкогольных напитков, изготавливаемых без добавления ректификованного этилового спирта, произведенного из пищевого сырья, и (или) без добавления спиртованных виноградного или иного плодового сусла, и (или) без добавления дистиллятов, и (или) без добавления крепленого (ликерного) вина), подлежащие распределению в бюджеты субъектов Российской Федерации (по нормативам, установленным федеральным законом о федеральном бюджете в целях компенсации снижения доходов бюджетов субъектов Российской Федерации в связи с исключением движимого имущества из объектов налогообложения по налогу на имущество организаций)</t>
  </si>
  <si>
    <t>Субсидии бюджетам на оснащение региональных и муниципальных театров, находящихся в городах с численностью населения более 300 тысяч человек</t>
  </si>
  <si>
    <t>Изменение остатков средств</t>
  </si>
  <si>
    <t>00020225083020000150</t>
  </si>
  <si>
    <t>0314</t>
  </si>
  <si>
    <t>Плата за предоставление сведений из Единого государственного реестра недвижимости</t>
  </si>
  <si>
    <t>00020225394000000150</t>
  </si>
  <si>
    <t>Межбюджетные трансферты, передаваемые бюджетам субъектов Российской Федерации на переоснащение медицинских организаций, оказывающих медицинскую помощь больным с онкологическими заболеваниями</t>
  </si>
  <si>
    <t>00011601063010000140</t>
  </si>
  <si>
    <t>00021935129020000150</t>
  </si>
  <si>
    <t>00021860010020000150</t>
  </si>
  <si>
    <t>00011301000000000130</t>
  </si>
  <si>
    <t>Общеэкономические вопросы</t>
  </si>
  <si>
    <t>00011607010000000140</t>
  </si>
  <si>
    <t>00001060100000000630</t>
  </si>
  <si>
    <t>1204</t>
  </si>
  <si>
    <t>0505</t>
  </si>
  <si>
    <t>Пенсионное обеспечение</t>
  </si>
  <si>
    <t>00020225333020000150</t>
  </si>
  <si>
    <t>00020245216000000150</t>
  </si>
  <si>
    <t>Субвенции бюджетам бюджетной системы Российской Федерации</t>
  </si>
  <si>
    <t>00020245141020000150</t>
  </si>
  <si>
    <t>Субсидии бюджетам субъектов Российской Федерации на государственную поддержку аккредитации ветеринарных лабораторий в национальной системе аккредитации</t>
  </si>
  <si>
    <t>Межбюджетные трансферты, передаваемые бюджетам субъектов Российской Федерации в целях достижения результатов национального проекта "Производительность труда"</t>
  </si>
  <si>
    <t>00020225305020000150</t>
  </si>
  <si>
    <t>Увеличение остатков средств бюджетов</t>
  </si>
  <si>
    <t>00011601153010000140</t>
  </si>
  <si>
    <t>Налог на имущество организаций</t>
  </si>
  <si>
    <t>00020225081020000150</t>
  </si>
  <si>
    <t>00001030000000000000</t>
  </si>
  <si>
    <t>00020225591020000150</t>
  </si>
  <si>
    <t>Административные штрафы, установленные главой 14 Кодекса Российской Федерации об административных правонарушениях, за административные правонарушения в области предпринимательской деятельности и деятельности саморегулируемых организаций, налагаемые мировыми судьями, комиссиями по делам несовершеннолетних и защите их прав</t>
  </si>
  <si>
    <t>Субсидии бюджетам на реализацию мероприятий по модернизации школьных систем образования</t>
  </si>
  <si>
    <t>Субсидии бюджетам субъектов Российской Федерации на обновление материально-технической базы для организации учебно-исследовательской, научно-практической, творческой деятельности, занятий физической культурой и спортом в образовательных организациях</t>
  </si>
  <si>
    <t>Субсидии бюджетам на государственную поддержку организаций, входящих в систему спортивной подготовки</t>
  </si>
  <si>
    <t>Иные дотации</t>
  </si>
  <si>
    <t>Административные штрафы, установленные главой 15 Кодекса Российской Федерации об административных правонарушениях, за административные правонарушения в области финансов, налогов и сборов, страхования, рынка ценных бумаг, добычи, производства, использования и обращения драгоценных металлов и драгоценных камней (за исключением штрафов, указанных в пункте 6 статьи 46 Бюджетного кодекса Российской Федерации), выявленные должностными лицами контрольно-счетных органов субъектов Российской Федерации</t>
  </si>
  <si>
    <t>00020225106000000150</t>
  </si>
  <si>
    <t>1103</t>
  </si>
  <si>
    <t>00011618000020000140</t>
  </si>
  <si>
    <t>00011601103010000140</t>
  </si>
  <si>
    <t>00010800000000000000</t>
  </si>
  <si>
    <t>00001030100020000710</t>
  </si>
  <si>
    <t>Субсидии бюджетам субъектов Российской Федерации на сокращение доли загрязненных сточных вод</t>
  </si>
  <si>
    <t>00020225213020000150</t>
  </si>
  <si>
    <t>00001000000000000000</t>
  </si>
  <si>
    <t>00020245424000000150</t>
  </si>
  <si>
    <t>Межбюджетные трансферты, передаваемые бюджетам на ежемесячное денежное вознаграждение за классное руководство (кураторство) педагогическим работникам государственных образовательных организаций субъектов Российской Федерации и г. Байконура, муниципальных образовательных организаций, реализующих образовательные программы среднего профессионального образования, в том числе программы профессионального обучения для лиц с ограниченными возможностями здоровья</t>
  </si>
  <si>
    <t>Межбюджетные трансферты, передаваемые бюджетам субъектов Российской Федерации на обеспечение деятельности сенаторов Российской Федерации и их помощников в субъектах Российской Федерации</t>
  </si>
  <si>
    <t>Разовые платежи за пользование недрами при наступлении определенных событий, оговоренных в лицензии, при пользовании недрами на территории Российской Федерации</t>
  </si>
  <si>
    <t>Субсидии бюджетам на проведение комплексных кадастровых работ</t>
  </si>
  <si>
    <t>Административные штрафы, установленные главой 9 Кодекса Российской Федерации об административных правонарушениях, за административные правонарушения в промышленности, строительстве и энергетике, налагаемые должностными лицами органов исполнительной власти субъектов Российской Федерации, учреждениями субъектов Российской Федерации</t>
  </si>
  <si>
    <t>00010302200010000110</t>
  </si>
  <si>
    <t>0106</t>
  </si>
  <si>
    <t>00011201030010000120</t>
  </si>
  <si>
    <t>00020225513020000150</t>
  </si>
  <si>
    <t>1400</t>
  </si>
  <si>
    <t>00020225014000000150</t>
  </si>
  <si>
    <t>0701</t>
  </si>
  <si>
    <t>00021935573020000150</t>
  </si>
  <si>
    <t>00001061002000000500</t>
  </si>
  <si>
    <t>Стационарная медицинская помощь</t>
  </si>
  <si>
    <t>Государственная пошлина за выдачу специального разрешения на движение по автомобильным дорогам транспортных средств, осуществляющих перевозки опасных, тяжеловесных и (или) крупногабаритных грузов</t>
  </si>
  <si>
    <t>00020225338020000150</t>
  </si>
  <si>
    <t>0111</t>
  </si>
  <si>
    <t>Плата по соглашениям об установлении сервитута в отношении земельных участков после разграничения государственной собственности на землю</t>
  </si>
  <si>
    <t>00011406000000000430</t>
  </si>
  <si>
    <t>Административные штрафы, установленные главой 6 Кодекса Российской Федерации об административных правонарушениях, за административные правонарушения, посягающие на здоровье, санитарно-эпидемиологическое благополучие населения и общественную нравственность</t>
  </si>
  <si>
    <t>Административные штрафы, установленные главой 8 Кодекса Российской Федерации об административных правонарушениях, за административные правонарушения в области охраны окружающей среды, природопользования и обращения с животными, налагаемые мировыми судьями, комиссиями по делам несовершеннолетних и защите их прав</t>
  </si>
  <si>
    <t>00010302143010000110</t>
  </si>
  <si>
    <t>Возврат прочих остатков субсидий, субвенций и иных межбюджетных трансфертов, имеющих целевое назначение, прошлых лет из бюджетов субъектов Российской Федерации</t>
  </si>
  <si>
    <t>00020225456020000150</t>
  </si>
  <si>
    <t>Субсидии бюджетам на оснащение оборудованием региональных сосудистых центров и первичных сосудистых отделений</t>
  </si>
  <si>
    <t>00010102030010000110</t>
  </si>
  <si>
    <t>00020225522000000150</t>
  </si>
  <si>
    <t>Возврат остатков субсидий на подготовку проектов межевания земельных участков и на проведение кадастровых работ из бюджетов субъектов Российской Федерации</t>
  </si>
  <si>
    <t>00011607030020000140</t>
  </si>
  <si>
    <t>00020225439000000150</t>
  </si>
  <si>
    <t>Государственная пошлина за государственную регистрацию транспортных средств и иные юридически значимые действия уполномоченных федеральных государственных органов, связанные с изменением и выдачей документов на транспортные средства, регистрационных знаков, водительских удостоверений</t>
  </si>
  <si>
    <t>Налог на доходы физических лиц с доходов, источником которых является налоговый агент, за исключением доходов, в отношении которых исчисление и уплата налога осуществляются в соответствии со статьями 227, 227.1 и 228 Налогового кодекса Российской Федерации, а также доходов от долевого участия в организации, полученных в виде дивидендов</t>
  </si>
  <si>
    <t>Административные штрафы, установленные Кодексом Российской Федерации об административных правонарушениях, за административные правонарушения в области производства и оборота этилового спирта, алкогольной и спиртосодержащей продукции, а также за административные правонарушения порядка ценообразования в части регулирования цен на этиловый спирт, алкогольную и спиртосодержащую продукцию, налагаемые должностными лицами органов исполнительной власти субъектов Российской Федерации, учреждениями субъектов Российской Федерации</t>
  </si>
  <si>
    <t>Увеличение финансовых активов в государственной (муниципальной) собственности за счет средств организаций, лицевые счета которым открыты в территориальных органах Федерального казначейства или в финансовых органах в соответствии с законодательством Российской Федерации</t>
  </si>
  <si>
    <t>Субсидии бюджетам на софинансирование расходных обязательств субъектов Российской Федерации, связанных с реализацией федеральной целевой программы "Увековечение памяти погибших при защите Отечества на 2019 - 2024 годы"</t>
  </si>
  <si>
    <t>00020225229000000150</t>
  </si>
  <si>
    <t>00020249999020000150</t>
  </si>
  <si>
    <t>Субвенции бюджетам субъектов Российской Федерации на осуществление отдельных полномочий в области водных отношений</t>
  </si>
  <si>
    <t>Субсидии бюджетам на финансовое обеспечение (возмещение) производителям зерновых культур части затрат на производство и реализацию зерновых культур</t>
  </si>
  <si>
    <t>Субсидии бюджетам субъектов Российской Федерации на оснащение региональных и муниципальных театров, находящихся в городах с численностью населения более 300 тысяч человек</t>
  </si>
  <si>
    <t>Прочие неналоговые доходы</t>
  </si>
  <si>
    <t>Административные штрафы, установленные главой 12 Кодекса Российской Федерации об административных правонарушениях, за административные правонарушения в области дорожного движения, налагаемые мировыми судьями, комиссиями по делам несовершеннолетних и защите их прав</t>
  </si>
  <si>
    <t>Иные штрафы, неустойки, пени, уплаченные в соответствии с законом или договором в случае неисполнения или ненадлежащего исполнения обязательств перед государственным органом субъекта Российской Федерации, казенным учреждением субъекта Российской Федерации</t>
  </si>
  <si>
    <t>00010602010020000110</t>
  </si>
  <si>
    <t>00020225454020000150</t>
  </si>
  <si>
    <t>Субсидии бюджетам на обеспечение реализации мероприятий по осуществлению единовременных компенсационных выплат учителям, прибывшим (переехавшим) на работу в сельские населенные пункты, либо рабочие поселки, либо поселки городского типа, либо города с населением до 50 тысяч человек</t>
  </si>
  <si>
    <t>Субсидии бюджетам субъектов Российской Федерации на приведение в нормативное состояние автомобильных дорог и искусственных дорожных сооружений</t>
  </si>
  <si>
    <t>Субсидии бюджетам на поддержку региональных программ по проектированию туристского кода центра города</t>
  </si>
  <si>
    <t>Возврат остатков субсидий на реализацию мероприятий по созданию в субъектах Российской Федерации новых мест в общеобразовательных организациях из бюджетов субъектов Российской Федерации</t>
  </si>
  <si>
    <t>00020245389020000150</t>
  </si>
  <si>
    <t>Плата за использование лесов, расположенных на землях лесного фонда, в части, превышающей минимальный размер арендной платы, при реализации приоритетных инвестиционных проектов в целях развития лесного комплекса</t>
  </si>
  <si>
    <t>Межбюджетные трансферты, передаваемые бюджетам на развитие инфраструктуры дорожного хозяйства</t>
  </si>
  <si>
    <t>Межбюджетные трансферты, передаваемые бюджетам на создание комфортной городской среды в малых городах и исторических поселениях - победителях Всероссийского конкурса лучших проектов создания комфортной городской среды</t>
  </si>
  <si>
    <t>00020225520000000150</t>
  </si>
  <si>
    <t>00011601092010000140</t>
  </si>
  <si>
    <t>Субсидии бюджетам на поддержку приоритетных направлений агропромышленного комплекса и развитие малых форм хозяйствования</t>
  </si>
  <si>
    <t>0705</t>
  </si>
  <si>
    <t>00010807160010000110</t>
  </si>
  <si>
    <t>00010302231010000110</t>
  </si>
  <si>
    <t>Доходы бюджетов субъектов Российской Федерации от возврата остатков субсидий на подготовку проектов межевания земельных участков и на проведение кадастровых работ из бюджетов муниципальных образований</t>
  </si>
  <si>
    <t>00020235134020000150</t>
  </si>
  <si>
    <t>Субсидии бюджетам на развитие паллиативной медицинской помощи</t>
  </si>
  <si>
    <t>Субвенции бюджетам субъектов Российской Федерации на оснащение специализированных учреждений органов государственной власти субъектов Российской Федерации лесопожарной техникой и оборудованием для проведения комплекса мероприятий по охране лесов от пожаров</t>
  </si>
  <si>
    <t>Прочие доходы от компенсации затрат государства</t>
  </si>
  <si>
    <t>Административные штрафы, установленные главой 20 Кодекса Российской Федерации об административных правонарушениях, за административные правонарушения, посягающие на общественный порядок и общественную безопасность, налагаемые мировыми судьями, комиссиями по делам несовершеннолетних и защите их прав</t>
  </si>
  <si>
    <t>Административные штрафы, установленные главой 14 Кодекса Российской Федерации об административных правонарушениях, за административные правонарушения в области предпринимательской деятельности и деятельности саморегулируемых организаций, налагаемые должностными лицами органов исполнительной власти субъектов Российской Федерации, учреждениями субъектов Российской Федерации</t>
  </si>
  <si>
    <t>Возврат остатков субсидий на государственную поддержку малого и среднего предпринимательства, а также физических лиц, применяющих специальный налоговый режим "Налог на профессиональный доход", из бюджетов субъектов Российской Федерации</t>
  </si>
  <si>
    <t>Прочие поступления от использования имущества, находящегося в государственной и муниципальной собственности (за исключением имущества бюджетных и автономных учреждений, а также имущества государственных и муниципальных унитарных предприятий, в том числе казенных)</t>
  </si>
  <si>
    <t>Дополнительное образование детей</t>
  </si>
  <si>
    <t>00010501021010000110</t>
  </si>
  <si>
    <t>00020225555000000150</t>
  </si>
  <si>
    <t>Плата за выбросы загрязняющих веществ, образующихся при сжигании на факельных установках и (или) рассеивании попутного нефтяного газа</t>
  </si>
  <si>
    <t>Прочие доходы от оказания платных услуг (работ) получателями средств бюджетов субъектов Российской Федерации</t>
  </si>
  <si>
    <t>Административные штрафы, установленные главой 12 Кодекса Российской Федерации об административных правонарушениях, за административные правонарушения в области дорожного движения</t>
  </si>
  <si>
    <t>00020245363000000150</t>
  </si>
  <si>
    <t>00011601330000000140</t>
  </si>
  <si>
    <t>Международные отношения и международное сотрудничество</t>
  </si>
  <si>
    <t>00020245142020000150</t>
  </si>
  <si>
    <t>Субсидии бюджетам субъектов Российской Федерации на поддержку творческой деятельности и техническое оснащение детских и кукольных театров</t>
  </si>
  <si>
    <t>Платежи за пользование природными ресурсами</t>
  </si>
  <si>
    <t>Доходы от продажи квартир, находящихся в собственности субъектов Российской Федерации</t>
  </si>
  <si>
    <t>00001061000000000000</t>
  </si>
  <si>
    <t>Административные штрафы, установленные главой 20 Кодекса Российской Федерации об административных правонарушениях, за административные правонарушения, посягающие на общественный порядок и общественную безопасность, налагаемые должностными лицами органов исполнительной власти субъектов Российской Федерации, учреждениями субъектов Российской Федерации</t>
  </si>
  <si>
    <t>00011601132010000140</t>
  </si>
  <si>
    <t>Возврат остатков субсидий на поддержку сельскохозяйственного производства по отдельным подотраслям растениеводства и животноводства из бюджетов субъектов Российской Федерации</t>
  </si>
  <si>
    <t>Сбор за пользование объектами водных биологических ресурсов (исключая внутренние водные объекты)</t>
  </si>
  <si>
    <t>Налог на доходы физических лиц с сумм прибыли контролируемой иностранной компании, полученной физическими лицами, признаваемыми контролирующими лицами этой компании, перешедшими на особый порядок уплаты на основании подачи в налоговый орган соответствующего уведомления (в части суммы налога, не превышающей 650 000 рублей)</t>
  </si>
  <si>
    <t>00011601090010000140</t>
  </si>
  <si>
    <t>Субсидии бюджетам на стимулирование увеличения производства картофеля и овощей</t>
  </si>
  <si>
    <t>00010807200010000110</t>
  </si>
  <si>
    <t>Доходы от уплаты акцизов на прямогонный бензин,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t>
  </si>
  <si>
    <t>Сбор за пользование объектами водных биологических ресурсов (по внутренним водным объектам)</t>
  </si>
  <si>
    <t>00020225752020000150</t>
  </si>
  <si>
    <t>00020245453000000150</t>
  </si>
  <si>
    <t>Налог на доходы физических лиц с сумм прибыли контролируемой иностранной компании, полученной физическими лицами, признаваемыми контролирующими лицами этой компании, за исключением уплачиваемого в связи с переходом на особый порядок уплаты на основании подачи в налоговый орган соответствующего уведомления (в части суммы налога, превышающей 650 000 рублей)</t>
  </si>
  <si>
    <t>00021825750020000150</t>
  </si>
  <si>
    <t>Субсидии бюджетам на обеспечение развития и укрепления материально-технической базы домов культуры в населенных пунктах с числом жителей до 50 тысяч человек</t>
  </si>
  <si>
    <t>00011204017020000120</t>
  </si>
  <si>
    <t>Субвенции бюджетам субъектов Российской Федерации на реализацию полномочий Российской Федерации по осуществлению социальных выплат безработным гражданам в соответствии с Законом Российской Федерации от 19 апреля 1991 года № 1032-I "О занятости населения в Российской Федерации"</t>
  </si>
  <si>
    <t>00011109042020000120</t>
  </si>
  <si>
    <t>0901</t>
  </si>
  <si>
    <t>00020235460020000150</t>
  </si>
  <si>
    <t>00001050201000000510</t>
  </si>
  <si>
    <t>Возврат остатков субсидий на софинансирование расходов, связанных с оказанием государственной социальной помощи на основании социального контракта отдельным категориям граждан, из бюджетов субъектов Российской Федерации</t>
  </si>
  <si>
    <t>Платежи в целях возмещения убытков, причиненных уклонением от заключения государственного контракта</t>
  </si>
  <si>
    <t>Субсидии бюджетам субъектов Российской Федерации на обеспечение оказания региональных услуг в электронном виде в субъектах Российской Федерации посредством ведомственной информационной системы с применением цифровых регламентов</t>
  </si>
  <si>
    <t>00020235250020000150</t>
  </si>
  <si>
    <t>Предоставление бюджетных кредитов другим бюджетам бюджетной системы Российской Федерации из бюджетов субъектов Российской Федерации в валюте Российской Федерации</t>
  </si>
  <si>
    <t>00011602010020000140</t>
  </si>
  <si>
    <t>00011202052010000120</t>
  </si>
  <si>
    <t>Сборы за участие в конкурсе (аукционе) на право пользования участками недр местного значения</t>
  </si>
  <si>
    <t>Субсидии бюджетам на создание модельных муниципальных библиотек</t>
  </si>
  <si>
    <t>0311</t>
  </si>
  <si>
    <t>Увеличение прочих остатков денежных средств бюджетов субъектов Российской Федерации</t>
  </si>
  <si>
    <t>00020245300020000150</t>
  </si>
  <si>
    <t>Субсидии бюджетам субъектов Российской Федерации на компенсацию отдельным категориям граждан оплаты взноса на капитальный ремонт общего имущества в многоквартирном доме</t>
  </si>
  <si>
    <t>00011601130010000140</t>
  </si>
  <si>
    <t>Спорт высших достижений</t>
  </si>
  <si>
    <t>Налог на доходы физических лиц в отношении доходов от долевого участия в организации, полученных физическим лицом - налоговым резидентом Российской Федерации в виде дивидендов (в части суммы налога, не превышающей 650 000 рублей)</t>
  </si>
  <si>
    <t>Межбюджетные трансферты, передаваемые бюджетам субъектов Российской Федерации на ежемесячное денежное вознаграждение за классное руководство (кураторство) педагогическим работникам государственных образовательных организаций субъектов Российской Федерации и г. Байконура, муниципальных образовательных организаций, реализующих образовательные программы среднего профессионального образования, в том числе программы профессионального обучения для лиц с ограниченными возможностями здоровья</t>
  </si>
  <si>
    <t>Социальное обеспечение населения</t>
  </si>
  <si>
    <t>00011610050000000140</t>
  </si>
  <si>
    <t>Субсидии бюджетам на стимулирование развития приоритетных подотраслей агропромышленного комплекса и развитие малых форм хозяйствования</t>
  </si>
  <si>
    <t>00020225251000000150</t>
  </si>
  <si>
    <t>Налог на добычу общераспространенных полезных ископаемых</t>
  </si>
  <si>
    <t>ОБСЛУЖИВАНИЕ ГОСУДАРСТВЕННОГО (МУНИЦИПАЛЬНОГО) ДОЛГА</t>
  </si>
  <si>
    <t>00011204015020000120</t>
  </si>
  <si>
    <t>Предоставление бюджетных кредитов внутри страны в валюте Российской Федерации</t>
  </si>
  <si>
    <t>00011301990000000130</t>
  </si>
  <si>
    <t>Субсидии бюджетам субъектов Российской Федерации на реализацию мероприятий субъектов Российской Федерации в сфере реабилитации и абилитации инвалидов</t>
  </si>
  <si>
    <t>0502</t>
  </si>
  <si>
    <t>0709</t>
  </si>
  <si>
    <t>Другие вопросы в области культуры, кинематографии</t>
  </si>
  <si>
    <t>Субсидии бюджетам субъектов Российской Федерации на внедрение интеллектуальных транспортных систем, предусматривающих автоматизацию процессов управления дорожным движением в городских агломерациях, включающих города с населением свыше 300 тысяч человек</t>
  </si>
  <si>
    <t>00020225107020000150</t>
  </si>
  <si>
    <t>Субвенции бюджетам субъектов Российской Федерации на увеличение площади лесовосстановления</t>
  </si>
  <si>
    <t>Лесное хозяйство</t>
  </si>
  <si>
    <t>Субвенции бюджетам субъектов Российской Федерации на оказание отдельным категориям граждан социальной услуги по обеспечению лекарственными препаратами для медицинского применения по рецептам на лекарственные препараты, медицинскими изделиями по рецептам на медицинские изделия, а также специализированными продуктами лечебного питания для детей-инвалидов</t>
  </si>
  <si>
    <t>00010302262010000110</t>
  </si>
  <si>
    <t>00021925599020000150</t>
  </si>
  <si>
    <t>00020225065020000150</t>
  </si>
  <si>
    <t>00011202050010000120</t>
  </si>
  <si>
    <t>Субсидии бюджетам субъектов Российской Федерации в целях софинансирования расходных обязательств субъектов Российской Федерации, возникающих при реализации мероприятий по проведению массового обследования новорожденных на врожденные и (или) наследственные заболевания (расширенный неонатальный скрининг)</t>
  </si>
  <si>
    <t>Плата за выбросы загрязняющих веществ в атмосферный воздух стационарными объектами</t>
  </si>
  <si>
    <t>00020235176000000150</t>
  </si>
  <si>
    <t>Общее образование</t>
  </si>
  <si>
    <t>00021925304020000150</t>
  </si>
  <si>
    <t>00020225501000000150</t>
  </si>
  <si>
    <t>Привлечение кредитов из других бюджетов бюджетной системы Российской Федерации бюджетами субъектов Российской Федерации в валюте Российской Федерации</t>
  </si>
  <si>
    <t>00010903020000000110</t>
  </si>
  <si>
    <t>1100</t>
  </si>
  <si>
    <t>Административные штрафы, установленные главой 7 Кодекса Российской Федерации об административных правонарушениях, за административные правонарушения в области охраны собственности, налагаемые должностными лицами органов исполнительной власти субъектов Российской Федерации, учреждениями субъектов Российской Федерации</t>
  </si>
  <si>
    <t>00020225365020000150</t>
  </si>
  <si>
    <t>00020225418000000150</t>
  </si>
  <si>
    <t>0401</t>
  </si>
  <si>
    <t>00011301190010000130</t>
  </si>
  <si>
    <t>00011105100020000120</t>
  </si>
  <si>
    <t>Возврат остатков субсидий на единовременные компенсационные выплаты медицинским работникам (врачам, фельдшерам, а также акушеркам и медицинским сестрам фельдшерских и фельдшерско-акушерских пунктов), прибывшим (переехавшим) на работу в сельские населенные пункты, либо рабочие поселки, либо поселки городского типа, либо города с населением до 50 тысяч человек, из бюджетов субъектов Российской Федерации</t>
  </si>
  <si>
    <t>Субвенции бюджетам субъектов Российской Федерации на осуществление первичного воинского учета органами местного самоуправления поселений, муниципальных и городских округов</t>
  </si>
  <si>
    <t>Субсидии бюджетам на обеспечение поддержки реализации общественных инициатив, направленных на развитие туристической инфраструктуры</t>
  </si>
  <si>
    <t>00010500000000000000</t>
  </si>
  <si>
    <t>Государственная пошлина за государственную регистрацию актов гражданского состояния и другие юридически значимые действия, совершаемые органами записи актов гражданского состояния и иными уполномоченными органами (за исключением консульских учреждений Российской Федерации)</t>
  </si>
  <si>
    <t>Возврат остатков иных межбюджетных трансфертов на ежемесячное денежное вознаграждение за классное руководство (кураторство) педагогическим работникам государственных образовательных организаций субъектов Российской Федерации и г. Байконура, муниципальных образовательных организаций, реализующих образовательные программы среднего профессионального образования, в том числе программы профессионального обучения для лиц с ограниченными возможностями здоровья из бюджетов субъектов Российской Федерации</t>
  </si>
  <si>
    <t>Налог на имущество организаций по имуществу, не входящему в Единую систему газоснабжения</t>
  </si>
  <si>
    <t>Доходы от продажи квартир</t>
  </si>
  <si>
    <t>00011601163010000140</t>
  </si>
  <si>
    <t>0905</t>
  </si>
  <si>
    <t>Наименование показателя</t>
  </si>
  <si>
    <t>00020225508000000150</t>
  </si>
  <si>
    <t>00011502000000000140</t>
  </si>
  <si>
    <t>Прочие доходы от использования имущества и прав, находящихся в государственной и муниципальной собственности (за исключением имущества бюджетных и автономных учреждений, а также имущества государственных и муниципальных унитарных предприятий, в том числе казенных)</t>
  </si>
  <si>
    <t>00020225783020000150</t>
  </si>
  <si>
    <t>Субсидии бюджетам на поддержку творческой деятельности и укрепление материально-технической базы муниципальных театров в населенных пунктах с численностью населения до 300 тысяч человек</t>
  </si>
  <si>
    <t>Субсидии бюджетам на создание системы поддержки фермеров и развитие сельской кооперации</t>
  </si>
  <si>
    <t>00021845303020000150</t>
  </si>
  <si>
    <t>Административные штрафы, установленные главой 11 Кодекса Российской Федерации об административных правонарушениях, за административные правонарушения на транспорте, налагаемые мировыми судьями, комиссиями по делам несовершеннолетних и защите их прав</t>
  </si>
  <si>
    <t>Единая субвенция бюджетам субъектов Российской Федерации и бюджету г. Байконура</t>
  </si>
  <si>
    <t>00010302260010000110</t>
  </si>
  <si>
    <t>00001050000000000000</t>
  </si>
  <si>
    <t>00011202102020000120</t>
  </si>
  <si>
    <t>00011610022020000140</t>
  </si>
  <si>
    <t>00020302040020000150</t>
  </si>
  <si>
    <t>Платежи при пользовании недрами</t>
  </si>
  <si>
    <t>Плата за публичный сервитут, предусмотренная решением уполномоченного органа об установлении публичного сервитута в отношении земельных участков, находящихся в собственности субъектов Российской Федерации и не предоставленных гражданам или юридическим лицам (за исключением органов государственной власти (государственных органов), органов местного самоуправления (муниципальных органов), органов управления государственными внебюджетными фондами и казенных учреждений)</t>
  </si>
  <si>
    <t>00021935220020000150</t>
  </si>
  <si>
    <t>Возврат остатков субвенций на осуществление полномочий по обеспечению жильем отдельных категорий граждан, установленных Федеральным законом от 12 января 1995 года № 5-ФЗ "О ветеранах", в соответствии с Указом Президента Российской Федерации от 7 мая 2008 года № 714 "Об обеспечении жильем ветеранов Великой Отечественной войны 1941 - 1945 годов" из бюджетов субъектов Российской Федерации</t>
  </si>
  <si>
    <t>00021925302020000150</t>
  </si>
  <si>
    <t>Акцизы на пиво, напитки, изготавливаемые на основе пива, производимые на территории Российской Федерации</t>
  </si>
  <si>
    <t>00010501050010000110</t>
  </si>
  <si>
    <t>Субсидии бюджетам субъектов Российской Федерации на переоснащение медицинских организаций, оказывающих медицинскую помощь больным с онкологическими заболеваниями</t>
  </si>
  <si>
    <t>00020225584000000150</t>
  </si>
  <si>
    <t>00011600000000000000</t>
  </si>
  <si>
    <t>Возврат остатков субсидий в целях развития паллиативной медицинской помощи из бюджетов субъектов Российской Федерации</t>
  </si>
  <si>
    <t>00010704030010000110</t>
  </si>
  <si>
    <t>00001030100000000000</t>
  </si>
  <si>
    <t>00020225098020000150</t>
  </si>
  <si>
    <t>00020225192000000150</t>
  </si>
  <si>
    <t>Субсидии бюджетам субъектов Российской Федерации на поддержку приоритетных направлений агропромышленного комплекса и развитие малых форм хозяйствования</t>
  </si>
  <si>
    <t>00011301020010000130</t>
  </si>
  <si>
    <t>Межбюджетные трансферты, передаваемые бюджетам субъектов Российской Федерации на обеспечение деятельности депутатов Государственной Думы и их помощников в избирательных округах</t>
  </si>
  <si>
    <t>Прочие доходы от оказания платных услуг (работ) получателями средств федерального бюджета</t>
  </si>
  <si>
    <t>Доходы бюджетов субъектов Российской Федерации от возврата остатков иных межбюджетных трансфертов на ежемесячное денежное вознаграждение за классное руководство педагогическим работникам государственных и муниципальных общеобразовательных организаций из бюджетов муниципальных образований</t>
  </si>
  <si>
    <t>00010302000010000110</t>
  </si>
  <si>
    <t>00011601203010000140</t>
  </si>
  <si>
    <t>Доходы от оказания платных услуг (работ)</t>
  </si>
  <si>
    <t>Административные штрафы, установленные главой 15 Кодекса Российской Федерации об административных правонарушениях, за административные правонарушения в области финансов, налогов и сборов, страхования, рынка ценных бумаг, добычи, производства, использования и обращения драгоценных металлов и драгоценных камней (за исключением штрафов, указанных в пункте 6 статьи 46 Бюджетного кодекса Российской Федерации), налагаемые мировыми судьями, комиссиями по делам несовершеннолетних и защите их прав</t>
  </si>
  <si>
    <t>Субсидии бюджетам на государственную поддержку малого и среднего предпринимательства, а также физических лиц, применяющих специальный налоговый режим "Налог на профессиональный доход", в субъектах Российской Федерации</t>
  </si>
  <si>
    <t>Административные штрафы, установленные главой 15 Кодекса Российской Федерации об административных правонарушениях, за административные правонарушения в области финансов, налогов и сборов, страхования, рынка ценных бумаг (за исключением штрафов, указанных в пункте 6 статьи 46 Бюджетного кодекса Российской Федерации), налагаемые мировыми судьями, комиссиями по делам несовершеннолетних и защите их прав</t>
  </si>
  <si>
    <t>Возврат остатков субсидий на реализацию программ формирования современной городской среды из бюджетов субъектов Российской Федерации</t>
  </si>
  <si>
    <t>Доходы от перечисления части прибыли, остающейся после уплаты налогов и иных обязательных платежей государственных унитарных предприятий субъектов Российской Федерации</t>
  </si>
  <si>
    <t>Отчисления на воспроизводство минерально-сырьевой базы</t>
  </si>
  <si>
    <t>МЕЖБЮДЖЕТНЫЕ ТРАНСФЕРТЫ ОБЩЕГО ХАРАКТЕРА БЮДЖЕТАМ БЮДЖЕТНОЙ СИСТЕМЫ РОССИЙСКОЙ ФЕДЕРАЦИИ</t>
  </si>
  <si>
    <t>Прочие государственные пошлины за совершение прочих юридически значимых действий, подлежащие зачислению в бюджет субъекта Российской Федерации</t>
  </si>
  <si>
    <t>00020225114000000150</t>
  </si>
  <si>
    <t>00011610020020000140</t>
  </si>
  <si>
    <t>Возврат остатков субсидий на ежемесячную денежную выплату, назначаемую в случае рождения третьего ребенка или последующих детей до достижения ребенком возраста трех лет, из бюджетов субъектов Российской Федерации</t>
  </si>
  <si>
    <t>00010102090010000110</t>
  </si>
  <si>
    <t>Прочие межбюджетные трансферты, передаваемые бюджетам</t>
  </si>
  <si>
    <t>00011301410010000130</t>
  </si>
  <si>
    <t>00011607090020000140</t>
  </si>
  <si>
    <t>00020225138020000150</t>
  </si>
  <si>
    <t>00020225372000000150</t>
  </si>
  <si>
    <t>0405</t>
  </si>
  <si>
    <t>Прочее возмещение ущерба, причиненного имуществу, находящемуся в собственности субъекта Российской Федерации (за исключением имущества, закрепленного за бюджетными (автономными) учреждениями, унитарными предприятиями субъекта Российской Федерации)</t>
  </si>
  <si>
    <t>00010102040010000110</t>
  </si>
  <si>
    <t>Административные штрафы, установленные главой 8 Кодекса Российской Федерации об административных правонарушениях, за административные правонарушения в области охраны окружающей среды и природопользования</t>
  </si>
  <si>
    <t>Субсидии бюджетам субъектов Российской Федерации на реализацию мероприятий, предусмотренных региональной программой переселения, включенной в Государственную программу по оказанию содействия добровольному переселению в Российскую Федерацию соотечественников, проживающих за рубежом</t>
  </si>
  <si>
    <t>00011607040020000140</t>
  </si>
  <si>
    <t>Налог на прибыль организаций</t>
  </si>
  <si>
    <t>00011201010010000120</t>
  </si>
  <si>
    <t>00020225766020000150</t>
  </si>
  <si>
    <t>00020225228020000150</t>
  </si>
  <si>
    <t>Субсидии бюджетам субъектов Российской Федерации в целях софинансирования расходных обязательств субъектов Российской Федерации, возникающих при реализации мероприятий по обеспечению детей с сахарным диабетом 1 типа в возрасте от 4-х до 17-ти лет системами непрерывного мониторинга глюкозы</t>
  </si>
  <si>
    <t>Возврат остатков субвенций на оплату жилищно-коммунальных услуг отдельным категориям граждан из бюджетов субъектов Российской Федерации</t>
  </si>
  <si>
    <t>Доходы бюджетов субъектов Российской Федерации от возврата автономными учреждениями остатков субсидий прошлых лет</t>
  </si>
  <si>
    <t>0702</t>
  </si>
  <si>
    <t>00020215001020000150</t>
  </si>
  <si>
    <t>0909</t>
  </si>
  <si>
    <t>00020235118020000150</t>
  </si>
  <si>
    <t>Прочие межбюджетные трансферты, передаваемые бюджетам субъектов Российской Федерации</t>
  </si>
  <si>
    <t>Субвенции бюджетам на оплату жилищно-коммунальных услуг отдельным категориям граждан</t>
  </si>
  <si>
    <t>00010102130010000110</t>
  </si>
  <si>
    <t>Доходы от налога на прибыль организаций, уплаченного налогоплательщиками, которые до 1 января 2023 года являлись участниками консолидированной группы налогоплательщиков, подлежащие зачислению в бюджеты субъектов Российской Федерации по нормативу, установленному Бюджетным кодексом Российской Федерации, распределяемые уполномоченным органом Федерального казначейства между бюджетами субъектов Российской Федерации по нормативам, установленным федеральным законом о федеральном бюджете</t>
  </si>
  <si>
    <t>Штрафы, неустойки, пени, уплаченные в соответствии с договором водопользования в случае неисполнения или ненадлежащего исполнения обязательств перед государственным (муниципальным) органом, казенным учреждением</t>
  </si>
  <si>
    <t>00011502020020000140</t>
  </si>
  <si>
    <t>Платежи от государственных и муниципальных унитарных предприятий</t>
  </si>
  <si>
    <t>АДМИНИСТРАТИВНЫЕ ПЛАТЕЖИ И СБОРЫ</t>
  </si>
  <si>
    <t>00010602020020000110</t>
  </si>
  <si>
    <t>Доходы от продажи земельных участков, находящихся в государственной и муниципальной собственности</t>
  </si>
  <si>
    <t>Административные штрафы, установленные главой 10 Кодекса Российской Федерации об административных правонарушениях, за административные правонарушения в сельском хозяйстве, ветеринарии и мелиорации земель</t>
  </si>
  <si>
    <t>Санаторно-оздоровительная помощь</t>
  </si>
  <si>
    <t>00020235429000000150</t>
  </si>
  <si>
    <t>Субсидии бюджетам на реализацию региональных проектов "Создание единого цифрового контура в здравоохранении на основе единой государственной информационной системы в сфере здравоохранения (ЕГИСЗ)"</t>
  </si>
  <si>
    <t>Доходы бюджета - Всего</t>
  </si>
  <si>
    <t>00011102000000000120</t>
  </si>
  <si>
    <t>00020235120000000150</t>
  </si>
  <si>
    <t>00020225202000000150</t>
  </si>
  <si>
    <t>00020245454020000150</t>
  </si>
  <si>
    <t>1300</t>
  </si>
  <si>
    <t>00021925333020000150</t>
  </si>
  <si>
    <t>00020225436020000150</t>
  </si>
  <si>
    <t>00011402022020000410</t>
  </si>
  <si>
    <t>0601</t>
  </si>
  <si>
    <t>Субвенции бюджетам субъектов Российской Федерации на осуществление мер пожарной безопасности и тушение лесных пожаров</t>
  </si>
  <si>
    <t>Государственная пошлина за выдачу органом исполнительной власти субъекта Российской Федерации специального разрешения на движение по автомобильным дорогам транспортных средств, осуществляющих перевозки опасных, тяжеловесных и (или) крупногабаритных грузов, зачисляемая в бюджеты субъектов Российской Федерации</t>
  </si>
  <si>
    <t>Денежные средства, изымаемые в собственность субъекта Российской Федерации в соответствии с решениями судов (за исключением обвинительных приговоров судов)</t>
  </si>
  <si>
    <t>Межбюджетные трансферты, передаваемые бюджетам субъектов Российской Федерации на оснащение оборудованием региональных сосудистых центров и первичных сосудистых отделений</t>
  </si>
  <si>
    <t>00020200000000000000</t>
  </si>
  <si>
    <t>00020225502000000150</t>
  </si>
  <si>
    <t>00020225554020000150</t>
  </si>
  <si>
    <t>Межбюджетные трансферты, передаваемые бюджетам на оснащение оборудованием региональных сосудистых центров и первичных сосудистых отделений</t>
  </si>
  <si>
    <t>Возврат бюджетных кредитов, предоставленных юридическим лицам из бюджетов субъектов Российской Федерации в валюте Российской Федерации</t>
  </si>
  <si>
    <t>00010807142010000110</t>
  </si>
  <si>
    <t>00010906010020000110</t>
  </si>
  <si>
    <t>00020215010000000150</t>
  </si>
  <si>
    <t>Платежи, уплачиваемые в целях возмещения вреда, причиняемого автомобильным дорогам регионального или межмуниципального значения тяжеловесными транспортными средствами</t>
  </si>
  <si>
    <t>00011609000000000140</t>
  </si>
  <si>
    <t>00020235127000000150</t>
  </si>
  <si>
    <t>00011601192010000140</t>
  </si>
  <si>
    <t>00010100000000000000</t>
  </si>
  <si>
    <t>Возврат остатков иных межбюджетных трансфертов в целях софинансирования расходных обязательств субъектов Российской Федерации по финансовому обеспечению выплат стимулирующего характера за дополнительную нагрузку медицинским работникам, участвующим в проведении вакцинации взрослого населения против новой коронавирусной инфекции, и расходов, связанных с оплатой отпусков и выплатой компенсации за неиспользованные отпуска медицинским работникам, которым предоставлялись указанные стимулирующие выплаты, за счет средств резервного фонда Правительства Российской Федерации из бюджетов субъектов Российской Федерации</t>
  </si>
  <si>
    <t>Субсидии бюджетам субъектов Российской Федерации на реализацию программы комплексного развития молодежной политики в регионах Российской Федерации "Регион для молодых"</t>
  </si>
  <si>
    <t>Субсидии бюджетам на реализацию программы комплексного развития молодежной политики в регионах Российской Федерации "Регион для молодых"</t>
  </si>
  <si>
    <t>Сбор на нужды образовательных учреждений, взимаемый с юридических лиц</t>
  </si>
  <si>
    <t>00020402010020000150</t>
  </si>
  <si>
    <t>00010101014020000110</t>
  </si>
  <si>
    <t>Регулярные платежи за пользование недрами при пользовании недрами на территории Российской Федерации</t>
  </si>
  <si>
    <t>Налог, взимаемый с налогоплательщиков, выбравших в качестве объекта налогообложения доходы</t>
  </si>
  <si>
    <t>Субсидии бюджетам в целях софинансирования расходных обязательств субъектов Российской Федерации, возникающих при реализации мероприятий по обеспечению детей с сахарным диабетом 1 типа в возрасте от 2-х до 4-х лет системами непрерывного мониторинга глюкозы</t>
  </si>
  <si>
    <t>00011402020020000410</t>
  </si>
  <si>
    <t>Налог на доходы физических лиц с сумм прибыли контролируемой иностранной компании, полученной физическими лицами, признаваемыми контролирующими лицами этой компании, за исключением уплачиваемого в связи с переходом на особый порядок уплаты на основании подачи в налоговый орган соответствующего уведомления (в части суммы налога, не превышающей 650 000 рублей)</t>
  </si>
  <si>
    <t>Субсидии бюджетам на организацию бесплатного горячего питания обучающихся, получающих начальное общее образование в государственных и муниципальных образовательных организациях</t>
  </si>
  <si>
    <t>00011105020000000120</t>
  </si>
  <si>
    <t>0409</t>
  </si>
  <si>
    <t>00011109000000000120</t>
  </si>
  <si>
    <t>Налог на добычу прочих полезных ископаемых, в отношении которых при налогообложении установлен рентный коэффициент, отличный от 1 (за исключением калийных солей, апатит-нефелиновых, апатит-штаффелитовых руд, апатит-магнетитовых, маложелезистых апатитовых руд, апатитовых и фосфоритовых руд)</t>
  </si>
  <si>
    <t>00011601072010000140</t>
  </si>
  <si>
    <t>00011105320000000120</t>
  </si>
  <si>
    <t>00010807140010000110</t>
  </si>
  <si>
    <t>Невыясненные поступления</t>
  </si>
  <si>
    <t>Административные штрафы, установленные главой 8 Кодекса Российской Федерации об административных правонарушениях, за административные правонарушения в области охраны окружающей среды, природопользования и обращения с животными, налагаемые должностными лицами органов исполнительной власти субъектов Российской Федерации, учреждениями субъектов Российской Федерации</t>
  </si>
  <si>
    <t>00020225014020000150</t>
  </si>
  <si>
    <t>Государственная пошлина за государственную регистрацию межрегиональных, региональных и местных общественных объединений, отделений общественных объединений, а также за государственную регистрацию изменений их учредительных документов</t>
  </si>
  <si>
    <t>Возврат остатков субвенций на осуществление отдельных полномочий в области водных отношений из бюджетов субъектов Российской Федерации</t>
  </si>
  <si>
    <t>Другие вопросы в области физической культуры и спорта</t>
  </si>
  <si>
    <t>Субсидии бюджетам субъектов Российской Федерации на оснащение (дооснащение и (или) переоснащение) медицинскими изделиями медицинских организаций, имеющих в своей структуре подразделения, оказывающие медицинскую помощь по медицинской реабилитации</t>
  </si>
  <si>
    <t>00011201041010000120</t>
  </si>
  <si>
    <t>Доходы от денежных взысканий (штрафов), поступающие в счет погашения задолженности, образовавшейся до 1 января 2020 года, подлежащие зачислению в федеральный бюджет и бюджет субъекта Российской Федерации по нормативам, действовавшим в 2019 году</t>
  </si>
  <si>
    <t>Субвенции бюджетам на осуществление полномочий по обеспечению жильем отдельных категорий граждан, установленных Федеральным законом от 24 ноября 1995 года N 181-ФЗ "О социальной защите инвалидов в Российской Федерации"</t>
  </si>
  <si>
    <t>Доходы бюджетов бюджетной системы Российской Федерации от возврата бюджетами бюджетной системы Российской Федерации остатков субсидий, субвенций и иных межбюджетных трансфертов, имеющих целевое назначение, прошлых лет, а также от возврата организациями остатков субсидий прошлых лет</t>
  </si>
  <si>
    <t>00011601190010000140</t>
  </si>
  <si>
    <t>Субсидии бюджетам субъектов Российской Федерации на финансовое обеспечение (возмещение) производителям зерновых культур части затрат на производство и реализацию зерновых культур</t>
  </si>
  <si>
    <t>Субсидии бюджетам субъектов Российской Федерации на поддержку творческой деятельности и укрепление материально-технической базы муниципальных театров в населенных пунктах с численностью населения до 300 тысяч человек</t>
  </si>
  <si>
    <t>Административные штрафы, установленные главой 15 Кодекса Российской Федерации об административных правонарушениях, за административные правонарушения в области финансов, связанные с нецелевым использованием бюджетных средств, невозвратом либо несвоевременным возвратом бюджетного кредита, неперечислением либо несвоевременным перечислением платы за пользование бюджетным кредитом, нарушением условий предоставления бюджетного кредита, нарушением порядка и (или) условий предоставления (расходования) межбюджетных трансфертов, нарушением условий предоставления бюджетных инвестиций, субсидий юридическим лицам, индивидуальным предпринимателям и физическим лицам, подлежащие зачислению в бюджет субъекта Российской Федерации</t>
  </si>
  <si>
    <t>00010101012020000110</t>
  </si>
  <si>
    <t>00020245161000000150</t>
  </si>
  <si>
    <t>Налог, взимаемый с налогоплательщиков, выбравших в качестве объекта налогообложения доходы, уменьшенные на величину расходов</t>
  </si>
  <si>
    <t>Сборы за пользование объектами животного мира и за пользование объектами водных биологических ресурсов</t>
  </si>
  <si>
    <t>00001061002020005550</t>
  </si>
  <si>
    <t>Доходы от уплаты акцизов на этиловый спирт из непищевого сырья, производимый на территории Российской Федерации, подлежащие распределению между бюджетами субъектов Российской Федерации (по нормативам, установленным федеральным законом о федеральном бюджете)</t>
  </si>
  <si>
    <t>Субсидии бюджетам субъектов Российской Федерации на развитие сети учреждений культурно-досугового типа</t>
  </si>
  <si>
    <t>Субсидии бюджетам субъектов Российской Федерации на обеспечение комплексного развития сельских территорий</t>
  </si>
  <si>
    <t>Административные штрафы, установленные главой 8 Кодекса Российской Федерации об административных правонарушениях, за административные правонарушения в области охраны окружающей среды, природопользования и обращения с животными</t>
  </si>
  <si>
    <t>00011601112010000140</t>
  </si>
  <si>
    <t>Субвенции бюджетам субъектов Российской Федерации на осуществление переданного полномочия Российской Федерации по осуществлению ежегодной денежной выплаты лицам, награжденным нагрудным знаком "Почетный донор России"</t>
  </si>
  <si>
    <t>Сельское хозяйство и рыболовство</t>
  </si>
  <si>
    <t>0605</t>
  </si>
  <si>
    <t>Коммунальное хозяйство</t>
  </si>
  <si>
    <t>Налог, взимаемый с налогоплательщиков, выбравших в качестве объекта налогообложения доходы, уменьшенные на величину расходов (за налоговые периоды, истекшие до 1 января 2011 года)</t>
  </si>
  <si>
    <t>СРЕДСТВА МАССОВОЙ ИНФОРМАЦИИ</t>
  </si>
  <si>
    <t>Возврат остатков субсидий на софинансирование капитальных вложений в объекты государственной (муниципальной) собственности в рамках создания и модернизации объектов спортивной инфраструктуры региональной собственности (муниципальной собственности) для занятий физической культурой и спортом из бюджетов субъектов Российской Федерации</t>
  </si>
  <si>
    <t>Налог на доходы физических лиц в части суммы налога, превышающей 650 000 рублей, относящейся к части налоговой базы, превышающей 5 000 000 рублей (за исключением налога на доходы физических лиц с сумм прибыли контролируемой иностранной компании, в том числе фиксированной прибыли контролируемой иностранной компании, а также налога на доходы физических лиц в отношении доходов от долевого участия в организации, полученных физическим лицом - налоговым резидентом Российской Федерации в виде дивидендов)</t>
  </si>
  <si>
    <t>00020225467020000150</t>
  </si>
  <si>
    <t>Субсидии бюджетам в целях софинансирования расходных обязательств по укреплению материально-технической базы государственного бюджетного учреждения здравоохранения Тверской области "Зубцовская центральная районная больница"</t>
  </si>
  <si>
    <t>00010903080000000110</t>
  </si>
  <si>
    <t>00011610056020000140</t>
  </si>
  <si>
    <t>Налог на доходы физических лиц с доходов, полученных от осуществления деятельности физическими лицами, зарегистрированными в качестве индивидуальных предпринимателей, нотариусов, занимающихся частной практикой, адвокатов, учредивших адвокатские кабинеты, и других лиц, занимающихся частной практикой в соответствии со статьей 227 Налогового кодекса Российской Федерации</t>
  </si>
  <si>
    <t>0902</t>
  </si>
  <si>
    <t>Субсидии бюджетам на создание модульных некапитальных средств размещения при реализации инвестиционных проектов</t>
  </si>
  <si>
    <t>Изменение остатков средств на счетах по учету средств бюджетов</t>
  </si>
  <si>
    <t>Субсидии бюджетам на создание системы долговременного ухода за гражданами пожилого возраста и инвалидами</t>
  </si>
  <si>
    <t>Возврат остатков субвенций на социальные выплаты безработным гражданам в соответствии с Законом Российской Федерации от 19 апреля 1991 года № 1032-I "О занятости населения в Российской Федерации" из бюджетов субъектов Российской Федерации</t>
  </si>
  <si>
    <t>Субсидии бюджетам субъектов Российской Федерации на поддержку сельскохозяйственного производства по отдельным подотраслям растениеводства и животноводства</t>
  </si>
  <si>
    <t>Административные штрафы, установленные главой 15 Кодекса Российской Федерации об административных правонарушениях, за административные правонарушения в области финансов, налогов и сборов, страхования, рынка ценных бумаг, добычи, производства, использования и обращения драгоценных металлов и драгоценных камней (за исключением штрафов, указанных в пункте 6 статьи 46 Бюджетного кодекса Российской Федерации), выявленные инспекторами Счетной палаты Российской Федерации, должностными лицами контрольно-счетных органов субъектов Российской Федерации</t>
  </si>
  <si>
    <t>00010506000010000110</t>
  </si>
  <si>
    <t>00001030100020000810</t>
  </si>
  <si>
    <t>00020235900020000150</t>
  </si>
  <si>
    <t>Доходы от уплаты акцизов на алкогольную продукцию с объемной долей этилового спирта свыше 9 процентов (за исключением пива, вин (кроме крепленого (ликерного) вина), вин наливом, плодовой алкогольной продукции, игристых вин, включая российское шампанское, а также за исключением виноградосодержащих напитков, плодовых алкогольных напитков, изготавливаемых без добавления ректификованного этилового спирта, произведенного из пищевого сырья, и (или) без добавления спиртованных виноградного или иного плодового сусла, и (или) без добавления дистиллятов, и (или) без добавления крепленого (ликерного) вина), подлежащие распределению в бюджеты субъектов Российской Федерации</t>
  </si>
  <si>
    <t>00021825555020000150</t>
  </si>
  <si>
    <t>00020245418000000150</t>
  </si>
  <si>
    <t>00011601110010000140</t>
  </si>
  <si>
    <t>00021945422020000150</t>
  </si>
  <si>
    <t>Субсидии бюджетам на реализацию мероприятий по предупреждению и борьбе с социально значимыми инфекционными заболеваниями</t>
  </si>
  <si>
    <t>Налог на доходы физических лиц с доходов, полученных физическими лицами в соответствии со статьей 228 Налогового кодекса Российской Федерации (за исключением доходов от долевого участия в организации, полученных физическим лицом - налоговым резидентом Российской Федерации в виде дивидендов)</t>
  </si>
  <si>
    <t>00011300000000000000</t>
  </si>
  <si>
    <t>00020225358000000150</t>
  </si>
  <si>
    <t>00021925404020000150</t>
  </si>
  <si>
    <t>0801</t>
  </si>
  <si>
    <t>Возврат остатков субвенций на выполнение полномочий Российской Федерации по осуществлению ежемесячной выплаты в связи с рождением (усыновлением) первого ребенка из бюджетов субъектов Российской Федерации</t>
  </si>
  <si>
    <t>00021800000000000150</t>
  </si>
  <si>
    <t>Межбюджетные трансферты, передаваемые бюджетам на ежемесячное денежное вознаграждение за классное руководство педагогическим работникам государственных и муниципальных образовательных организаций, реализующих образовательные программы начального общего образования, образовательные программы основного общего образования, образовательные программы среднего общего образования</t>
  </si>
  <si>
    <t>Дотации бюджетам субъектов Российской Федерации, связанные с особым режимом безопасного функционирования закрытых административно-территориальных образований</t>
  </si>
  <si>
    <t>НАЦИОНАЛЬНАЯ ОБОРОНА</t>
  </si>
  <si>
    <t>00010604000020000110</t>
  </si>
  <si>
    <t>00011611063010000140</t>
  </si>
  <si>
    <t>00020225021000000150</t>
  </si>
  <si>
    <t>Субсидии бюджетам субъектов Российской Федерации на обеспечение закупки авиационных работ в целях оказания медицинской помощи</t>
  </si>
  <si>
    <t>Плата за предоставление сведений и документов, содержащихся в Едином государственном реестре юридических лиц и в Едином государственном реестре индивидуальных предпринимателей</t>
  </si>
  <si>
    <t>Увеличение финансовых активов в собственности субъектов Российской Федерации за счет средств на казначейских счетах для осуществления и отражения операций с денежными средствами, поступающими во временное распоряжение получателей средств бюджета субъекта Российской Федерации, казначейских счетах для осуществления и отражения операций с денежными средствами бюджетных и автономных учреждений, единых счетах бюджетов государственных внебюджетных фондов, казначейских счетах для осуществления и отражения операций с денежными средствами юридических лиц, не являющихся участниками бюджетного процесса, бюджетными и автономными учреждениями (увеличение финансовых активов в собственности субъекта Российской Федерации за счет привлечения на единый счет бюджета субъекта Российской Федерации остатков средств на казначейских счетах для осуществления и отражения операций с денежными средствами бюджетных и автономных учреждений, открытых финансовому органу субъекта Российской Федерации)</t>
  </si>
  <si>
    <t>Мобилизационная и вневойсковая подготовка</t>
  </si>
  <si>
    <t>Доходы от приватизации имущества, находящегося в государственной и муниципальной собственности</t>
  </si>
  <si>
    <t>00010302242010000110</t>
  </si>
  <si>
    <t>Другие вопросы в области средств массовой информации</t>
  </si>
  <si>
    <t>БЕЗВОЗМЕЗДНЫЕ ПОСТУПЛЕНИЯ</t>
  </si>
  <si>
    <t>Экологический контроль</t>
  </si>
  <si>
    <t>Благоустройство</t>
  </si>
  <si>
    <t>00010903000000000110</t>
  </si>
  <si>
    <t>00011601053010000140</t>
  </si>
  <si>
    <t>00010904010020000110</t>
  </si>
  <si>
    <t>Субсидии бюджетам в целях достижения результатов национального проекта "Производительность труда"</t>
  </si>
  <si>
    <t>00020225163020000150</t>
  </si>
  <si>
    <t>Штрафы, неустойки, пени, уплаченные в соответствии с договором водопользования в случае неисполнения или ненадлежащего исполнения обязательств перед государственным органом субъекта Российской Федерации, казенным учреждением субъекта Российской Федерации</t>
  </si>
  <si>
    <t>00020245192000000150</t>
  </si>
  <si>
    <t>00011607000000000140</t>
  </si>
  <si>
    <t>00011301500000000130</t>
  </si>
  <si>
    <t>Дотации бюджетам, связанные с особым режимом безопасного функционирования закрытых административно-территориальных образований</t>
  </si>
  <si>
    <t>0402</t>
  </si>
  <si>
    <t>Субсидии бюджетам субъектов Российской Федерации на создание виртуальных концертных залов</t>
  </si>
  <si>
    <t>СОЦИАЛЬНАЯ ПОЛИТИКА</t>
  </si>
  <si>
    <t>Прочие неналоговые доходы бюджетов субъектов Российской Федерации</t>
  </si>
  <si>
    <t>Иные источники внутреннего финансирования дефицитов бюджетов</t>
  </si>
  <si>
    <t>Доходы от уплаты акцизов на дизельное топливо,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 (по нормативам, установленным федеральным законом о федеральном бюджете в целях реализации национального проекта "Безопасные качественные дороги")</t>
  </si>
  <si>
    <t>00021925520020000150</t>
  </si>
  <si>
    <t>00011601143010000140</t>
  </si>
  <si>
    <t>Субсидии бюджетам субъектов Российской Федерации на софинансирование расходов, связанных с оказанием государственной социальной помощи на основании социального контракта отдельным категориям граждан</t>
  </si>
  <si>
    <t>Платежи, взимаемые государственными органами (организациями) субъектов Российской Федерации за выполнение определенных функций</t>
  </si>
  <si>
    <t>ИСТОЧНИКИ ВНУТРЕННЕГО ФИНАНСИРОВАНИЯ ДЕФИЦИТОВ БЮДЖЕТОВ</t>
  </si>
  <si>
    <t>Доходы от уплаты акцизов на автомобильный бензин,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 (по нормативам, установленным федеральным законом о федеральном бюджете в целях реализации национального проекта "Безопасные качественные дороги")</t>
  </si>
  <si>
    <t>0906</t>
  </si>
  <si>
    <t>00011107000000000120</t>
  </si>
  <si>
    <t>Доходы от уплаты акцизов на прямогонный бензин,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 (по нормативам, установленным федеральным законом о федеральном бюджете в целях реализации национального проекта "Безопасные качественные дороги")</t>
  </si>
  <si>
    <t>00011201070010000120</t>
  </si>
  <si>
    <t>Штрафы, неустойки, пени, уплаченные в соответствии с законом или договором в случае неисполнения или ненадлежащего исполнения обязательств перед государственным (муниципальным) органом, органом управления государственным внебюджетным фондом, казенным учреждением, Центральным банком Российской Федерации, иной организацией, действующей от имени Российской Федерации</t>
  </si>
  <si>
    <t>Субсидии бюджетам субъектов Российской Федерации на реализацию мероприятий по созданию в субъектах Российской Федерации новых мест в общеобразовательных организациях</t>
  </si>
  <si>
    <t>00001061002020003550</t>
  </si>
  <si>
    <t>00020225299000000150</t>
  </si>
  <si>
    <t>00021925527020000150</t>
  </si>
  <si>
    <t>Увеличение финансовых активов в собственности субъектов Российской Федерации за счет средств на казначейских счетах для осуществления и отражения операций с денежными средствами, поступающими во временное распоряжение получателей средств бюджета субъекта Российской Федерации, казначейских счетах для осуществления и отражения операций с денежными средствами бюджетных и автономных учреждений, единых счетах бюджетов государственных внебюджетных фондов, казначейских счетах для осуществления и отражения операций с денежными средствами юридических лиц, не являющихся участниками бюджетного процесса, бюджетными и автономными учреждениями</t>
  </si>
  <si>
    <t>Субвенции бюджетам субъектов Российской Федерации на осуществление полномочий по обеспечению жильем отдельных категорий граждан, установленных Федеральным законом от 24 ноября 1995 года N 181-ФЗ "О социальной защите инвалидов в Российской Федерации"</t>
  </si>
  <si>
    <t>00020225172000000150</t>
  </si>
  <si>
    <t>Возврат остатков субвенций на социальные выплаты безработным гражданам в соответствии с Законом Российской Федерации от 19 апреля 1991 года N 1032-1 "О занятости населения в Российской Федерации" из бюджетов субъектов Российской Федерации</t>
  </si>
  <si>
    <t>Уменьшение остатков средств бюджетов</t>
  </si>
  <si>
    <t>Субсидии бюджетам субъектов Российской Федерации на стимулирование развития приоритетных подотраслей агропромышленного комплекса и развитие малых форм хозяйствования</t>
  </si>
  <si>
    <t>00020225514000000150</t>
  </si>
  <si>
    <t>00020225599000000150</t>
  </si>
  <si>
    <t>Субсидии бюджетам субъектов Российской Федерации на оснащение объектов спортивной инфраструктуры спортивно-технологическим оборудованием</t>
  </si>
  <si>
    <t>00020235128020000150</t>
  </si>
  <si>
    <t>00020225028020000150</t>
  </si>
  <si>
    <t>00020225304000000150</t>
  </si>
  <si>
    <t>Доходы от денежных взысканий (штрафов), поступающие в счет погашения задолженности, образовавшейся до 1 января 2020 года, подлежащие зачислению в бюджеты бюджетной системы Российской Федерации по нормативам, действовавшим в 2019 году</t>
  </si>
  <si>
    <t>Возврат остатков субсидий на реализацию региональных проектов "Создание единого цифрового контура в здравоохранении на основе единой государственной информационной системы здравоохранения (ЕГИСЗ)" из бюджетов субъектов Российской Федерации</t>
  </si>
  <si>
    <t>Бюджетные кредиты из других бюджетов бюджетной системы Российской Федерации в валюте Российской Федерации</t>
  </si>
  <si>
    <t>Административные штрафы, установленные главой 8 Кодекса Российской Федерации об административных правонарушениях, за административные правонарушения в области охраны окружающей среды и природопользования, налагаемые должностными лицами органов исполнительной власти субъектов Российской Федерации, учреждениями субъектов Российской Федерации</t>
  </si>
  <si>
    <t>00021990000020000150</t>
  </si>
  <si>
    <t>Субсидии бюджетам на ликвидацию (рекультивацию) объектов накопленного экологического вреда, представляющих угрозу реке Волге</t>
  </si>
  <si>
    <t>Субвенции бюджетам субъектов Российской Федерации на приобретение беспилотных авиационных систем органами исполнительной власти субъектов Российской Федерации в области лесных отношений</t>
  </si>
  <si>
    <t>Субсидии бюджетам на реализацию мероприятий субъектов Российской Федерации в сфере реабилитации и абилитации инвалидов</t>
  </si>
  <si>
    <t>00020225590000000150</t>
  </si>
  <si>
    <t>00020225179000000150</t>
  </si>
  <si>
    <t>Государственная пошлина за действия органов исполнительной власти субъектов Российской Федерации по проставлению апостиля на документах государственного образца об образовании, об ученых степенях и ученых званиях в пределах переданных полномочий Российской Федерации в области образования</t>
  </si>
  <si>
    <t>Административные штрафы, установленные главой 20 Кодекса Российской Федерации об административных правонарушениях, за административные правонарушения, посягающие на общественный порядок и общественную безопасность</t>
  </si>
  <si>
    <t>ДОХОДЫ ОТ ОКАЗАНИЯ ПЛАТНЫХ УСЛУГ И КОМПЕНСАЦИИ ЗАТРАТ ГОСУДАРСТВА</t>
  </si>
  <si>
    <t>00020225201020000150</t>
  </si>
  <si>
    <t>Субсидии бюджетам на развитие зарядной инфраструктуры для электромобилей</t>
  </si>
  <si>
    <t>Субвенции бюджетам субъектов Российской Федерации на осуществление полномочий по составлению (изменению) списков кандидатов в присяжные заседатели федеральных судов общей юрисдикции в Российской Федерации</t>
  </si>
  <si>
    <t>Доходы бюджетов субъектов Российской Федерации от возврата остатков субсидий на поддержку отрасли культуры из бюджетов муниципальных образований</t>
  </si>
  <si>
    <t>Субсидии бюджетам субъектов Российской Федерации на осуществление ежемесячных выплат на детей в возрасте от трех до семи лет включительно</t>
  </si>
  <si>
    <t>Субсидии бюджетам на приведение в нормативное состояние автомобильных дорог и искусственных дорожных сооружений</t>
  </si>
  <si>
    <t>00010302091010000110</t>
  </si>
  <si>
    <t>Операции по управлению остатками средств на единых счетах бюджетов</t>
  </si>
  <si>
    <t>Административные штрафы, установленные главой 15 Кодекса Российской Федерации об административных правонарушениях, за административные правонарушения в области финансов, налогов и сборов, страхования, рынка ценных бумаг, добычи, производства, использования и обращения драгоценных металлов и драгоценных камней</t>
  </si>
  <si>
    <t>00020225501020000150</t>
  </si>
  <si>
    <t>00010102020010000110</t>
  </si>
  <si>
    <t>Другие общегосударственные вопросы</t>
  </si>
  <si>
    <t>1105</t>
  </si>
  <si>
    <t>00020225418020000150</t>
  </si>
  <si>
    <t>00020225597000000150</t>
  </si>
  <si>
    <t>Межбюджетные трансферты, передаваемые бюджетам субъектов Российской Федерации на ежемесячное денежное вознаграждение за классное руководство педагогическим работникам государственных и муниципальных образовательных организаций, реализующих образовательные программы начального общего образования, образовательные программы основного общего образования, образовательные программы среднего общего образования</t>
  </si>
  <si>
    <t>Возврат остатков субсидий на поддержку творческой деятельности и укрепление материально-технической базы муниципальных театров в населенных пунктах с численностью населения до 300 тысяч человек из бюджетов субъектов Российской Федерации</t>
  </si>
  <si>
    <t>0406</t>
  </si>
  <si>
    <t>ВОЗВРАТ ОСТАТКОВ СУБСИДИЙ, СУБВЕНЦИЙ И ИНЫХ МЕЖБЮДЖЕТНЫХ ТРАНСФЕРТОВ, ИМЕЮЩИХ ЦЕЛЕВОЕ НАЗНАЧЕНИЕ, ПРОШЛЫХ ЛЕТ</t>
  </si>
  <si>
    <t>00011301520020000130</t>
  </si>
  <si>
    <t>00021945123020000150</t>
  </si>
  <si>
    <t>00020227576000000150</t>
  </si>
  <si>
    <t>00020235220000000150</t>
  </si>
  <si>
    <t>00001050201000000610</t>
  </si>
  <si>
    <t>Доходы, поступающие в порядке возмещения расходов, понесенных в связи с эксплуатацией имущества субъектов Российской Федерации</t>
  </si>
  <si>
    <t>Транспортный налог с организаций</t>
  </si>
  <si>
    <t>00020700000000000000</t>
  </si>
  <si>
    <t>00010102110010000110</t>
  </si>
  <si>
    <t>Невыясненные поступления, зачисляемые в бюджеты субъектов Российской Федерации</t>
  </si>
  <si>
    <t>Функционирование Правительства Российской Федерации, высших исполнительных органов субъектов Российской Федерации, местных администраций</t>
  </si>
  <si>
    <t>Доходы бюджетов субъектов Российской Федерации от возврата остатков субсидий на реализацию мероприятий по модернизации школьных систем образования из бюджетов муниципальных образований</t>
  </si>
  <si>
    <t>Налог на имущество организаций по имуществу, входящему в Единую систему газоснабжения</t>
  </si>
  <si>
    <t>00020225519000000150</t>
  </si>
  <si>
    <t>00011413000000000000</t>
  </si>
  <si>
    <t>00010602000020000110</t>
  </si>
  <si>
    <t>00020225116020000150</t>
  </si>
  <si>
    <t>Государственная пошлина за совершение действий, связанных с лицензированием, с проведением аттестации в случаях, если такая аттестация предусмотрена законодательством Российской Федерации</t>
  </si>
  <si>
    <t>00020245252020000150</t>
  </si>
  <si>
    <t>Субсидии бюджетам субъектов Российской Федерации на стимулирование увеличения производства картофеля и овощей</t>
  </si>
  <si>
    <t>Субсидии бюджетам на подготовку проектов межевания земельных участков и на проведение кадастровых работ</t>
  </si>
  <si>
    <t>0113</t>
  </si>
  <si>
    <t>00011601082010000140</t>
  </si>
  <si>
    <t>Межбюджетные трансферты, передаваемые бюджетам субъектов Российской Федерации на реализацию дополнительных мероприятий, направленных на снижение напряженности на рынке труда субъектов Российской Федерации, по организации временного трудоустройства</t>
  </si>
  <si>
    <t>00020225192020000150</t>
  </si>
  <si>
    <t>00020702030020000150</t>
  </si>
  <si>
    <t>00020235345000000150</t>
  </si>
  <si>
    <t>1301</t>
  </si>
  <si>
    <t>0602</t>
  </si>
  <si>
    <t>Субсидии бюджетам субъектов Российской Федерации на предоставление жилых помещений детям-сиротам и детям, оставшимся без попечения родителей, лицам из их числа по договорам найма специализированных жилых помещений</t>
  </si>
  <si>
    <t>Плата за размещение отходов производства</t>
  </si>
  <si>
    <t>Прочие субсидии</t>
  </si>
  <si>
    <t>00011301031010000130</t>
  </si>
  <si>
    <t>00010901000000000110</t>
  </si>
  <si>
    <t>Денежные средства, изымаемые в собственность Российской Федерации, субъекта Российской Федерации, муниципального образования в соответствии с решениями судов (за исключением обвинительных приговоров судов)</t>
  </si>
  <si>
    <t>00020235135000000150</t>
  </si>
  <si>
    <t>Субсидии бюджетам на сокращение доли загрязненных сточных вод</t>
  </si>
  <si>
    <t>Защита населения и территории от чрезвычайных ситуаций природного и техногенного характера, пожарная безопасность</t>
  </si>
  <si>
    <t>Налог на прибыль организаций, зачислявшийся до 1 января 2005 года в местные бюджеты</t>
  </si>
  <si>
    <t>00010501011010000110</t>
  </si>
  <si>
    <t>00021945694020000150</t>
  </si>
  <si>
    <t>Акцизы на сидр, пуаре, медовуху, производимые на территории Российской Федерации</t>
  </si>
  <si>
    <t>Административные штрафы, установленные главой 19 Кодекса Российской Федерации об административных правонарушениях, за административные правонарушения против порядка управления</t>
  </si>
  <si>
    <t>00021925138020000150</t>
  </si>
  <si>
    <t>00011105420000000120</t>
  </si>
  <si>
    <t>00020225335000000150</t>
  </si>
  <si>
    <t>Субсидии бюджетам субъектов Российской Федерации на приобретение спортивного оборудования и инвентаря для приведения организаций дополнительного образования со специальным наименованием "спортивная школа", использующих в своем. наименовании слово "олимпийский" или образованные на его основе слова или словосочетания, в нормативное состояние</t>
  </si>
  <si>
    <t>Проценты, полученные от предоставления бюджетных кредитов внутри страны</t>
  </si>
  <si>
    <t>00021925466020000150</t>
  </si>
  <si>
    <t>Налоги на имущество</t>
  </si>
  <si>
    <t>00020225114020000150</t>
  </si>
  <si>
    <t>Межбюджетные трансферты, передаваемые бюджетам на возмещение части затрат на уплату процентов по инвестиционным кредитам (займам) в агропромышленном комплексе</t>
  </si>
  <si>
    <t>00021802030020000150</t>
  </si>
  <si>
    <t>Доходы от денежных взысканий (штрафов), поступающие в счет погашения задолженности, образовавшейся до 1 января 2020 года, подлежащие зачислению в бюджет субъекта Российской Федерации по нормативам, действовавшим в 2019 году</t>
  </si>
  <si>
    <t>00021925256020000150</t>
  </si>
  <si>
    <t>Межбюджетные трансферты, передаваемые бюджетам на реализацию отдельных полномочий в области лекарственного обеспечения</t>
  </si>
  <si>
    <t>00001061002020001550</t>
  </si>
  <si>
    <t>00020225083000000150</t>
  </si>
  <si>
    <t>Субсидии бюджетам субъектов Российской Федерации на строительство и реконструкцию (модернизацию) объектов питьевого водоснабжения</t>
  </si>
  <si>
    <t>Прочие субсидии бюджетам субъектов Российской Федерации</t>
  </si>
  <si>
    <t>00011601080010000140</t>
  </si>
  <si>
    <t>00011105000000000120</t>
  </si>
  <si>
    <t>Возврат остатков субсидий на оснащение (дооснащение и (или) переоснащение) медицинскими изделиями медицинских организаций, имеющих в своей структуре подразделения, оказывающие медицинскую помощь по медицинской реабилитации, из бюджетов субъектов Российской Федерации</t>
  </si>
  <si>
    <t>00020225190020000150</t>
  </si>
  <si>
    <t>БЕЗВОЗМЕЗДНЫЕ ПОСТУПЛЕНИЯ ОТ ГОСУДАРСТВЕННЫХ (МУНИЦИПАЛЬНЫХ) ОРГАНИЗАЦИЙ</t>
  </si>
  <si>
    <t>Возврат остатков субсидий на осуществление ежемесячных выплат на детей в возрасте от трех до семи лет включительно из бюджетов субъектов Российской Федерации</t>
  </si>
  <si>
    <t>0203</t>
  </si>
  <si>
    <t>Погашение бюджетных кредитов, полученных из других бюджетов бюджетной системы Российской Федерации в валюте Российской Федерации</t>
  </si>
  <si>
    <t>00020702000020000150</t>
  </si>
  <si>
    <t>Уменьшение прочих остатков денежных средств бюджетов</t>
  </si>
  <si>
    <t>00010901020140000110</t>
  </si>
  <si>
    <t>00020235240020000150</t>
  </si>
  <si>
    <t>Связь и информатика</t>
  </si>
  <si>
    <t>00011601170010000140</t>
  </si>
  <si>
    <t>00011602000020000140</t>
  </si>
  <si>
    <t>Доходы от реализации имущества, находящегося в оперативном управлении учреждений, находящихся в ведении органов государственной власти субъектов Российской Федерации (за исключением имущества бюджетных и автономных учреждений субъектов Российской Федерации), в части реализации основных средств по указанному имуществу</t>
  </si>
  <si>
    <t>00020225333000000150</t>
  </si>
  <si>
    <t>Возврат остатков субвенций на осуществление полномочий по обеспечению жильем отдельных категорий граждан, установленных Федеральным законом от 12 января 1995 года N 5-ФЗ "О ветеранах", в соответствии с Указом Президента Российской Федерации от 7 мая 2008 года N 714 "Об обеспечении жильем ветеранов Великой Отечественной войны 1941 - 1945 годов" из бюджетов субъектов Российской Федерации</t>
  </si>
  <si>
    <t>00010700000000000000</t>
  </si>
  <si>
    <t>Доходы от уплаты акцизов на моторные масла для дизельных и (или) карбюраторных (инжекторных) двигателей,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t>
  </si>
  <si>
    <t>Водное хозяйство</t>
  </si>
  <si>
    <t>00020225081000000150</t>
  </si>
  <si>
    <t>00011601120010000140</t>
  </si>
  <si>
    <t>Безвозмездные поступления в бюджеты субъектов Российской Федерации от публично-правовой компании "Фонд развития территорий" на обеспечение мероприятий по переселению граждан из аварийного жилищного фонда, в том числе переселению граждан из аварийного жилищного фонда с учетом необходимости развития малоэтажного жилищного строительства</t>
  </si>
  <si>
    <t>Плата за использование лесов, расположенных на землях лесного фонда, в части, превышающей минимальный размер арендной платы (за исключением платы за использование лесов, расположенных на землях лесного фонда, в части, превышающей минимальный размер арендной платы, при реализации приоритетных инвестиционных проектов в целях развития лесного комплекса)</t>
  </si>
  <si>
    <t>Субсидии бюджетам субъектов Российской Федерации на создание новых мест в общеобразовательных организациях в связи с ростом числа обучающихся, вызванным демографическим фактором</t>
  </si>
  <si>
    <t>00020225230020000150</t>
  </si>
  <si>
    <t>00021900000000000000</t>
  </si>
  <si>
    <t>Сбор за пользование объектами животного мира</t>
  </si>
  <si>
    <t>Социальное обслуживание населения</t>
  </si>
  <si>
    <t>00020235120020000150</t>
  </si>
  <si>
    <t>00001060501000000600</t>
  </si>
  <si>
    <t>Субсидии бюджетам на развитие инфраструктуры туризма</t>
  </si>
  <si>
    <t>Увеличение финансовых активов в собственности субъектов Российской Федерации за счет средств на казначейских счетах для осуществления и отражения операций с денежными средствами, поступающими во временное распоряжение получателей средств бюджета субъекта Российской Федерации, казначейских счетах для осуществления и отражения операций с денежными средствами бюджетных и автономных учреждений, единых счетах бюджетов государственных внебюджетных фондов, казначейских счетах для осуществления и отражения операций с денежными средствами юридических лиц, не являющихся участниками бюджетного процесса, бюджетными и автономными учреждениями (увеличение финансовых активов в собственности субъекта Российской Федерации за счет привлечения на единый счет бюджета субъекта Российской Федерации остатков средств на казначейских счетах для осуществления и отражения операций с денежными средствами участников казначейского сопровождения, открытых финансовому органу субъекта Российской Федерации)</t>
  </si>
  <si>
    <t>00011105022020000120</t>
  </si>
  <si>
    <t>00020225213000000150</t>
  </si>
  <si>
    <t>Административные штрафы, установленные главой 18 Кодекса Российской Федерации об административных правонарушениях, за административные правонарушения в области защиты Государственной границы Российской Федерации и обеспечения режима пребывания иностранных граждан или лиц без гражданства на территории Российской Федерации, налагаемые мировыми судьями, комиссиями по делам несовершеннолетних и защите их прав</t>
  </si>
  <si>
    <t>Иные штрафы, неустойки, пени, уплаченные в соответствии с законом или договором в случае неисполнения или ненадлежащего исполнения обязательств перед государственным (муниципальным) органом, казенным учреждением, Центральным банком Российской Федерации, государственной корпорацией</t>
  </si>
  <si>
    <t>Межбюджетные трансферты, передаваемые бюджетам субъектов Российской Федерации в целях предоставления выплат гражданам Донецкой Народной Республики, Луганской Народной Республики, Украины и лицам без гражданства, вынужденно покинувшим территории Донецкой Народной Республики, Луганской Народной Республики, Украины и прибывшим на территорию Российской Федерации</t>
  </si>
  <si>
    <t>Уменьшение прочих остатков средств бюджетов</t>
  </si>
  <si>
    <t>Доходы бюджетов субъектов Российской Федерации от возврата остатков субсидий на поддержку региональных программ по проектированию туристского кода центра города из бюджетов муниципальных образований</t>
  </si>
  <si>
    <t>00010302252010000110</t>
  </si>
  <si>
    <t>Результат исполнения бюджета (дефицит / профицит)</t>
  </si>
  <si>
    <t>Штрафы, неустойки, пени, уплаченные в случае просрочки исполнения поставщиком (подрядчиком, исполнителем) обязательств, предусмотренных государственным (муниципальным) контрактом</t>
  </si>
  <si>
    <t>00011601000010000140</t>
  </si>
  <si>
    <t>00021925462020000150</t>
  </si>
  <si>
    <t>Административные штрафы, установленные главой 5 Кодекса Российской Федерации об административных правонарушениях, за административные правонарушения, посягающие на права граждан, налагаемые мировыми судьями, комиссиями по делам несовершеннолетних и защите их прав</t>
  </si>
  <si>
    <t>00020215010020000150</t>
  </si>
  <si>
    <t>00010701000010000110</t>
  </si>
  <si>
    <t>00020225576000000150</t>
  </si>
  <si>
    <t>Субсидии бюджетам субъектов Российской Федерации на реализацию региональных проектов модернизации первичного звена здравоохранения</t>
  </si>
  <si>
    <t>Налог на доходы физических лиц в отношении доходов от долевого участия в организации, полученных в виде дивидендов (в части суммы налога, превышающей 650 000 рублей)</t>
  </si>
  <si>
    <t>Административные штрафы, установленные главой 17 Кодекса Российской Федерации об административных правонарушениях, за административные правонарушения, посягающие на институты государственной власти</t>
  </si>
  <si>
    <t>Возврат остатков субвенций на осуществление отдельных полномочий в области лесных отношений из бюджетов субъектов Российской Федерации</t>
  </si>
  <si>
    <t>00021945697020000150</t>
  </si>
  <si>
    <t>00021925497020000150</t>
  </si>
  <si>
    <t>00001060000000000000</t>
  </si>
  <si>
    <t>Межбюджетные трансферты, передаваемые бюджетам на реализацию организационных мероприятий, связанных с обеспечением лиц лекарственными препаратами, предназначенными для лечения больных гемофилией, муковисцидозом, гипофизарным нанизмом, болезнью Гоше, злокачественными новообразованиями лимфоидной, кроветворной и родственных им тканей, рассеянным склерозом, гемолитико-уремическим синдромом, юношеским артритом с системным началом, мукополисахаридозом I, II и VI типов, апластической анемией неуточненной, наследственным дефицитом факторов II (фибриногена), VII (лабильного), X (Стюарта-Прауэра), а также после трансплантации органов и (или) тканей</t>
  </si>
  <si>
    <t>Административные штрафы, установленные главой 12 Кодекса Российской Федерации об административных правонарушениях, за административные правонарушения в области дорожного движения, налагаемые судьями федеральных судов, должностными лицами федеральных государственных органов, учреждений</t>
  </si>
  <si>
    <t>Доходы от уплаты акцизов на прямогонный бензин,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 (по нормативам, установленным федеральным законом о федеральном бюджете в целях формирования дорожных фондов субъектов Российской Федерации)</t>
  </si>
  <si>
    <t>Межбюджетные трансферты, передаваемые бюджетам субъектов Российской Федерации на возмещение части затрат на уплату процентов по инвестиционным кредитам (займам) в агропромышленном комплексе</t>
  </si>
  <si>
    <t>Субвенции бюджетам на осуществление первичного воинского учета органами местного самоуправления поселений, муниципальных и городских округов</t>
  </si>
  <si>
    <t>Субсидии бюджетам на создание комфортной городской среды в малых городах и исторических поселениях - победителях Всероссийского конкурса лучших проектов создания комфортной городской среды</t>
  </si>
  <si>
    <t>Возврат бюджетных кредитов, предоставленных внутри страны в валюте Российской Федерации</t>
  </si>
  <si>
    <t>Акцизы на алкогольную продукцию с объемной долей этилового спирта до 9 процентов включительно (за исключением пива, напитков, изготавливаемых на основе пива, вин, виноматериалов, плодовой алкогольной продукции, игристых вин, включая российское шампанское, а также за исключением виноградосодержащих напитков, плодовых алкогольных напитков, изготавливаемых без добавления ректификованного этилового спирта, произведенного из пищевого сырья, и (или) без добавления спиртованных виноградного или иного плодового сусла, и (или) без добавления дистиллятов, и (или) без добавления крепленого (ликерного) вина), производимую на территории Российской Федерации</t>
  </si>
  <si>
    <t>Субсидии бюджетам субъектов Российской Федерации на софинансирование капитальных вложений в объекты государственной (муниципальной) собственности в рамках обеспечения комплексного развития сельских территорий</t>
  </si>
  <si>
    <t>Платежи за добычу подземных вод</t>
  </si>
  <si>
    <t>0802</t>
  </si>
  <si>
    <t>00001030100000000800</t>
  </si>
  <si>
    <t>00020245198020000150</t>
  </si>
  <si>
    <t>Межбюджетные трансферты, передаваемые бюджетам на внедрение интеллектуальных транспортных систем, предусматривающих автоматизацию процессов управления дорожным движением в городских агломерациях, включающих города с населением свыше 300 тысяч человек</t>
  </si>
  <si>
    <t>00020225456000000150</t>
  </si>
  <si>
    <t>Субвенции бюджетам на осуществление переданного полномочия Российской Федерации по осуществлению ежегодной денежной выплаты лицам, награжденным нагрудным знаком "Почетный донор России"</t>
  </si>
  <si>
    <t>00010302250010000110</t>
  </si>
  <si>
    <t>00090000000000000000</t>
  </si>
  <si>
    <t>00011107010000000120</t>
  </si>
  <si>
    <t>Налог на имущество предприятий</t>
  </si>
  <si>
    <t>Доходы бюджетов субъектов Российской Федерации от возврата остатков субвенций на ежемесячную денежную выплату на ребенка в возрасте от восьми до семнадцати лет из бюджета Фонда пенсионного и социального страхования Российской Федерации</t>
  </si>
  <si>
    <t>Субсидии бюджетам субъектов Российской Федерации на поддержку субъектов Российской Федерации для создания инженерной и транспортной инфраструктуры в целях развития туристских кластеров</t>
  </si>
  <si>
    <t>Субсидии бюджетам субъектов Российской Федерации на реализацию мероприятий по модернизации школьных систем образования</t>
  </si>
  <si>
    <t>00020225171020000150</t>
  </si>
  <si>
    <t>Субвенции бюджетам на улучшение экологического состояния гидрографической сети</t>
  </si>
  <si>
    <t>ДОХОДЫ ОТ ПРОДАЖИ МАТЕРИАЛЬНЫХ И НЕМАТЕРИАЛЬНЫХ АКТИВОВ</t>
  </si>
  <si>
    <t>00010704020010000110</t>
  </si>
  <si>
    <t>Плата за предоставление государственными органами субъектов Российской Федерации, казенными учреждениями субъектов Российской Федерации сведений, документов, содержащихся в государственных реестрах (регистрах), ведение которых осуществляется данными государственными органами, учреждениями</t>
  </si>
  <si>
    <t>00011402022020000440</t>
  </si>
  <si>
    <t>Другие вопросы в области жилищно-коммунального хозяйства</t>
  </si>
  <si>
    <t>Дошкольное образование</t>
  </si>
  <si>
    <t>Налог на прибыль организаций, зачислявшийся до 1 января 2005 года в местные бюджеты, мобилизуемый на территориях муниципальных округов</t>
  </si>
  <si>
    <t>00020245161020000150</t>
  </si>
  <si>
    <t>00020249001020000150</t>
  </si>
  <si>
    <t>Субсидии бюджетам субъектов Российской Федерации на развитие зарядной инфраструктуры для электромобилей</t>
  </si>
  <si>
    <t>Разовые платежи за пользование недрами при наступлении определенных событий, оговоренных в лицензии, при пользовании недрами на территории Российской Федерации по участкам недр местного значения</t>
  </si>
  <si>
    <t>00010302130010000110</t>
  </si>
  <si>
    <t>Доходы от размещения средств бюджетов</t>
  </si>
  <si>
    <t>1102</t>
  </si>
  <si>
    <t>00011705000000000180</t>
  </si>
  <si>
    <t>Субсидии бюджетам субъектов Российской Федерации на оснащение (обновление материально-технической базы) оборудованием, средствами обучения и воспитания общеобразовательных организаций, в том числе осуществляющих образовательную деятельность по адаптированным основным общеобразовательным программам</t>
  </si>
  <si>
    <t>Административные штрафы, установленные главой 19 Кодекса Российской Федерации об административных правонарушениях, за административные правонарушения против порядка управления, налагаемые должностными лицами органов исполнительной власти субъектов Российской Федерации, учреждениями субъектов Российской Федерации</t>
  </si>
  <si>
    <t>Доходы, получаемые в виде арендной либо иной платы за передачу в возмездное пользование государственного и муниципального имущества (за исключением имущества бюджетных и автономных учреждений, а также имущества государственных и муниципальных унитарных предприятий, в том числе казенных)</t>
  </si>
  <si>
    <t>Межбюджетные трансферты, передаваемые бюджетам на финансирование дорожной деятельности в отношении автомобильных дорог общего пользования регионального или межмуниципального, местного значения</t>
  </si>
  <si>
    <t>00020225454000000150</t>
  </si>
  <si>
    <t>00011601123010000140</t>
  </si>
  <si>
    <t>Межбюджетные трансферты, передаваемые бюджетам субъектов Российской Федерации на социальную поддержку Героев Советского Союза, Героев Российской Федерации и полных кавалеров ордена Славы</t>
  </si>
  <si>
    <t>Платежи в целях возмещения причиненного ущерба (убытков)</t>
  </si>
  <si>
    <t>00020245389000000150</t>
  </si>
  <si>
    <t>Налог на доходы физических лиц в виде фиксированных авансовых платежей с доходов, полученных физическими лицами, являющимися иностранными гражданами, осуществляющими трудовую деятельность по найму на основании патента в соответствии со статьей 227.1 Налогового кодекса Российской Федерации</t>
  </si>
  <si>
    <t>Субсидии бюджетам на обновление материально-технической базы образовательных организаций для внедрения цифровой образовательной среды и развития цифровых навыков обучающихся</t>
  </si>
  <si>
    <t>00011103000000000120</t>
  </si>
  <si>
    <t>Миграционная политика</t>
  </si>
  <si>
    <t>00010102080010000110</t>
  </si>
  <si>
    <t>00011301400010000130</t>
  </si>
  <si>
    <t>Безвозмездные поступления от государственных (муниципальных) организаций в бюджеты субъектов Российской Федерации</t>
  </si>
  <si>
    <t>Медицинская помощь в дневных стационарах всех типов</t>
  </si>
  <si>
    <t>Межбюджетные трансферты, передаваемые бюджетам субъектов Российской Федерации на создание комфортной городской среды в малых городах и исторических поселениях - победителях Всероссийского конкурса лучших проектов создания комфортной городской среды</t>
  </si>
  <si>
    <t>00011402020020000440</t>
  </si>
  <si>
    <t>00020400000000000000</t>
  </si>
  <si>
    <t>Заготовка, переработка, хранение и обеспечение безопасности донорской крови и ее компонентов</t>
  </si>
  <si>
    <t>00020225086020000150</t>
  </si>
  <si>
    <t>00020225511020000150</t>
  </si>
  <si>
    <t>1001</t>
  </si>
  <si>
    <t>Увеличение прочих остатков средств бюджетов</t>
  </si>
  <si>
    <t>Межбюджетные трансферты, передаваемые бюджетам субъектов Российской Федерации на проведение вакцинации против пневмококковой инфекции граждан старше трудоспособного возраста из групп риска, проживающих в организациях социального обслуживания</t>
  </si>
  <si>
    <t>Возврат остатков иных межбюджетных трансфертов на ежемесячное денежное вознаграждение за классное руководство педагогическим работникам государственных и муниципальных образовательных организаций, реализующих образовательные программы начального общего образования, образовательные программы основного общего образования, образовательные программы среднего общего образования, из бюджетов субъектов Российской Федерации</t>
  </si>
  <si>
    <t>Доходы от уплаты акцизов на автомобильный бензин,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t>
  </si>
  <si>
    <t>КУЛЬТУРА, КИНЕМАТОГРАФИЯ</t>
  </si>
  <si>
    <t>Административные штрафы, установленные главой 5 Кодекса Российской Федерации об административных правонарушениях, за административные правонарушения, посягающие на права граждан</t>
  </si>
  <si>
    <t>00011204010000000120</t>
  </si>
  <si>
    <t>00011201000010000120</t>
  </si>
  <si>
    <t>00020225480000000150</t>
  </si>
  <si>
    <t>Субсидии бюджетам субъектов Российской Федерации на единовременные компенсационные выплаты медицинским работникам (врачам, фельдшерам, а также акушеркам и медицинским сестрам фельдшерских здравпунктов и фельдшерско-акушерских пунктов, врачебных амбулаторий, центров (отделений) общей врачебной практики (семейной медицины), прибывшим (переехавшим) на работу в сельские населенные пункты, либо рабочие поселки, либо поселки городского типа, либо города с населением до 50 тысяч человек</t>
  </si>
  <si>
    <t>00020245418020000150</t>
  </si>
  <si>
    <t>00010300000000000000</t>
  </si>
  <si>
    <t>Административные штрафы, установленные главой 6 Кодекса Российской Федерации об административных правонарушениях, за административные правонарушения, посягающие на здоровье, санитарно-эпидемиологическое благополучие населения и общественную нравственность, налагаемые мировыми судьями, комиссиями по делам несовершеннолетних и защите их прав</t>
  </si>
  <si>
    <t>Административные штрафы, установленные главой 17 Кодекса Российской Федерации об административных правонарушениях, за административные правонарушения, посягающие на институты государственной власти, налагаемые мировыми судьями, комиссиями по делам несовершеннолетних и защите их прав</t>
  </si>
  <si>
    <t>Доходы от уплаты акцизов на дизельное топливо,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 (по нормативам, установленным федеральным законом о федеральном бюджете в целях формирования дорожных фондов субъектов Российской Федерации)</t>
  </si>
  <si>
    <t>Субсидии бюджетам субъектов Российской Федерации в целях софинансирования расходных обязательств субъектов Российской Федерации, возникающих при реализации региональных программ развития промышленности</t>
  </si>
  <si>
    <t>Погашение бюджетами субъектов Российской Федерации кредитов из других бюджетов бюджетной системы Российской Федерации в валюте Российской Федерации</t>
  </si>
  <si>
    <t>Субсидии бюджетам на приобретение спортивного оборудования и инвентаря для приведения организаций дополнительного образования со специальным наименованием "спортивная школа", использующих в своем наименовании слово "олимпийский" или образованные на его основе слова или словосочетания, в нормативное состояние</t>
  </si>
  <si>
    <t>Возврат остатков субвенций на осуществление переданного полномочия Российской Федерации по осуществлению ежегодной денежной выплаты лицам, награжденным нагрудным знаком "Почетный донор России", из бюджетов субъектов Российской Федерации</t>
  </si>
  <si>
    <t>Акции и иные формы участия в капитале, находящиеся в государственной и муниципальной собственности</t>
  </si>
  <si>
    <t>00001060501020000640</t>
  </si>
  <si>
    <t>Платежи, уплачиваемые в целях возмещения вреда, причиняемого автомобильным дорогам регионального или межмуниципального значения транспортными средствами, осуществляющими перевозки тяжеловесных и (или) крупногабаритных грузов</t>
  </si>
  <si>
    <t>Налог на прибыль организаций, зачисляемый в бюджеты бюджетной системы Российской Федерации по соответствующим ставкам</t>
  </si>
  <si>
    <t>Административные штрафы, установленные главой 13 Кодекса Российской Федерации об административных правонарушениях, за административные правонарушения в области связи и информации, налагаемые мировыми судьями, комиссиями по делам несовершеннолетних и защите их прав</t>
  </si>
  <si>
    <t>Субсидии бюджетам на реализацию программ формирования современной городской среды</t>
  </si>
  <si>
    <t>00010604011020000110</t>
  </si>
  <si>
    <t>Возврат остатков субсидий на государственную поддержку спортивных организаций, осуществляющих подготовку спортивного резерва для спортивных сборных команд, в том числе спортивных сборных команд Российской Федерации, из бюджетов субъектов Российской Федерации</t>
  </si>
  <si>
    <t>Доходы от приватизации имущества, находящегося в собственности субъектов Российской Федерации, в части приватизации нефинансовых активов имущества казны</t>
  </si>
  <si>
    <t>00011601156010000140</t>
  </si>
  <si>
    <t xml:space="preserve">Утверждено законом 87-ЗО от 28.12.2023 (в ред. №18-ЗО от 04.06.2024)
</t>
  </si>
  <si>
    <t>Исполнено
на 01.09.2024</t>
  </si>
  <si>
    <t>Факт за аналогичный период прошлого года</t>
  </si>
  <si>
    <t>Код по бюджетной классификации</t>
  </si>
  <si>
    <t>Уточненный план на 01.09.2024</t>
  </si>
  <si>
    <t>% исполнения</t>
  </si>
  <si>
    <t>к закону о бюджете</t>
  </si>
  <si>
    <t>к уточненному плану</t>
  </si>
  <si>
    <t>Темп роста поступлений к аналогичному периоду прошлого года, %</t>
  </si>
  <si>
    <t>справочно</t>
  </si>
  <si>
    <t>СВОДКА ОБ ИСПОЛНЕНИИ ОБЛАСТНОГО БЮДЖЕТА ТВЕРСКОЙ ОБЛАСТИ
НА 1 СЕНТЯБРЯ 2024 ГОДА</t>
  </si>
  <si>
    <t>1</t>
  </si>
  <si>
    <t>2</t>
  </si>
  <si>
    <t>3</t>
  </si>
  <si>
    <t>4</t>
  </si>
  <si>
    <t>5</t>
  </si>
  <si>
    <t>6</t>
  </si>
  <si>
    <t>7</t>
  </si>
  <si>
    <t>8</t>
  </si>
  <si>
    <t>9</t>
  </si>
  <si>
    <t>св.200</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</si>
</sst>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
    <numFmt numFmtId="165" formatCode="#,##0.0"/>
  </numFmts>
  <fonts count="8" x14ac:knownFonts="1">
    <font>
      <sz val="10"/>
      <color theme="1"/>
      <name val="Arial"/>
    </font>
    <font>
      <b/>
      <sz val="10"/>
      <color theme="1"/>
      <name val="Arial"/>
      <family val="2"/>
      <charset val="204"/>
    </font>
    <font>
      <b/>
      <sz val="11"/>
      <color theme="1"/>
      <name val="Times New Roman"/>
      <family val="1"/>
      <charset val="204"/>
    </font>
    <font>
      <sz val="11"/>
      <color theme="1"/>
      <name val="Times New Roman"/>
      <family val="1"/>
      <charset val="204"/>
    </font>
    <font>
      <b/>
      <sz val="10"/>
      <color theme="1"/>
      <name val="Times New Roman"/>
      <family val="1"/>
      <charset val="204"/>
    </font>
    <font>
      <sz val="10"/>
      <color theme="1"/>
      <name val="Times New Roman"/>
      <family val="1"/>
      <charset val="204"/>
    </font>
    <font>
      <b/>
      <sz val="11"/>
      <name val="Times New Roman"/>
      <family val="1"/>
      <charset val="204"/>
    </font>
    <font>
      <sz val="11"/>
      <name val="Times New Roman"/>
      <family val="1"/>
      <charset val="204"/>
    </font>
  </fonts>
  <fills count="2">
    <fill>
      <patternFill patternType="none"/>
    </fill>
    <fill>
      <patternFill patternType="gray125"/>
    </fill>
  </fills>
  <borders count="6">
    <border>
      <left/>
      <right/>
      <top/>
      <bottom/>
      <diagonal/>
    </border>
    <border>
      <left style="thin">
        <color indexed="64"/>
      </left>
      <right/>
      <top style="thin">
        <color indexed="64"/>
      </top>
      <bottom style="thin">
        <color indexed="64"/>
      </bottom>
      <diagonal/>
    </border>
    <border>
      <left style="thin">
        <color indexed="64"/>
      </left>
      <right style="thin">
        <color indexed="64"/>
      </right>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s>
  <cellStyleXfs count="1">
    <xf numFmtId="0" fontId="0" fillId="0" borderId="0"/>
  </cellStyleXfs>
  <cellXfs count="41">
    <xf numFmtId="0" fontId="0" fillId="0" borderId="0" xfId="0"/>
    <xf numFmtId="0" fontId="3" fillId="0" borderId="0" xfId="0" applyFont="1"/>
    <xf numFmtId="49" fontId="2" fillId="0" borderId="4" xfId="0" applyNumberFormat="1" applyFont="1" applyBorder="1" applyAlignment="1">
      <alignment horizontal="center" wrapText="1" shrinkToFit="1"/>
    </xf>
    <xf numFmtId="49" fontId="3" fillId="0" borderId="4" xfId="0" applyNumberFormat="1" applyFont="1" applyBorder="1" applyAlignment="1">
      <alignment horizontal="center" wrapText="1" shrinkToFit="1"/>
    </xf>
    <xf numFmtId="49" fontId="2" fillId="0" borderId="4" xfId="0" applyNumberFormat="1" applyFont="1" applyFill="1" applyBorder="1" applyAlignment="1">
      <alignment horizontal="center" vertical="center" wrapText="1" shrinkToFit="1"/>
    </xf>
    <xf numFmtId="49" fontId="3" fillId="0" borderId="2" xfId="0" applyNumberFormat="1" applyFont="1" applyFill="1" applyBorder="1" applyAlignment="1">
      <alignment horizontal="center" vertical="center" wrapText="1" shrinkToFit="1"/>
    </xf>
    <xf numFmtId="49" fontId="2" fillId="0" borderId="5" xfId="0" applyNumberFormat="1" applyFont="1" applyFill="1" applyBorder="1" applyAlignment="1">
      <alignment horizontal="center" vertical="center" wrapText="1" shrinkToFit="1"/>
    </xf>
    <xf numFmtId="49" fontId="2" fillId="0" borderId="2" xfId="0" applyNumberFormat="1" applyFont="1" applyFill="1" applyBorder="1" applyAlignment="1">
      <alignment horizontal="center" vertical="center" wrapText="1" shrinkToFit="1"/>
    </xf>
    <xf numFmtId="0" fontId="3" fillId="0" borderId="0" xfId="0" applyFont="1" applyAlignment="1">
      <alignment vertical="top"/>
    </xf>
    <xf numFmtId="49" fontId="2" fillId="0" borderId="4" xfId="0" applyNumberFormat="1" applyFont="1" applyFill="1" applyBorder="1" applyAlignment="1">
      <alignment horizontal="center" vertical="top" wrapText="1" shrinkToFit="1"/>
    </xf>
    <xf numFmtId="49" fontId="3" fillId="0" borderId="4" xfId="0" applyNumberFormat="1" applyFont="1" applyBorder="1" applyAlignment="1">
      <alignment vertical="top" wrapText="1" shrinkToFit="1"/>
    </xf>
    <xf numFmtId="0" fontId="2" fillId="0" borderId="4" xfId="0" applyFont="1" applyFill="1" applyBorder="1" applyAlignment="1">
      <alignment horizontal="left" vertical="top" wrapText="1"/>
    </xf>
    <xf numFmtId="49" fontId="2" fillId="0" borderId="4" xfId="0" applyNumberFormat="1" applyFont="1" applyBorder="1" applyAlignment="1">
      <alignment vertical="top" wrapText="1" shrinkToFit="1"/>
    </xf>
    <xf numFmtId="49" fontId="2" fillId="0" borderId="4" xfId="0" applyNumberFormat="1" applyFont="1" applyFill="1" applyBorder="1" applyAlignment="1">
      <alignment horizontal="center" vertical="center" wrapText="1" shrinkToFit="1"/>
    </xf>
    <xf numFmtId="49" fontId="2" fillId="0" borderId="5" xfId="0" applyNumberFormat="1" applyFont="1" applyFill="1" applyBorder="1" applyAlignment="1">
      <alignment horizontal="center" vertical="center" wrapText="1" shrinkToFit="1"/>
    </xf>
    <xf numFmtId="49" fontId="2" fillId="0" borderId="2" xfId="0" applyNumberFormat="1" applyFont="1" applyFill="1" applyBorder="1" applyAlignment="1">
      <alignment horizontal="center" vertical="center" wrapText="1" shrinkToFit="1"/>
    </xf>
    <xf numFmtId="49" fontId="2" fillId="0" borderId="4" xfId="0" applyNumberFormat="1" applyFont="1" applyFill="1" applyBorder="1" applyAlignment="1">
      <alignment horizontal="center" vertical="top" wrapText="1" shrinkToFit="1"/>
    </xf>
    <xf numFmtId="49" fontId="4" fillId="0" borderId="1" xfId="0" applyNumberFormat="1" applyFont="1" applyFill="1" applyBorder="1" applyAlignment="1">
      <alignment horizontal="center" vertical="center" wrapText="1"/>
    </xf>
    <xf numFmtId="0" fontId="5" fillId="0" borderId="3" xfId="0" applyFont="1" applyFill="1" applyBorder="1" applyAlignment="1">
      <alignment horizontal="center"/>
    </xf>
    <xf numFmtId="49" fontId="4" fillId="0" borderId="5" xfId="0" applyNumberFormat="1" applyFont="1" applyFill="1" applyBorder="1" applyAlignment="1">
      <alignment horizontal="center" vertical="center" wrapText="1"/>
    </xf>
    <xf numFmtId="0" fontId="4" fillId="0" borderId="5" xfId="0" applyFont="1" applyFill="1" applyBorder="1" applyAlignment="1">
      <alignment horizontal="center" vertical="center" wrapText="1"/>
    </xf>
    <xf numFmtId="0" fontId="2" fillId="0" borderId="0" xfId="0" applyFont="1" applyFill="1" applyBorder="1" applyAlignment="1"/>
    <xf numFmtId="0" fontId="3" fillId="0" borderId="0" xfId="0" applyFont="1" applyFill="1"/>
    <xf numFmtId="0" fontId="0" fillId="0" borderId="0" xfId="0" applyFill="1"/>
    <xf numFmtId="49" fontId="4" fillId="0" borderId="4" xfId="0" applyNumberFormat="1" applyFont="1" applyFill="1" applyBorder="1" applyAlignment="1">
      <alignment horizontal="center" vertical="center" wrapText="1"/>
    </xf>
    <xf numFmtId="0" fontId="5" fillId="0" borderId="4" xfId="0" applyFont="1" applyFill="1" applyBorder="1" applyAlignment="1"/>
    <xf numFmtId="0" fontId="2" fillId="0" borderId="0" xfId="0" applyFont="1" applyFill="1" applyBorder="1" applyAlignment="1">
      <alignment vertical="top"/>
    </xf>
    <xf numFmtId="0" fontId="2" fillId="0" borderId="0" xfId="0" applyFont="1" applyFill="1" applyBorder="1" applyAlignment="1">
      <alignment horizontal="center" vertical="center" wrapText="1"/>
    </xf>
    <xf numFmtId="49" fontId="2" fillId="0" borderId="4" xfId="0" applyNumberFormat="1" applyFont="1" applyFill="1" applyBorder="1" applyAlignment="1">
      <alignment vertical="top" wrapText="1" shrinkToFit="1"/>
    </xf>
    <xf numFmtId="49" fontId="2" fillId="0" borderId="4" xfId="0" applyNumberFormat="1" applyFont="1" applyFill="1" applyBorder="1" applyAlignment="1">
      <alignment horizontal="center" wrapText="1" shrinkToFit="1"/>
    </xf>
    <xf numFmtId="49" fontId="3" fillId="0" borderId="4" xfId="0" applyNumberFormat="1" applyFont="1" applyFill="1" applyBorder="1" applyAlignment="1">
      <alignment vertical="top" wrapText="1" shrinkToFit="1"/>
    </xf>
    <xf numFmtId="49" fontId="3" fillId="0" borderId="4" xfId="0" applyNumberFormat="1" applyFont="1" applyFill="1" applyBorder="1" applyAlignment="1">
      <alignment horizontal="center" wrapText="1" shrinkToFit="1"/>
    </xf>
    <xf numFmtId="0" fontId="1" fillId="0" borderId="0" xfId="0" applyFont="1" applyFill="1"/>
    <xf numFmtId="165" fontId="6" fillId="0" borderId="4" xfId="0" applyNumberFormat="1" applyFont="1" applyBorder="1"/>
    <xf numFmtId="165" fontId="7" fillId="0" borderId="4" xfId="0" applyNumberFormat="1" applyFont="1" applyBorder="1"/>
    <xf numFmtId="165" fontId="6" fillId="0" borderId="4" xfId="0" applyNumberFormat="1" applyFont="1" applyFill="1" applyBorder="1"/>
    <xf numFmtId="165" fontId="7" fillId="0" borderId="4" xfId="0" applyNumberFormat="1" applyFont="1" applyFill="1" applyBorder="1"/>
    <xf numFmtId="165" fontId="7" fillId="0" borderId="4" xfId="0" applyNumberFormat="1" applyFont="1" applyBorder="1" applyAlignment="1">
      <alignment horizontal="right"/>
    </xf>
    <xf numFmtId="165" fontId="7" fillId="0" borderId="4" xfId="0" applyNumberFormat="1" applyFont="1" applyFill="1" applyBorder="1" applyAlignment="1">
      <alignment horizontal="right"/>
    </xf>
    <xf numFmtId="165" fontId="6" fillId="0" borderId="4" xfId="0" applyNumberFormat="1" applyFont="1" applyBorder="1" applyAlignment="1">
      <alignment horizontal="right"/>
    </xf>
    <xf numFmtId="165" fontId="6" fillId="0" borderId="4" xfId="0" applyNumberFormat="1" applyFont="1" applyFill="1" applyBorder="1" applyAlignment="1">
      <alignment horizontal="right"/>
    </xf>
  </cellXfs>
  <cellStyles count="1">
    <cellStyle name="Обычный"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2:J758"/>
  <sheetViews>
    <sheetView tabSelected="1" view="pageBreakPreview" zoomScale="70" zoomScaleNormal="100" zoomScaleSheetLayoutView="70" workbookViewId="0">
      <pane ySplit="5" topLeftCell="A714" activePane="bottomLeft" state="frozen"/>
      <selection pane="bottomLeft" activeCell="J7" sqref="J7:J757"/>
    </sheetView>
  </sheetViews>
  <sheetFormatPr defaultRowHeight="15" x14ac:dyDescent="0.25"/>
  <cols>
    <col min="1" max="1" width="67" style="8" customWidth="1"/>
    <col min="2" max="2" width="23.85546875" style="1" customWidth="1"/>
    <col min="3" max="3" width="19.5703125" style="1" customWidth="1"/>
    <col min="4" max="4" width="12.42578125" style="1" hidden="1" customWidth="1"/>
    <col min="5" max="5" width="17.5703125" style="1" customWidth="1"/>
    <col min="6" max="10" width="15.28515625" style="1" customWidth="1"/>
  </cols>
  <sheetData>
    <row r="2" spans="1:10" s="23" customFormat="1" ht="79.5" customHeight="1" x14ac:dyDescent="0.25">
      <c r="A2" s="26"/>
      <c r="B2" s="27" t="s">
        <v>1489</v>
      </c>
      <c r="C2" s="27"/>
      <c r="D2" s="27"/>
      <c r="E2" s="27"/>
      <c r="F2" s="27"/>
      <c r="G2" s="22"/>
      <c r="H2" s="22"/>
      <c r="I2" s="21"/>
      <c r="J2" s="21"/>
    </row>
    <row r="4" spans="1:10" ht="14.25" customHeight="1" x14ac:dyDescent="0.2">
      <c r="A4" s="16" t="s">
        <v>985</v>
      </c>
      <c r="B4" s="13" t="s">
        <v>1482</v>
      </c>
      <c r="C4" s="13" t="s">
        <v>1479</v>
      </c>
      <c r="D4" s="6"/>
      <c r="E4" s="14" t="s">
        <v>1483</v>
      </c>
      <c r="F4" s="13" t="s">
        <v>1480</v>
      </c>
      <c r="G4" s="17" t="s">
        <v>1484</v>
      </c>
      <c r="H4" s="18"/>
      <c r="I4" s="24" t="s">
        <v>1488</v>
      </c>
      <c r="J4" s="25"/>
    </row>
    <row r="5" spans="1:10" ht="81" customHeight="1" x14ac:dyDescent="0.2">
      <c r="A5" s="16"/>
      <c r="B5" s="13"/>
      <c r="C5" s="13"/>
      <c r="D5" s="7"/>
      <c r="E5" s="15"/>
      <c r="F5" s="13"/>
      <c r="G5" s="19" t="s">
        <v>1485</v>
      </c>
      <c r="H5" s="20" t="s">
        <v>1486</v>
      </c>
      <c r="I5" s="6" t="s">
        <v>1481</v>
      </c>
      <c r="J5" s="20" t="s">
        <v>1487</v>
      </c>
    </row>
    <row r="6" spans="1:10" ht="14.25" x14ac:dyDescent="0.2">
      <c r="A6" s="9" t="s">
        <v>1490</v>
      </c>
      <c r="B6" s="4" t="s">
        <v>1491</v>
      </c>
      <c r="C6" s="4" t="s">
        <v>1492</v>
      </c>
      <c r="D6" s="7"/>
      <c r="E6" s="7" t="s">
        <v>1493</v>
      </c>
      <c r="F6" s="4" t="s">
        <v>1494</v>
      </c>
      <c r="G6" s="7" t="s">
        <v>1495</v>
      </c>
      <c r="H6" s="7" t="s">
        <v>1496</v>
      </c>
      <c r="I6" s="7" t="s">
        <v>1497</v>
      </c>
      <c r="J6" s="7" t="s">
        <v>1498</v>
      </c>
    </row>
    <row r="7" spans="1:10" x14ac:dyDescent="0.2">
      <c r="A7" s="11" t="s">
        <v>1071</v>
      </c>
      <c r="B7" s="5"/>
      <c r="C7" s="33">
        <f>C8+C303</f>
        <v>115666549.19999999</v>
      </c>
      <c r="D7" s="33"/>
      <c r="E7" s="33">
        <f>E8+E303</f>
        <v>116479232.87106</v>
      </c>
      <c r="F7" s="33">
        <f>F8+F303</f>
        <v>78101248.756750003</v>
      </c>
      <c r="G7" s="33">
        <f>F7/C7*100</f>
        <v>67.522762023188292</v>
      </c>
      <c r="H7" s="33">
        <f>F7/E7*100</f>
        <v>67.051651038263955</v>
      </c>
      <c r="I7" s="33">
        <f>I8+I303</f>
        <v>74387386.389200002</v>
      </c>
      <c r="J7" s="39">
        <f>F7/I7*100</f>
        <v>104.99259692781624</v>
      </c>
    </row>
    <row r="8" spans="1:10" ht="28.5" x14ac:dyDescent="0.2">
      <c r="A8" s="12" t="s">
        <v>669</v>
      </c>
      <c r="B8" s="2" t="s">
        <v>184</v>
      </c>
      <c r="C8" s="33">
        <v>87096366.299999997</v>
      </c>
      <c r="D8" s="33"/>
      <c r="E8" s="33">
        <v>87096366.299999997</v>
      </c>
      <c r="F8" s="33">
        <v>59395626.588610001</v>
      </c>
      <c r="G8" s="33">
        <f t="shared" ref="G8:G71" si="0">F8/C8*100</f>
        <v>68.195298049546764</v>
      </c>
      <c r="H8" s="33">
        <f t="shared" ref="H8:H71" si="1">F8/E8*100</f>
        <v>68.195298049546764</v>
      </c>
      <c r="I8" s="33">
        <v>54768102.757579997</v>
      </c>
      <c r="J8" s="39">
        <f t="shared" ref="J8:J71" si="2">F8/I8*100</f>
        <v>108.44930460986171</v>
      </c>
    </row>
    <row r="9" spans="1:10" x14ac:dyDescent="0.25">
      <c r="A9" s="10" t="s">
        <v>240</v>
      </c>
      <c r="B9" s="3" t="s">
        <v>1097</v>
      </c>
      <c r="C9" s="34">
        <v>47932780</v>
      </c>
      <c r="D9" s="34"/>
      <c r="E9" s="34">
        <v>47932780</v>
      </c>
      <c r="F9" s="34">
        <v>31852071.070440002</v>
      </c>
      <c r="G9" s="34">
        <f t="shared" si="0"/>
        <v>66.451541242631876</v>
      </c>
      <c r="H9" s="34">
        <f t="shared" si="1"/>
        <v>66.451541242631876</v>
      </c>
      <c r="I9" s="34">
        <v>32024139.88233</v>
      </c>
      <c r="J9" s="37">
        <f t="shared" si="2"/>
        <v>99.462690293877515</v>
      </c>
    </row>
    <row r="10" spans="1:10" x14ac:dyDescent="0.25">
      <c r="A10" s="10" t="s">
        <v>1046</v>
      </c>
      <c r="B10" s="3" t="s">
        <v>674</v>
      </c>
      <c r="C10" s="34">
        <v>25451054</v>
      </c>
      <c r="D10" s="34"/>
      <c r="E10" s="34">
        <v>25451054</v>
      </c>
      <c r="F10" s="34">
        <v>15523189.03176</v>
      </c>
      <c r="G10" s="34">
        <f t="shared" si="0"/>
        <v>60.99232287888745</v>
      </c>
      <c r="H10" s="34">
        <f t="shared" si="1"/>
        <v>60.99232287888745</v>
      </c>
      <c r="I10" s="34">
        <v>18295247.16299</v>
      </c>
      <c r="J10" s="37">
        <f t="shared" si="2"/>
        <v>84.848206167787225</v>
      </c>
    </row>
    <row r="11" spans="1:10" ht="30" x14ac:dyDescent="0.25">
      <c r="A11" s="10" t="s">
        <v>1472</v>
      </c>
      <c r="B11" s="3" t="s">
        <v>256</v>
      </c>
      <c r="C11" s="34">
        <v>18517435</v>
      </c>
      <c r="D11" s="34"/>
      <c r="E11" s="34">
        <v>18517435</v>
      </c>
      <c r="F11" s="34">
        <v>12465986.833790001</v>
      </c>
      <c r="G11" s="34">
        <f t="shared" si="0"/>
        <v>67.32026781133564</v>
      </c>
      <c r="H11" s="34">
        <f t="shared" si="1"/>
        <v>67.32026781133564</v>
      </c>
      <c r="I11" s="34">
        <v>14365943.01409</v>
      </c>
      <c r="J11" s="37">
        <f t="shared" si="2"/>
        <v>86.774580837216618</v>
      </c>
    </row>
    <row r="12" spans="1:10" ht="150" x14ac:dyDescent="0.25">
      <c r="A12" s="10" t="s">
        <v>10</v>
      </c>
      <c r="B12" s="3" t="s">
        <v>1132</v>
      </c>
      <c r="C12" s="34">
        <v>18517435</v>
      </c>
      <c r="D12" s="34"/>
      <c r="E12" s="34">
        <v>18517435</v>
      </c>
      <c r="F12" s="34">
        <v>12565187.86956</v>
      </c>
      <c r="G12" s="34">
        <f t="shared" si="0"/>
        <v>67.855984749291679</v>
      </c>
      <c r="H12" s="34">
        <f t="shared" si="1"/>
        <v>67.855984749291679</v>
      </c>
      <c r="I12" s="34">
        <v>12424227.848160001</v>
      </c>
      <c r="J12" s="37">
        <f t="shared" si="2"/>
        <v>101.13455760086431</v>
      </c>
    </row>
    <row r="13" spans="1:10" ht="90" x14ac:dyDescent="0.25">
      <c r="A13" s="10" t="s">
        <v>738</v>
      </c>
      <c r="B13" s="3" t="s">
        <v>1103</v>
      </c>
      <c r="C13" s="34">
        <v>0</v>
      </c>
      <c r="D13" s="34"/>
      <c r="E13" s="34">
        <v>0</v>
      </c>
      <c r="F13" s="34">
        <v>-98897.736770000003</v>
      </c>
      <c r="G13" s="34"/>
      <c r="H13" s="34"/>
      <c r="I13" s="34">
        <v>1941715.1659299999</v>
      </c>
      <c r="J13" s="37">
        <f t="shared" si="2"/>
        <v>-5.0933184488277998</v>
      </c>
    </row>
    <row r="14" spans="1:10" ht="45" x14ac:dyDescent="0.25">
      <c r="A14" s="10" t="s">
        <v>314</v>
      </c>
      <c r="B14" s="3" t="s">
        <v>470</v>
      </c>
      <c r="C14" s="34">
        <v>0</v>
      </c>
      <c r="D14" s="34"/>
      <c r="E14" s="34">
        <v>0</v>
      </c>
      <c r="F14" s="34">
        <v>-303.29899999999998</v>
      </c>
      <c r="G14" s="34"/>
      <c r="H14" s="34"/>
      <c r="I14" s="34">
        <v>0</v>
      </c>
      <c r="J14" s="37"/>
    </row>
    <row r="15" spans="1:10" ht="135" x14ac:dyDescent="0.25">
      <c r="A15" s="10" t="s">
        <v>1060</v>
      </c>
      <c r="B15" s="3" t="s">
        <v>501</v>
      </c>
      <c r="C15" s="34">
        <v>4595992</v>
      </c>
      <c r="D15" s="34"/>
      <c r="E15" s="34">
        <v>4595992</v>
      </c>
      <c r="F15" s="34">
        <v>1741088.90277</v>
      </c>
      <c r="G15" s="34">
        <f t="shared" si="0"/>
        <v>37.882766174745299</v>
      </c>
      <c r="H15" s="34">
        <f t="shared" si="1"/>
        <v>37.882766174745299</v>
      </c>
      <c r="I15" s="34">
        <v>3264710.0671100002</v>
      </c>
      <c r="J15" s="37">
        <f t="shared" si="2"/>
        <v>53.330582715764827</v>
      </c>
    </row>
    <row r="16" spans="1:10" ht="135" x14ac:dyDescent="0.25">
      <c r="A16" s="10" t="s">
        <v>579</v>
      </c>
      <c r="B16" s="3" t="s">
        <v>62</v>
      </c>
      <c r="C16" s="34">
        <v>2337627</v>
      </c>
      <c r="D16" s="34"/>
      <c r="E16" s="34">
        <v>2337627</v>
      </c>
      <c r="F16" s="34">
        <v>1316113.2952000001</v>
      </c>
      <c r="G16" s="34">
        <f t="shared" si="0"/>
        <v>56.301253159721377</v>
      </c>
      <c r="H16" s="34">
        <f t="shared" si="1"/>
        <v>56.301253159721377</v>
      </c>
      <c r="I16" s="34">
        <v>664594.08178999997</v>
      </c>
      <c r="J16" s="37">
        <f t="shared" si="2"/>
        <v>198.0326535041082</v>
      </c>
    </row>
    <row r="17" spans="1:10" x14ac:dyDescent="0.25">
      <c r="A17" s="10" t="s">
        <v>247</v>
      </c>
      <c r="B17" s="3" t="s">
        <v>9</v>
      </c>
      <c r="C17" s="34">
        <v>22481726</v>
      </c>
      <c r="D17" s="34"/>
      <c r="E17" s="34">
        <v>22481726</v>
      </c>
      <c r="F17" s="34">
        <v>16328882.03868</v>
      </c>
      <c r="G17" s="34">
        <f t="shared" si="0"/>
        <v>72.631798993902876</v>
      </c>
      <c r="H17" s="34">
        <f t="shared" si="1"/>
        <v>72.631798993902876</v>
      </c>
      <c r="I17" s="34">
        <v>13728892.71934</v>
      </c>
      <c r="J17" s="37">
        <f t="shared" si="2"/>
        <v>118.93808461098523</v>
      </c>
    </row>
    <row r="18" spans="1:10" ht="90" x14ac:dyDescent="0.25">
      <c r="A18" s="10" t="s">
        <v>849</v>
      </c>
      <c r="B18" s="3" t="s">
        <v>221</v>
      </c>
      <c r="C18" s="34">
        <v>0</v>
      </c>
      <c r="D18" s="34"/>
      <c r="E18" s="34">
        <v>0</v>
      </c>
      <c r="F18" s="34">
        <v>0</v>
      </c>
      <c r="G18" s="34"/>
      <c r="H18" s="34"/>
      <c r="I18" s="34">
        <v>10719735.476120001</v>
      </c>
      <c r="J18" s="37">
        <f t="shared" si="2"/>
        <v>0</v>
      </c>
    </row>
    <row r="19" spans="1:10" ht="105" x14ac:dyDescent="0.25">
      <c r="A19" s="10" t="s">
        <v>164</v>
      </c>
      <c r="B19" s="3" t="s">
        <v>221</v>
      </c>
      <c r="C19" s="34">
        <v>19138531</v>
      </c>
      <c r="D19" s="34"/>
      <c r="E19" s="34">
        <v>19138531</v>
      </c>
      <c r="F19" s="34">
        <v>13816069.314649999</v>
      </c>
      <c r="G19" s="34">
        <f t="shared" si="0"/>
        <v>72.189810778319398</v>
      </c>
      <c r="H19" s="34">
        <f t="shared" si="1"/>
        <v>72.189810778319398</v>
      </c>
      <c r="I19" s="34">
        <v>0</v>
      </c>
      <c r="J19" s="37"/>
    </row>
    <row r="20" spans="1:10" ht="105" x14ac:dyDescent="0.25">
      <c r="A20" s="10" t="s">
        <v>1154</v>
      </c>
      <c r="B20" s="3" t="s">
        <v>1260</v>
      </c>
      <c r="C20" s="34">
        <v>82534</v>
      </c>
      <c r="D20" s="34"/>
      <c r="E20" s="34">
        <v>82534</v>
      </c>
      <c r="F20" s="34">
        <v>86271.409530000004</v>
      </c>
      <c r="G20" s="34">
        <f t="shared" si="0"/>
        <v>104.52832715002303</v>
      </c>
      <c r="H20" s="34">
        <f t="shared" si="1"/>
        <v>104.52832715002303</v>
      </c>
      <c r="I20" s="34">
        <v>57706.095690000002</v>
      </c>
      <c r="J20" s="37">
        <f t="shared" si="2"/>
        <v>149.50138022411755</v>
      </c>
    </row>
    <row r="21" spans="1:10" ht="45" x14ac:dyDescent="0.25">
      <c r="A21" s="10" t="s">
        <v>753</v>
      </c>
      <c r="B21" s="3" t="s">
        <v>843</v>
      </c>
      <c r="C21" s="34">
        <v>0</v>
      </c>
      <c r="D21" s="34"/>
      <c r="E21" s="34">
        <v>0</v>
      </c>
      <c r="F21" s="34">
        <v>0</v>
      </c>
      <c r="G21" s="34"/>
      <c r="H21" s="34"/>
      <c r="I21" s="34">
        <v>200349.14592000001</v>
      </c>
      <c r="J21" s="37">
        <f t="shared" si="2"/>
        <v>0</v>
      </c>
    </row>
    <row r="22" spans="1:10" ht="75" x14ac:dyDescent="0.25">
      <c r="A22" s="10" t="s">
        <v>1171</v>
      </c>
      <c r="B22" s="3" t="s">
        <v>843</v>
      </c>
      <c r="C22" s="34">
        <v>310200</v>
      </c>
      <c r="D22" s="34"/>
      <c r="E22" s="34">
        <v>310200</v>
      </c>
      <c r="F22" s="34">
        <v>355189.38296000002</v>
      </c>
      <c r="G22" s="34">
        <f t="shared" si="0"/>
        <v>114.50334718246293</v>
      </c>
      <c r="H22" s="34">
        <f t="shared" si="1"/>
        <v>114.50334718246293</v>
      </c>
      <c r="I22" s="34">
        <v>0</v>
      </c>
      <c r="J22" s="37"/>
    </row>
    <row r="23" spans="1:10" ht="75" x14ac:dyDescent="0.25">
      <c r="A23" s="10" t="s">
        <v>1435</v>
      </c>
      <c r="B23" s="3" t="s">
        <v>1042</v>
      </c>
      <c r="C23" s="34">
        <v>972496</v>
      </c>
      <c r="D23" s="34"/>
      <c r="E23" s="34">
        <v>972496</v>
      </c>
      <c r="F23" s="34">
        <v>722528.87840000005</v>
      </c>
      <c r="G23" s="34">
        <f t="shared" si="0"/>
        <v>74.296334216284691</v>
      </c>
      <c r="H23" s="34">
        <f t="shared" si="1"/>
        <v>74.296334216284691</v>
      </c>
      <c r="I23" s="34">
        <v>605139.23516000004</v>
      </c>
      <c r="J23" s="37">
        <f t="shared" si="2"/>
        <v>119.39878236600572</v>
      </c>
    </row>
    <row r="24" spans="1:10" ht="105" x14ac:dyDescent="0.25">
      <c r="A24" s="10" t="s">
        <v>1108</v>
      </c>
      <c r="B24" s="3" t="s">
        <v>639</v>
      </c>
      <c r="C24" s="34">
        <v>0</v>
      </c>
      <c r="D24" s="34"/>
      <c r="E24" s="34">
        <v>0</v>
      </c>
      <c r="F24" s="34">
        <v>0</v>
      </c>
      <c r="G24" s="34"/>
      <c r="H24" s="34"/>
      <c r="I24" s="34">
        <v>-11.485200000000001</v>
      </c>
      <c r="J24" s="37">
        <f t="shared" si="2"/>
        <v>0</v>
      </c>
    </row>
    <row r="25" spans="1:10" ht="120" x14ac:dyDescent="0.25">
      <c r="A25" s="10" t="s">
        <v>380</v>
      </c>
      <c r="B25" s="3" t="s">
        <v>1439</v>
      </c>
      <c r="C25" s="34">
        <v>0</v>
      </c>
      <c r="D25" s="34"/>
      <c r="E25" s="34">
        <v>0</v>
      </c>
      <c r="F25" s="34">
        <v>0</v>
      </c>
      <c r="G25" s="34"/>
      <c r="H25" s="34"/>
      <c r="I25" s="34">
        <v>650661.05894999998</v>
      </c>
      <c r="J25" s="37">
        <f t="shared" si="2"/>
        <v>0</v>
      </c>
    </row>
    <row r="26" spans="1:10" ht="135" x14ac:dyDescent="0.25">
      <c r="A26" s="10" t="s">
        <v>1149</v>
      </c>
      <c r="B26" s="3" t="s">
        <v>1439</v>
      </c>
      <c r="C26" s="34">
        <v>684862</v>
      </c>
      <c r="D26" s="34"/>
      <c r="E26" s="34">
        <v>684862</v>
      </c>
      <c r="F26" s="34">
        <v>422886.91834999999</v>
      </c>
      <c r="G26" s="34">
        <f t="shared" si="0"/>
        <v>61.747756241403373</v>
      </c>
      <c r="H26" s="34">
        <f t="shared" si="1"/>
        <v>61.747756241403373</v>
      </c>
      <c r="I26" s="34">
        <v>0</v>
      </c>
      <c r="J26" s="37"/>
    </row>
    <row r="27" spans="1:10" ht="90" x14ac:dyDescent="0.25">
      <c r="A27" s="10" t="s">
        <v>904</v>
      </c>
      <c r="B27" s="3" t="s">
        <v>1034</v>
      </c>
      <c r="C27" s="34">
        <v>0</v>
      </c>
      <c r="D27" s="34"/>
      <c r="E27" s="34">
        <v>0</v>
      </c>
      <c r="F27" s="34">
        <v>0</v>
      </c>
      <c r="G27" s="34"/>
      <c r="H27" s="34"/>
      <c r="I27" s="34">
        <v>552.5</v>
      </c>
      <c r="J27" s="37">
        <f t="shared" si="2"/>
        <v>0</v>
      </c>
    </row>
    <row r="28" spans="1:10" ht="90" x14ac:dyDescent="0.25">
      <c r="A28" s="10" t="s">
        <v>912</v>
      </c>
      <c r="B28" s="3" t="s">
        <v>236</v>
      </c>
      <c r="C28" s="34">
        <v>0</v>
      </c>
      <c r="D28" s="34"/>
      <c r="E28" s="34">
        <v>0</v>
      </c>
      <c r="F28" s="34">
        <v>16.689520000000002</v>
      </c>
      <c r="G28" s="34"/>
      <c r="H28" s="34"/>
      <c r="I28" s="34">
        <v>-3.52684</v>
      </c>
      <c r="J28" s="37" t="s">
        <v>1499</v>
      </c>
    </row>
    <row r="29" spans="1:10" ht="90" x14ac:dyDescent="0.25">
      <c r="A29" s="10" t="s">
        <v>142</v>
      </c>
      <c r="B29" s="3" t="s">
        <v>1277</v>
      </c>
      <c r="C29" s="34">
        <v>0</v>
      </c>
      <c r="D29" s="34"/>
      <c r="E29" s="34">
        <v>0</v>
      </c>
      <c r="F29" s="34">
        <v>0</v>
      </c>
      <c r="G29" s="34"/>
      <c r="H29" s="34"/>
      <c r="I29" s="34">
        <v>3219.1471299999998</v>
      </c>
      <c r="J29" s="37">
        <f t="shared" si="2"/>
        <v>0</v>
      </c>
    </row>
    <row r="30" spans="1:10" ht="45" x14ac:dyDescent="0.25">
      <c r="A30" s="10" t="s">
        <v>278</v>
      </c>
      <c r="B30" s="3" t="s">
        <v>1059</v>
      </c>
      <c r="C30" s="34">
        <v>0</v>
      </c>
      <c r="D30" s="34"/>
      <c r="E30" s="34">
        <v>0</v>
      </c>
      <c r="F30" s="34">
        <v>0</v>
      </c>
      <c r="G30" s="34"/>
      <c r="H30" s="34"/>
      <c r="I30" s="34">
        <v>338630.04407</v>
      </c>
      <c r="J30" s="37">
        <f t="shared" si="2"/>
        <v>0</v>
      </c>
    </row>
    <row r="31" spans="1:10" ht="60" x14ac:dyDescent="0.25">
      <c r="A31" s="10" t="s">
        <v>936</v>
      </c>
      <c r="B31" s="3" t="s">
        <v>1059</v>
      </c>
      <c r="C31" s="34">
        <v>455046</v>
      </c>
      <c r="D31" s="34"/>
      <c r="E31" s="34">
        <v>455046</v>
      </c>
      <c r="F31" s="34">
        <v>352195.77192999999</v>
      </c>
      <c r="G31" s="34">
        <f t="shared" si="0"/>
        <v>77.397839323936481</v>
      </c>
      <c r="H31" s="34">
        <f t="shared" si="1"/>
        <v>77.397839323936481</v>
      </c>
      <c r="I31" s="34">
        <v>0</v>
      </c>
      <c r="J31" s="37"/>
    </row>
    <row r="32" spans="1:10" ht="45" x14ac:dyDescent="0.25">
      <c r="A32" s="10" t="s">
        <v>1380</v>
      </c>
      <c r="B32" s="3" t="s">
        <v>651</v>
      </c>
      <c r="C32" s="34">
        <v>0</v>
      </c>
      <c r="D32" s="34"/>
      <c r="E32" s="34">
        <v>0</v>
      </c>
      <c r="F32" s="34">
        <v>0</v>
      </c>
      <c r="G32" s="34"/>
      <c r="H32" s="34"/>
      <c r="I32" s="34">
        <v>1152915.02834</v>
      </c>
      <c r="J32" s="37">
        <f t="shared" si="2"/>
        <v>0</v>
      </c>
    </row>
    <row r="33" spans="1:10" ht="60" x14ac:dyDescent="0.25">
      <c r="A33" s="10" t="s">
        <v>206</v>
      </c>
      <c r="B33" s="3" t="s">
        <v>651</v>
      </c>
      <c r="C33" s="34">
        <v>838057</v>
      </c>
      <c r="D33" s="34"/>
      <c r="E33" s="34">
        <v>838057</v>
      </c>
      <c r="F33" s="34">
        <v>573723.67333999998</v>
      </c>
      <c r="G33" s="34">
        <f t="shared" si="0"/>
        <v>68.458789001225455</v>
      </c>
      <c r="H33" s="34">
        <f t="shared" si="1"/>
        <v>68.458789001225455</v>
      </c>
      <c r="I33" s="34">
        <v>0</v>
      </c>
      <c r="J33" s="37"/>
    </row>
    <row r="34" spans="1:10" ht="30" x14ac:dyDescent="0.25">
      <c r="A34" s="10" t="s">
        <v>202</v>
      </c>
      <c r="B34" s="3" t="s">
        <v>1461</v>
      </c>
      <c r="C34" s="34">
        <v>14030958.9</v>
      </c>
      <c r="D34" s="34"/>
      <c r="E34" s="34">
        <v>14030958.9</v>
      </c>
      <c r="F34" s="34">
        <v>9655715.4078100007</v>
      </c>
      <c r="G34" s="34">
        <f t="shared" si="0"/>
        <v>68.817216817661702</v>
      </c>
      <c r="H34" s="34">
        <f t="shared" si="1"/>
        <v>68.817216817661702</v>
      </c>
      <c r="I34" s="34">
        <v>8629453.9694500007</v>
      </c>
      <c r="J34" s="37">
        <f t="shared" si="2"/>
        <v>111.89254200779297</v>
      </c>
    </row>
    <row r="35" spans="1:10" ht="30" x14ac:dyDescent="0.25">
      <c r="A35" s="10" t="s">
        <v>461</v>
      </c>
      <c r="B35" s="3" t="s">
        <v>1020</v>
      </c>
      <c r="C35" s="34">
        <v>14030958.9</v>
      </c>
      <c r="D35" s="34"/>
      <c r="E35" s="34">
        <v>14030958.9</v>
      </c>
      <c r="F35" s="34">
        <v>9655715.4078100007</v>
      </c>
      <c r="G35" s="34">
        <f t="shared" si="0"/>
        <v>68.817216817661702</v>
      </c>
      <c r="H35" s="34">
        <f t="shared" si="1"/>
        <v>68.817216817661702</v>
      </c>
      <c r="I35" s="34">
        <v>8629453.9694500007</v>
      </c>
      <c r="J35" s="37">
        <f t="shared" si="2"/>
        <v>111.89254200779297</v>
      </c>
    </row>
    <row r="36" spans="1:10" ht="135" x14ac:dyDescent="0.25">
      <c r="A36" s="10" t="s">
        <v>416</v>
      </c>
      <c r="B36" s="3" t="s">
        <v>560</v>
      </c>
      <c r="C36" s="34">
        <v>4175</v>
      </c>
      <c r="D36" s="34"/>
      <c r="E36" s="34">
        <v>4175</v>
      </c>
      <c r="F36" s="34">
        <v>9595.0383999999995</v>
      </c>
      <c r="G36" s="34" t="s">
        <v>1499</v>
      </c>
      <c r="H36" s="34" t="s">
        <v>1499</v>
      </c>
      <c r="I36" s="34">
        <v>1512.98</v>
      </c>
      <c r="J36" s="37" t="s">
        <v>1499</v>
      </c>
    </row>
    <row r="37" spans="1:10" ht="45" x14ac:dyDescent="0.25">
      <c r="A37" s="10" t="s">
        <v>297</v>
      </c>
      <c r="B37" s="3" t="s">
        <v>1256</v>
      </c>
      <c r="C37" s="34">
        <v>0</v>
      </c>
      <c r="D37" s="34"/>
      <c r="E37" s="34">
        <v>0</v>
      </c>
      <c r="F37" s="34">
        <v>1.734</v>
      </c>
      <c r="G37" s="34"/>
      <c r="H37" s="34"/>
      <c r="I37" s="34">
        <v>389.55399999999997</v>
      </c>
      <c r="J37" s="37">
        <f t="shared" si="2"/>
        <v>0.44512442434168309</v>
      </c>
    </row>
    <row r="38" spans="1:10" ht="30" x14ac:dyDescent="0.25">
      <c r="A38" s="10" t="s">
        <v>1005</v>
      </c>
      <c r="B38" s="3" t="s">
        <v>619</v>
      </c>
      <c r="C38" s="34">
        <v>1099447</v>
      </c>
      <c r="D38" s="34"/>
      <c r="E38" s="34">
        <v>1099447</v>
      </c>
      <c r="F38" s="34">
        <v>817433.64882999996</v>
      </c>
      <c r="G38" s="34">
        <f t="shared" si="0"/>
        <v>74.349527428789202</v>
      </c>
      <c r="H38" s="34">
        <f t="shared" si="1"/>
        <v>74.349527428789202</v>
      </c>
      <c r="I38" s="34">
        <v>707115.85160000005</v>
      </c>
      <c r="J38" s="37">
        <f t="shared" si="2"/>
        <v>115.60109237833976</v>
      </c>
    </row>
    <row r="39" spans="1:10" ht="30" x14ac:dyDescent="0.25">
      <c r="A39" s="10" t="s">
        <v>1310</v>
      </c>
      <c r="B39" s="3" t="s">
        <v>383</v>
      </c>
      <c r="C39" s="34">
        <v>79368</v>
      </c>
      <c r="D39" s="34"/>
      <c r="E39" s="34">
        <v>79368</v>
      </c>
      <c r="F39" s="34">
        <v>15393.090459999999</v>
      </c>
      <c r="G39" s="34">
        <f t="shared" si="0"/>
        <v>19.394580259046467</v>
      </c>
      <c r="H39" s="34">
        <f t="shared" si="1"/>
        <v>19.394580259046467</v>
      </c>
      <c r="I39" s="34">
        <v>44025.4303</v>
      </c>
      <c r="J39" s="37">
        <f t="shared" si="2"/>
        <v>34.964088607670007</v>
      </c>
    </row>
    <row r="40" spans="1:10" ht="165" x14ac:dyDescent="0.25">
      <c r="A40" s="10" t="s">
        <v>1393</v>
      </c>
      <c r="B40" s="3" t="s">
        <v>1422</v>
      </c>
      <c r="C40" s="34">
        <v>4063</v>
      </c>
      <c r="D40" s="34"/>
      <c r="E40" s="34">
        <v>4063</v>
      </c>
      <c r="F40" s="34">
        <v>2637.181</v>
      </c>
      <c r="G40" s="34">
        <f t="shared" si="0"/>
        <v>64.907236032488314</v>
      </c>
      <c r="H40" s="34">
        <f t="shared" si="1"/>
        <v>64.907236032488314</v>
      </c>
      <c r="I40" s="34">
        <v>1468.3510000000001</v>
      </c>
      <c r="J40" s="37">
        <f t="shared" si="2"/>
        <v>179.60153941394123</v>
      </c>
    </row>
    <row r="41" spans="1:10" ht="165" x14ac:dyDescent="0.25">
      <c r="A41" s="10" t="s">
        <v>1165</v>
      </c>
      <c r="B41" s="3" t="s">
        <v>162</v>
      </c>
      <c r="C41" s="34">
        <v>2033813.4</v>
      </c>
      <c r="D41" s="34"/>
      <c r="E41" s="34">
        <v>2033813.4</v>
      </c>
      <c r="F41" s="34">
        <v>1172619.3198500001</v>
      </c>
      <c r="G41" s="34">
        <f t="shared" si="0"/>
        <v>57.656190083613382</v>
      </c>
      <c r="H41" s="34">
        <f t="shared" si="1"/>
        <v>57.656190083613382</v>
      </c>
      <c r="I41" s="34">
        <v>1128707.7817200001</v>
      </c>
      <c r="J41" s="37">
        <f t="shared" si="2"/>
        <v>103.89042574536738</v>
      </c>
    </row>
    <row r="42" spans="1:10" ht="195" x14ac:dyDescent="0.25">
      <c r="A42" s="10" t="s">
        <v>207</v>
      </c>
      <c r="B42" s="3" t="s">
        <v>116</v>
      </c>
      <c r="C42" s="34">
        <v>1622920</v>
      </c>
      <c r="D42" s="34"/>
      <c r="E42" s="34">
        <v>1622920</v>
      </c>
      <c r="F42" s="34">
        <v>933958.84878999996</v>
      </c>
      <c r="G42" s="34">
        <f t="shared" si="0"/>
        <v>57.548052201587261</v>
      </c>
      <c r="H42" s="34">
        <f t="shared" si="1"/>
        <v>57.548052201587261</v>
      </c>
      <c r="I42" s="34">
        <v>899872.64225999999</v>
      </c>
      <c r="J42" s="37">
        <f t="shared" si="2"/>
        <v>103.7878923004475</v>
      </c>
    </row>
    <row r="43" spans="1:10" ht="240" x14ac:dyDescent="0.25">
      <c r="A43" s="10" t="s">
        <v>770</v>
      </c>
      <c r="B43" s="3" t="s">
        <v>839</v>
      </c>
      <c r="C43" s="34">
        <v>410893.4</v>
      </c>
      <c r="D43" s="34"/>
      <c r="E43" s="34">
        <v>410893.4</v>
      </c>
      <c r="F43" s="34">
        <v>238660.47106000001</v>
      </c>
      <c r="G43" s="34">
        <f t="shared" si="0"/>
        <v>58.083306049695615</v>
      </c>
      <c r="H43" s="34">
        <f t="shared" si="1"/>
        <v>58.083306049695615</v>
      </c>
      <c r="I43" s="34">
        <v>228835.13946000001</v>
      </c>
      <c r="J43" s="37">
        <f t="shared" si="2"/>
        <v>104.29362886451163</v>
      </c>
    </row>
    <row r="44" spans="1:10" ht="105" x14ac:dyDescent="0.25">
      <c r="A44" s="10" t="s">
        <v>96</v>
      </c>
      <c r="B44" s="3" t="s">
        <v>758</v>
      </c>
      <c r="C44" s="34">
        <v>1647.1</v>
      </c>
      <c r="D44" s="34"/>
      <c r="E44" s="34">
        <v>1647.1</v>
      </c>
      <c r="F44" s="34">
        <v>1724.5729699999999</v>
      </c>
      <c r="G44" s="34">
        <f t="shared" si="0"/>
        <v>104.70359844575314</v>
      </c>
      <c r="H44" s="34">
        <f t="shared" si="1"/>
        <v>104.70359844575314</v>
      </c>
      <c r="I44" s="34">
        <v>2086.7804000000001</v>
      </c>
      <c r="J44" s="37">
        <f t="shared" si="2"/>
        <v>82.642762506299178</v>
      </c>
    </row>
    <row r="45" spans="1:10" ht="90" x14ac:dyDescent="0.25">
      <c r="A45" s="10" t="s">
        <v>358</v>
      </c>
      <c r="B45" s="3" t="s">
        <v>822</v>
      </c>
      <c r="C45" s="34">
        <v>17.5</v>
      </c>
      <c r="D45" s="34"/>
      <c r="E45" s="34">
        <v>17.5</v>
      </c>
      <c r="F45" s="34">
        <v>0.54754000000000003</v>
      </c>
      <c r="G45" s="34">
        <f t="shared" si="0"/>
        <v>3.1288000000000005</v>
      </c>
      <c r="H45" s="34">
        <f t="shared" si="1"/>
        <v>3.1288000000000005</v>
      </c>
      <c r="I45" s="34">
        <v>-3.4053300000000002</v>
      </c>
      <c r="J45" s="37">
        <f t="shared" si="2"/>
        <v>-16.078911588597876</v>
      </c>
    </row>
    <row r="46" spans="1:10" ht="75" x14ac:dyDescent="0.25">
      <c r="A46" s="10" t="s">
        <v>449</v>
      </c>
      <c r="B46" s="3" t="s">
        <v>400</v>
      </c>
      <c r="C46" s="34">
        <v>98.3</v>
      </c>
      <c r="D46" s="34"/>
      <c r="E46" s="34">
        <v>98.3</v>
      </c>
      <c r="F46" s="34">
        <v>149.46863999999999</v>
      </c>
      <c r="G46" s="34">
        <f t="shared" si="0"/>
        <v>152.05355035605291</v>
      </c>
      <c r="H46" s="34">
        <f t="shared" si="1"/>
        <v>152.05355035605291</v>
      </c>
      <c r="I46" s="34">
        <v>50.10295</v>
      </c>
      <c r="J46" s="37" t="s">
        <v>1499</v>
      </c>
    </row>
    <row r="47" spans="1:10" ht="75" x14ac:dyDescent="0.25">
      <c r="A47" s="10" t="s">
        <v>1137</v>
      </c>
      <c r="B47" s="3" t="s">
        <v>604</v>
      </c>
      <c r="C47" s="34">
        <v>1460.4</v>
      </c>
      <c r="D47" s="34"/>
      <c r="E47" s="34">
        <v>1460.4</v>
      </c>
      <c r="F47" s="34">
        <v>1412.7597599999999</v>
      </c>
      <c r="G47" s="34">
        <f t="shared" si="0"/>
        <v>96.737863599013963</v>
      </c>
      <c r="H47" s="34">
        <f t="shared" si="1"/>
        <v>96.737863599013963</v>
      </c>
      <c r="I47" s="34">
        <v>1328.7858799999999</v>
      </c>
      <c r="J47" s="37">
        <f t="shared" si="2"/>
        <v>106.31959454596252</v>
      </c>
    </row>
    <row r="48" spans="1:10" ht="60" x14ac:dyDescent="0.25">
      <c r="A48" s="10" t="s">
        <v>513</v>
      </c>
      <c r="B48" s="3" t="s">
        <v>185</v>
      </c>
      <c r="C48" s="34">
        <v>5636231.5</v>
      </c>
      <c r="D48" s="34"/>
      <c r="E48" s="34">
        <v>5636231.5</v>
      </c>
      <c r="F48" s="34">
        <v>3923927.2481</v>
      </c>
      <c r="G48" s="34">
        <f t="shared" si="0"/>
        <v>69.61969621191038</v>
      </c>
      <c r="H48" s="34">
        <f t="shared" si="1"/>
        <v>69.61969621191038</v>
      </c>
      <c r="I48" s="34">
        <v>3460103.6118000001</v>
      </c>
      <c r="J48" s="37">
        <f t="shared" si="2"/>
        <v>113.40490598946866</v>
      </c>
    </row>
    <row r="49" spans="1:10" ht="105" x14ac:dyDescent="0.25">
      <c r="A49" s="10" t="s">
        <v>1464</v>
      </c>
      <c r="B49" s="3" t="s">
        <v>876</v>
      </c>
      <c r="C49" s="34">
        <v>3876359.1</v>
      </c>
      <c r="D49" s="34"/>
      <c r="E49" s="34">
        <v>3876359.1</v>
      </c>
      <c r="F49" s="34">
        <v>2698709.4272799999</v>
      </c>
      <c r="G49" s="34">
        <f t="shared" si="0"/>
        <v>69.619696154569368</v>
      </c>
      <c r="H49" s="34">
        <f t="shared" si="1"/>
        <v>69.619696154569368</v>
      </c>
      <c r="I49" s="34">
        <v>2369818.1485799998</v>
      </c>
      <c r="J49" s="37">
        <f t="shared" si="2"/>
        <v>113.8783340357602</v>
      </c>
    </row>
    <row r="50" spans="1:10" ht="105" x14ac:dyDescent="0.25">
      <c r="A50" s="10" t="s">
        <v>1209</v>
      </c>
      <c r="B50" s="3" t="s">
        <v>138</v>
      </c>
      <c r="C50" s="34">
        <v>1759872.4</v>
      </c>
      <c r="D50" s="34"/>
      <c r="E50" s="34">
        <v>1759872.4</v>
      </c>
      <c r="F50" s="34">
        <v>1225217.82082</v>
      </c>
      <c r="G50" s="34">
        <f t="shared" si="0"/>
        <v>69.619696338211796</v>
      </c>
      <c r="H50" s="34">
        <f t="shared" si="1"/>
        <v>69.619696338211796</v>
      </c>
      <c r="I50" s="34">
        <v>1090285.46322</v>
      </c>
      <c r="J50" s="37">
        <f t="shared" si="2"/>
        <v>112.375874223022</v>
      </c>
    </row>
    <row r="51" spans="1:10" ht="75" x14ac:dyDescent="0.25">
      <c r="A51" s="10" t="s">
        <v>1348</v>
      </c>
      <c r="B51" s="3" t="s">
        <v>360</v>
      </c>
      <c r="C51" s="34">
        <v>26854.799999999999</v>
      </c>
      <c r="D51" s="34"/>
      <c r="E51" s="34">
        <v>26854.799999999999</v>
      </c>
      <c r="F51" s="34">
        <v>23169.63365</v>
      </c>
      <c r="G51" s="34">
        <f t="shared" si="0"/>
        <v>86.27743885636832</v>
      </c>
      <c r="H51" s="34">
        <f t="shared" si="1"/>
        <v>86.27743885636832</v>
      </c>
      <c r="I51" s="34">
        <v>18420.417580000001</v>
      </c>
      <c r="J51" s="37">
        <f t="shared" si="2"/>
        <v>125.78234749225483</v>
      </c>
    </row>
    <row r="52" spans="1:10" ht="120" x14ac:dyDescent="0.25">
      <c r="A52" s="10" t="s">
        <v>200</v>
      </c>
      <c r="B52" s="3" t="s">
        <v>478</v>
      </c>
      <c r="C52" s="34">
        <v>18469.599999999999</v>
      </c>
      <c r="D52" s="34"/>
      <c r="E52" s="34">
        <v>18469.599999999999</v>
      </c>
      <c r="F52" s="34">
        <v>15935.08361</v>
      </c>
      <c r="G52" s="34">
        <f t="shared" si="0"/>
        <v>86.27736177285918</v>
      </c>
      <c r="H52" s="34">
        <f t="shared" si="1"/>
        <v>86.27736177285918</v>
      </c>
      <c r="I52" s="34">
        <v>12616.1077</v>
      </c>
      <c r="J52" s="37">
        <f t="shared" si="2"/>
        <v>126.30744750221179</v>
      </c>
    </row>
    <row r="53" spans="1:10" ht="120" x14ac:dyDescent="0.25">
      <c r="A53" s="10" t="s">
        <v>35</v>
      </c>
      <c r="B53" s="3" t="s">
        <v>1189</v>
      </c>
      <c r="C53" s="34">
        <v>8385.2000000000007</v>
      </c>
      <c r="D53" s="34"/>
      <c r="E53" s="34">
        <v>8385.2000000000007</v>
      </c>
      <c r="F53" s="34">
        <v>7234.5500400000001</v>
      </c>
      <c r="G53" s="34">
        <f t="shared" si="0"/>
        <v>86.277608643800974</v>
      </c>
      <c r="H53" s="34">
        <f t="shared" si="1"/>
        <v>86.277608643800974</v>
      </c>
      <c r="I53" s="34">
        <v>5804.3098799999998</v>
      </c>
      <c r="J53" s="37">
        <f t="shared" si="2"/>
        <v>124.64100279911314</v>
      </c>
    </row>
    <row r="54" spans="1:10" ht="60" x14ac:dyDescent="0.25">
      <c r="A54" s="10" t="s">
        <v>1453</v>
      </c>
      <c r="B54" s="3" t="s">
        <v>1402</v>
      </c>
      <c r="C54" s="34">
        <v>5844139.2999999998</v>
      </c>
      <c r="D54" s="34"/>
      <c r="E54" s="34">
        <v>5844139.2999999998</v>
      </c>
      <c r="F54" s="34">
        <v>4133932.2643900001</v>
      </c>
      <c r="G54" s="34">
        <f t="shared" si="0"/>
        <v>70.736374548601205</v>
      </c>
      <c r="H54" s="34">
        <f t="shared" si="1"/>
        <v>70.736374548601205</v>
      </c>
      <c r="I54" s="34">
        <v>3669673.4909399999</v>
      </c>
      <c r="J54" s="37">
        <f t="shared" si="2"/>
        <v>112.65122836122072</v>
      </c>
    </row>
    <row r="55" spans="1:10" ht="105" x14ac:dyDescent="0.25">
      <c r="A55" s="10" t="s">
        <v>493</v>
      </c>
      <c r="B55" s="3" t="s">
        <v>667</v>
      </c>
      <c r="C55" s="34">
        <v>4019349.2</v>
      </c>
      <c r="D55" s="34"/>
      <c r="E55" s="34">
        <v>4019349.2</v>
      </c>
      <c r="F55" s="34">
        <v>2843141.9006599998</v>
      </c>
      <c r="G55" s="34">
        <f t="shared" si="0"/>
        <v>70.736374452361588</v>
      </c>
      <c r="H55" s="34">
        <f t="shared" si="1"/>
        <v>70.736374452361588</v>
      </c>
      <c r="I55" s="34">
        <v>2513352.1459499998</v>
      </c>
      <c r="J55" s="37">
        <f t="shared" si="2"/>
        <v>113.12151006143016</v>
      </c>
    </row>
    <row r="56" spans="1:10" ht="105" x14ac:dyDescent="0.25">
      <c r="A56" s="10" t="s">
        <v>1215</v>
      </c>
      <c r="B56" s="3" t="s">
        <v>1370</v>
      </c>
      <c r="C56" s="34">
        <v>1824790.1</v>
      </c>
      <c r="D56" s="34"/>
      <c r="E56" s="34">
        <v>1824790.1</v>
      </c>
      <c r="F56" s="34">
        <v>1290790.3637300001</v>
      </c>
      <c r="G56" s="34">
        <f t="shared" si="0"/>
        <v>70.736374760582052</v>
      </c>
      <c r="H56" s="34">
        <f t="shared" si="1"/>
        <v>70.736374760582052</v>
      </c>
      <c r="I56" s="34">
        <v>1156321.3449899999</v>
      </c>
      <c r="J56" s="37">
        <f t="shared" si="2"/>
        <v>111.62903541672173</v>
      </c>
    </row>
    <row r="57" spans="1:10" ht="60" x14ac:dyDescent="0.25">
      <c r="A57" s="10" t="s">
        <v>908</v>
      </c>
      <c r="B57" s="3" t="s">
        <v>995</v>
      </c>
      <c r="C57" s="34">
        <v>-700356.4</v>
      </c>
      <c r="D57" s="34"/>
      <c r="E57" s="34">
        <v>-700356.4</v>
      </c>
      <c r="F57" s="34">
        <v>-446281.09977999999</v>
      </c>
      <c r="G57" s="34">
        <f t="shared" si="0"/>
        <v>63.721999224966034</v>
      </c>
      <c r="H57" s="34">
        <f t="shared" si="1"/>
        <v>63.721999224966034</v>
      </c>
      <c r="I57" s="34">
        <v>-405425.76338999998</v>
      </c>
      <c r="J57" s="37">
        <f t="shared" si="2"/>
        <v>110.07714360537545</v>
      </c>
    </row>
    <row r="58" spans="1:10" ht="105" x14ac:dyDescent="0.25">
      <c r="A58" s="10" t="s">
        <v>1388</v>
      </c>
      <c r="B58" s="3" t="s">
        <v>246</v>
      </c>
      <c r="C58" s="34">
        <v>-481675.2</v>
      </c>
      <c r="D58" s="34"/>
      <c r="E58" s="34">
        <v>-481675.2</v>
      </c>
      <c r="F58" s="34">
        <v>-306933.06346999999</v>
      </c>
      <c r="G58" s="34">
        <f t="shared" si="0"/>
        <v>63.721998448331988</v>
      </c>
      <c r="H58" s="34">
        <f t="shared" si="1"/>
        <v>63.721998448331988</v>
      </c>
      <c r="I58" s="34">
        <v>-277675.30677000002</v>
      </c>
      <c r="J58" s="37">
        <f t="shared" si="2"/>
        <v>110.53667934694471</v>
      </c>
    </row>
    <row r="59" spans="1:10" ht="105" x14ac:dyDescent="0.25">
      <c r="A59" s="10" t="s">
        <v>1218</v>
      </c>
      <c r="B59" s="3" t="s">
        <v>956</v>
      </c>
      <c r="C59" s="34">
        <v>-218681.2</v>
      </c>
      <c r="D59" s="34"/>
      <c r="E59" s="34">
        <v>-218681.2</v>
      </c>
      <c r="F59" s="34">
        <v>-139348.03631</v>
      </c>
      <c r="G59" s="34">
        <f t="shared" si="0"/>
        <v>63.722000935608548</v>
      </c>
      <c r="H59" s="34">
        <f t="shared" si="1"/>
        <v>63.722000935608548</v>
      </c>
      <c r="I59" s="34">
        <v>-127750.45662</v>
      </c>
      <c r="J59" s="37">
        <f t="shared" si="2"/>
        <v>109.07830781732355</v>
      </c>
    </row>
    <row r="60" spans="1:10" x14ac:dyDescent="0.25">
      <c r="A60" s="10" t="s">
        <v>516</v>
      </c>
      <c r="B60" s="3" t="s">
        <v>978</v>
      </c>
      <c r="C60" s="34">
        <v>6049770.7999999998</v>
      </c>
      <c r="D60" s="34"/>
      <c r="E60" s="34">
        <v>6049770.7999999998</v>
      </c>
      <c r="F60" s="34">
        <v>5800281.5297400001</v>
      </c>
      <c r="G60" s="34">
        <f t="shared" si="0"/>
        <v>95.876054176135071</v>
      </c>
      <c r="H60" s="34">
        <f t="shared" si="1"/>
        <v>95.876054176135071</v>
      </c>
      <c r="I60" s="34">
        <v>4449509.5342100002</v>
      </c>
      <c r="J60" s="37">
        <f t="shared" si="2"/>
        <v>130.35777280944353</v>
      </c>
    </row>
    <row r="61" spans="1:10" ht="30" x14ac:dyDescent="0.25">
      <c r="A61" s="10" t="s">
        <v>109</v>
      </c>
      <c r="B61" s="3" t="s">
        <v>581</v>
      </c>
      <c r="C61" s="34">
        <v>5880947.7999999998</v>
      </c>
      <c r="D61" s="34"/>
      <c r="E61" s="34">
        <v>5880947.7999999998</v>
      </c>
      <c r="F61" s="34">
        <v>5602148.5164900003</v>
      </c>
      <c r="G61" s="34">
        <f t="shared" si="0"/>
        <v>95.259279745519947</v>
      </c>
      <c r="H61" s="34">
        <f t="shared" si="1"/>
        <v>95.259279745519947</v>
      </c>
      <c r="I61" s="34">
        <v>4333946.3896300001</v>
      </c>
      <c r="J61" s="37">
        <f t="shared" si="2"/>
        <v>129.26206309091586</v>
      </c>
    </row>
    <row r="62" spans="1:10" ht="30" x14ac:dyDescent="0.25">
      <c r="A62" s="10" t="s">
        <v>1105</v>
      </c>
      <c r="B62" s="3" t="s">
        <v>612</v>
      </c>
      <c r="C62" s="34">
        <v>4079899.3</v>
      </c>
      <c r="D62" s="34"/>
      <c r="E62" s="34">
        <v>4079899.3</v>
      </c>
      <c r="F62" s="34">
        <v>4010934.5162499999</v>
      </c>
      <c r="G62" s="34">
        <f t="shared" si="0"/>
        <v>98.309644952511448</v>
      </c>
      <c r="H62" s="34">
        <f t="shared" si="1"/>
        <v>98.309644952511448</v>
      </c>
      <c r="I62" s="34">
        <v>2940517.2955499999</v>
      </c>
      <c r="J62" s="37">
        <f t="shared" si="2"/>
        <v>136.40234397940472</v>
      </c>
    </row>
    <row r="63" spans="1:10" ht="30" x14ac:dyDescent="0.25">
      <c r="A63" s="10" t="s">
        <v>1105</v>
      </c>
      <c r="B63" s="3" t="s">
        <v>1308</v>
      </c>
      <c r="C63" s="34">
        <v>4079899.3</v>
      </c>
      <c r="D63" s="34"/>
      <c r="E63" s="34">
        <v>4079899.3</v>
      </c>
      <c r="F63" s="34">
        <v>4010934.5162499999</v>
      </c>
      <c r="G63" s="34">
        <f t="shared" si="0"/>
        <v>98.309644952511448</v>
      </c>
      <c r="H63" s="34">
        <f t="shared" si="1"/>
        <v>98.309644952511448</v>
      </c>
      <c r="I63" s="34">
        <v>2940690.2820000001</v>
      </c>
      <c r="J63" s="37">
        <f t="shared" si="2"/>
        <v>136.3943200955564</v>
      </c>
    </row>
    <row r="64" spans="1:10" ht="45" x14ac:dyDescent="0.25">
      <c r="A64" s="10" t="s">
        <v>708</v>
      </c>
      <c r="B64" s="3" t="s">
        <v>584</v>
      </c>
      <c r="C64" s="34">
        <v>0</v>
      </c>
      <c r="D64" s="34"/>
      <c r="E64" s="34">
        <v>0</v>
      </c>
      <c r="F64" s="34">
        <v>0</v>
      </c>
      <c r="G64" s="34"/>
      <c r="H64" s="34"/>
      <c r="I64" s="34">
        <v>-172.98644999999999</v>
      </c>
      <c r="J64" s="37">
        <f t="shared" si="2"/>
        <v>0</v>
      </c>
    </row>
    <row r="65" spans="1:10" ht="45" x14ac:dyDescent="0.25">
      <c r="A65" s="10" t="s">
        <v>1134</v>
      </c>
      <c r="B65" s="3" t="s">
        <v>189</v>
      </c>
      <c r="C65" s="34">
        <v>1801048.5</v>
      </c>
      <c r="D65" s="34"/>
      <c r="E65" s="34">
        <v>1801048.5</v>
      </c>
      <c r="F65" s="34">
        <v>1591214.00024</v>
      </c>
      <c r="G65" s="34">
        <f t="shared" si="0"/>
        <v>88.349314315522321</v>
      </c>
      <c r="H65" s="34">
        <f t="shared" si="1"/>
        <v>88.349314315522321</v>
      </c>
      <c r="I65" s="34">
        <v>1393490.66946</v>
      </c>
      <c r="J65" s="37">
        <f t="shared" si="2"/>
        <v>114.18906743427431</v>
      </c>
    </row>
    <row r="66" spans="1:10" ht="60" x14ac:dyDescent="0.25">
      <c r="A66" s="10" t="s">
        <v>670</v>
      </c>
      <c r="B66" s="3" t="s">
        <v>887</v>
      </c>
      <c r="C66" s="34">
        <v>1801048.5</v>
      </c>
      <c r="D66" s="34"/>
      <c r="E66" s="34">
        <v>1801048.5</v>
      </c>
      <c r="F66" s="34">
        <v>1591214.1017799999</v>
      </c>
      <c r="G66" s="34">
        <f t="shared" si="0"/>
        <v>88.349319953349394</v>
      </c>
      <c r="H66" s="34">
        <f t="shared" si="1"/>
        <v>88.349319953349394</v>
      </c>
      <c r="I66" s="34">
        <v>1393654.1029000001</v>
      </c>
      <c r="J66" s="37">
        <f t="shared" si="2"/>
        <v>114.17568379907934</v>
      </c>
    </row>
    <row r="67" spans="1:10" ht="45" x14ac:dyDescent="0.25">
      <c r="A67" s="10" t="s">
        <v>1146</v>
      </c>
      <c r="B67" s="3" t="s">
        <v>152</v>
      </c>
      <c r="C67" s="34">
        <v>0</v>
      </c>
      <c r="D67" s="34"/>
      <c r="E67" s="34">
        <v>0</v>
      </c>
      <c r="F67" s="34">
        <v>-0.10154000000000001</v>
      </c>
      <c r="G67" s="34"/>
      <c r="H67" s="34"/>
      <c r="I67" s="34">
        <v>-163.43343999999999</v>
      </c>
      <c r="J67" s="37">
        <f t="shared" si="2"/>
        <v>6.2129268037189954E-2</v>
      </c>
    </row>
    <row r="68" spans="1:10" ht="30" x14ac:dyDescent="0.25">
      <c r="A68" s="10" t="s">
        <v>243</v>
      </c>
      <c r="B68" s="3" t="s">
        <v>1006</v>
      </c>
      <c r="C68" s="34">
        <v>0</v>
      </c>
      <c r="D68" s="34"/>
      <c r="E68" s="34">
        <v>0</v>
      </c>
      <c r="F68" s="34">
        <v>0</v>
      </c>
      <c r="G68" s="34"/>
      <c r="H68" s="34"/>
      <c r="I68" s="34">
        <v>-61.575380000000003</v>
      </c>
      <c r="J68" s="37">
        <f t="shared" si="2"/>
        <v>0</v>
      </c>
    </row>
    <row r="69" spans="1:10" x14ac:dyDescent="0.25">
      <c r="A69" s="10" t="s">
        <v>346</v>
      </c>
      <c r="B69" s="3" t="s">
        <v>286</v>
      </c>
      <c r="C69" s="34">
        <v>0</v>
      </c>
      <c r="D69" s="34"/>
      <c r="E69" s="34">
        <v>0</v>
      </c>
      <c r="F69" s="34">
        <v>0</v>
      </c>
      <c r="G69" s="34"/>
      <c r="H69" s="34"/>
      <c r="I69" s="34">
        <v>0.26784000000000002</v>
      </c>
      <c r="J69" s="37">
        <f t="shared" si="2"/>
        <v>0</v>
      </c>
    </row>
    <row r="70" spans="1:10" ht="30" x14ac:dyDescent="0.25">
      <c r="A70" s="10" t="s">
        <v>165</v>
      </c>
      <c r="B70" s="3" t="s">
        <v>46</v>
      </c>
      <c r="C70" s="34">
        <v>0</v>
      </c>
      <c r="D70" s="34"/>
      <c r="E70" s="34">
        <v>0</v>
      </c>
      <c r="F70" s="34">
        <v>0</v>
      </c>
      <c r="G70" s="34"/>
      <c r="H70" s="34"/>
      <c r="I70" s="34">
        <v>0.26784000000000002</v>
      </c>
      <c r="J70" s="37">
        <f t="shared" si="2"/>
        <v>0</v>
      </c>
    </row>
    <row r="71" spans="1:10" x14ac:dyDescent="0.25">
      <c r="A71" s="10" t="s">
        <v>613</v>
      </c>
      <c r="B71" s="3" t="s">
        <v>1162</v>
      </c>
      <c r="C71" s="34">
        <v>168823</v>
      </c>
      <c r="D71" s="34"/>
      <c r="E71" s="34">
        <v>168823</v>
      </c>
      <c r="F71" s="34">
        <v>198133.01324999999</v>
      </c>
      <c r="G71" s="34">
        <f t="shared" si="0"/>
        <v>117.36138633361568</v>
      </c>
      <c r="H71" s="34">
        <f t="shared" si="1"/>
        <v>117.36138633361568</v>
      </c>
      <c r="I71" s="34">
        <v>115562.87674000001</v>
      </c>
      <c r="J71" s="37">
        <f t="shared" si="2"/>
        <v>171.45039898562842</v>
      </c>
    </row>
    <row r="72" spans="1:10" x14ac:dyDescent="0.25">
      <c r="A72" s="10" t="s">
        <v>210</v>
      </c>
      <c r="B72" s="3" t="s">
        <v>440</v>
      </c>
      <c r="C72" s="34">
        <v>9239793</v>
      </c>
      <c r="D72" s="34"/>
      <c r="E72" s="34">
        <v>9239793</v>
      </c>
      <c r="F72" s="34">
        <v>5980957.9560099998</v>
      </c>
      <c r="G72" s="34">
        <f t="shared" ref="G72:G135" si="3">F72/C72*100</f>
        <v>64.730432337715797</v>
      </c>
      <c r="H72" s="34">
        <f t="shared" ref="H72:H135" si="4">F72/E72*100</f>
        <v>64.730432337715797</v>
      </c>
      <c r="I72" s="34">
        <v>5936623.4569499996</v>
      </c>
      <c r="J72" s="37">
        <f t="shared" ref="J72:J135" si="5">F72/I72*100</f>
        <v>100.74679654826512</v>
      </c>
    </row>
    <row r="73" spans="1:10" x14ac:dyDescent="0.25">
      <c r="A73" s="10" t="s">
        <v>797</v>
      </c>
      <c r="B73" s="3" t="s">
        <v>1284</v>
      </c>
      <c r="C73" s="34">
        <v>7554161</v>
      </c>
      <c r="D73" s="34"/>
      <c r="E73" s="34">
        <v>7554161</v>
      </c>
      <c r="F73" s="34">
        <v>5489580.0283399997</v>
      </c>
      <c r="G73" s="34">
        <f t="shared" si="3"/>
        <v>72.669619145527875</v>
      </c>
      <c r="H73" s="34">
        <f t="shared" si="4"/>
        <v>72.669619145527875</v>
      </c>
      <c r="I73" s="34">
        <v>5498007.1351300003</v>
      </c>
      <c r="J73" s="37">
        <f t="shared" si="5"/>
        <v>99.846724338785322</v>
      </c>
    </row>
    <row r="74" spans="1:10" ht="30" x14ac:dyDescent="0.25">
      <c r="A74" s="10" t="s">
        <v>981</v>
      </c>
      <c r="B74" s="3" t="s">
        <v>861</v>
      </c>
      <c r="C74" s="34">
        <v>6179304</v>
      </c>
      <c r="D74" s="34"/>
      <c r="E74" s="34">
        <v>6179304</v>
      </c>
      <c r="F74" s="34">
        <v>4542448.5307400003</v>
      </c>
      <c r="G74" s="34">
        <f t="shared" si="3"/>
        <v>73.510682282988512</v>
      </c>
      <c r="H74" s="34">
        <f t="shared" si="4"/>
        <v>73.510682282988512</v>
      </c>
      <c r="I74" s="34">
        <v>4480336.1449300004</v>
      </c>
      <c r="J74" s="37">
        <f t="shared" si="5"/>
        <v>101.38633316342319</v>
      </c>
    </row>
    <row r="75" spans="1:10" ht="30" x14ac:dyDescent="0.25">
      <c r="A75" s="10" t="s">
        <v>1281</v>
      </c>
      <c r="B75" s="3" t="s">
        <v>1065</v>
      </c>
      <c r="C75" s="34">
        <v>1374857</v>
      </c>
      <c r="D75" s="34"/>
      <c r="E75" s="34">
        <v>1374857</v>
      </c>
      <c r="F75" s="34">
        <v>947131.4976</v>
      </c>
      <c r="G75" s="34">
        <f t="shared" si="3"/>
        <v>68.889455237890189</v>
      </c>
      <c r="H75" s="34">
        <f t="shared" si="4"/>
        <v>68.889455237890189</v>
      </c>
      <c r="I75" s="34">
        <v>1017670.9902</v>
      </c>
      <c r="J75" s="37">
        <f t="shared" si="5"/>
        <v>93.06853656247614</v>
      </c>
    </row>
    <row r="76" spans="1:10" x14ac:dyDescent="0.25">
      <c r="A76" s="10" t="s">
        <v>77</v>
      </c>
      <c r="B76" s="3" t="s">
        <v>1181</v>
      </c>
      <c r="C76" s="34">
        <v>1683952</v>
      </c>
      <c r="D76" s="34"/>
      <c r="E76" s="34">
        <v>1683952</v>
      </c>
      <c r="F76" s="34">
        <v>490593.92767</v>
      </c>
      <c r="G76" s="34">
        <f t="shared" si="3"/>
        <v>29.133486445575645</v>
      </c>
      <c r="H76" s="34">
        <f t="shared" si="4"/>
        <v>29.133486445575645</v>
      </c>
      <c r="I76" s="34">
        <v>437650.13283000002</v>
      </c>
      <c r="J76" s="37">
        <f t="shared" si="5"/>
        <v>112.09728750626597</v>
      </c>
    </row>
    <row r="77" spans="1:10" x14ac:dyDescent="0.25">
      <c r="A77" s="10" t="s">
        <v>1275</v>
      </c>
      <c r="B77" s="3" t="s">
        <v>1475</v>
      </c>
      <c r="C77" s="34">
        <v>288565</v>
      </c>
      <c r="D77" s="34"/>
      <c r="E77" s="34">
        <v>288565</v>
      </c>
      <c r="F77" s="34">
        <v>233284.86663999999</v>
      </c>
      <c r="G77" s="34">
        <f t="shared" si="3"/>
        <v>80.843091379758462</v>
      </c>
      <c r="H77" s="34">
        <f t="shared" si="4"/>
        <v>80.843091379758462</v>
      </c>
      <c r="I77" s="34">
        <v>225127.92087999999</v>
      </c>
      <c r="J77" s="37">
        <f t="shared" si="5"/>
        <v>103.62324927450821</v>
      </c>
    </row>
    <row r="78" spans="1:10" x14ac:dyDescent="0.25">
      <c r="A78" s="10" t="s">
        <v>172</v>
      </c>
      <c r="B78" s="3" t="s">
        <v>739</v>
      </c>
      <c r="C78" s="34">
        <v>1395387</v>
      </c>
      <c r="D78" s="34"/>
      <c r="E78" s="34">
        <v>1395387</v>
      </c>
      <c r="F78" s="34">
        <v>257309.06103000001</v>
      </c>
      <c r="G78" s="34">
        <f t="shared" si="3"/>
        <v>18.439978373741479</v>
      </c>
      <c r="H78" s="34">
        <f t="shared" si="4"/>
        <v>18.439978373741479</v>
      </c>
      <c r="I78" s="34">
        <v>212522.21195</v>
      </c>
      <c r="J78" s="37">
        <f t="shared" si="5"/>
        <v>121.07396147868863</v>
      </c>
    </row>
    <row r="79" spans="1:10" x14ac:dyDescent="0.25">
      <c r="A79" s="10" t="s">
        <v>414</v>
      </c>
      <c r="B79" s="3" t="s">
        <v>704</v>
      </c>
      <c r="C79" s="34">
        <v>1680</v>
      </c>
      <c r="D79" s="34"/>
      <c r="E79" s="34">
        <v>1680</v>
      </c>
      <c r="F79" s="34">
        <v>784</v>
      </c>
      <c r="G79" s="34">
        <f t="shared" si="3"/>
        <v>46.666666666666664</v>
      </c>
      <c r="H79" s="34">
        <f t="shared" si="4"/>
        <v>46.666666666666664</v>
      </c>
      <c r="I79" s="34">
        <v>966.18898999999999</v>
      </c>
      <c r="J79" s="37">
        <f t="shared" si="5"/>
        <v>81.143545218829289</v>
      </c>
    </row>
    <row r="80" spans="1:10" ht="30" x14ac:dyDescent="0.25">
      <c r="A80" s="10" t="s">
        <v>260</v>
      </c>
      <c r="B80" s="3" t="s">
        <v>1347</v>
      </c>
      <c r="C80" s="34">
        <v>149977</v>
      </c>
      <c r="D80" s="34"/>
      <c r="E80" s="34">
        <v>149977</v>
      </c>
      <c r="F80" s="34">
        <v>67200.19412</v>
      </c>
      <c r="G80" s="34">
        <f t="shared" si="3"/>
        <v>44.806999819972397</v>
      </c>
      <c r="H80" s="34">
        <f t="shared" si="4"/>
        <v>44.806999819972397</v>
      </c>
      <c r="I80" s="34">
        <v>102449.74073</v>
      </c>
      <c r="J80" s="37">
        <f t="shared" si="5"/>
        <v>65.593327656242664</v>
      </c>
    </row>
    <row r="81" spans="1:10" x14ac:dyDescent="0.25">
      <c r="A81" s="10" t="s">
        <v>668</v>
      </c>
      <c r="B81" s="3" t="s">
        <v>1377</v>
      </c>
      <c r="C81" s="34">
        <v>142904</v>
      </c>
      <c r="D81" s="34"/>
      <c r="E81" s="34">
        <v>142904</v>
      </c>
      <c r="F81" s="34">
        <v>59637.595690000002</v>
      </c>
      <c r="G81" s="34">
        <f t="shared" si="3"/>
        <v>41.7326286807927</v>
      </c>
      <c r="H81" s="34">
        <f t="shared" si="4"/>
        <v>41.7326286807927</v>
      </c>
      <c r="I81" s="34">
        <v>97873.171130000002</v>
      </c>
      <c r="J81" s="37">
        <f t="shared" si="5"/>
        <v>60.933547979952941</v>
      </c>
    </row>
    <row r="82" spans="1:10" x14ac:dyDescent="0.25">
      <c r="A82" s="10" t="s">
        <v>942</v>
      </c>
      <c r="B82" s="3" t="s">
        <v>572</v>
      </c>
      <c r="C82" s="34">
        <v>139103</v>
      </c>
      <c r="D82" s="34"/>
      <c r="E82" s="34">
        <v>139103</v>
      </c>
      <c r="F82" s="34">
        <v>57889.607069999998</v>
      </c>
      <c r="G82" s="34">
        <f t="shared" si="3"/>
        <v>41.616361307807878</v>
      </c>
      <c r="H82" s="34">
        <f t="shared" si="4"/>
        <v>41.616361307807878</v>
      </c>
      <c r="I82" s="34">
        <v>93918.410010000007</v>
      </c>
      <c r="J82" s="37">
        <f t="shared" si="5"/>
        <v>61.638189002386412</v>
      </c>
    </row>
    <row r="83" spans="1:10" ht="105" x14ac:dyDescent="0.25">
      <c r="A83" s="10" t="s">
        <v>625</v>
      </c>
      <c r="B83" s="3" t="s">
        <v>748</v>
      </c>
      <c r="C83" s="34">
        <v>3652</v>
      </c>
      <c r="D83" s="34"/>
      <c r="E83" s="34">
        <v>3652</v>
      </c>
      <c r="F83" s="34">
        <v>1630.317</v>
      </c>
      <c r="G83" s="34">
        <f t="shared" si="3"/>
        <v>44.641757940854326</v>
      </c>
      <c r="H83" s="34">
        <f t="shared" si="4"/>
        <v>44.641757940854326</v>
      </c>
      <c r="I83" s="34">
        <v>3912.2113100000001</v>
      </c>
      <c r="J83" s="37">
        <f t="shared" si="5"/>
        <v>41.672518962172319</v>
      </c>
    </row>
    <row r="84" spans="1:10" ht="75" x14ac:dyDescent="0.25">
      <c r="A84" s="10" t="s">
        <v>1113</v>
      </c>
      <c r="B84" s="3" t="s">
        <v>733</v>
      </c>
      <c r="C84" s="34">
        <v>149</v>
      </c>
      <c r="D84" s="34"/>
      <c r="E84" s="34">
        <v>149</v>
      </c>
      <c r="F84" s="34">
        <v>117.67162</v>
      </c>
      <c r="G84" s="34">
        <f t="shared" si="3"/>
        <v>78.974241610738261</v>
      </c>
      <c r="H84" s="34">
        <f t="shared" si="4"/>
        <v>78.974241610738261</v>
      </c>
      <c r="I84" s="34">
        <v>42.549810000000001</v>
      </c>
      <c r="J84" s="37" t="s">
        <v>1499</v>
      </c>
    </row>
    <row r="85" spans="1:10" ht="30" x14ac:dyDescent="0.25">
      <c r="A85" s="10" t="s">
        <v>1135</v>
      </c>
      <c r="B85" s="3" t="s">
        <v>192</v>
      </c>
      <c r="C85" s="34">
        <v>7073</v>
      </c>
      <c r="D85" s="34"/>
      <c r="E85" s="34">
        <v>7073</v>
      </c>
      <c r="F85" s="34">
        <v>7562.59843</v>
      </c>
      <c r="G85" s="34">
        <f t="shared" si="3"/>
        <v>106.92207592252228</v>
      </c>
      <c r="H85" s="34">
        <f t="shared" si="4"/>
        <v>106.92207592252228</v>
      </c>
      <c r="I85" s="34">
        <v>4576.5695999999998</v>
      </c>
      <c r="J85" s="37">
        <f t="shared" si="5"/>
        <v>165.24600499902812</v>
      </c>
    </row>
    <row r="86" spans="1:10" x14ac:dyDescent="0.25">
      <c r="A86" s="10" t="s">
        <v>1357</v>
      </c>
      <c r="B86" s="3" t="s">
        <v>373</v>
      </c>
      <c r="C86" s="34">
        <v>7057</v>
      </c>
      <c r="D86" s="34"/>
      <c r="E86" s="34">
        <v>7057</v>
      </c>
      <c r="F86" s="34">
        <v>7556.8392299999996</v>
      </c>
      <c r="G86" s="34">
        <f t="shared" si="3"/>
        <v>107.08288550375514</v>
      </c>
      <c r="H86" s="34">
        <f t="shared" si="4"/>
        <v>107.08288550375514</v>
      </c>
      <c r="I86" s="34">
        <v>4564.4536699999999</v>
      </c>
      <c r="J86" s="37">
        <f t="shared" si="5"/>
        <v>165.55846058132954</v>
      </c>
    </row>
    <row r="87" spans="1:10" ht="30" x14ac:dyDescent="0.25">
      <c r="A87" s="10" t="s">
        <v>903</v>
      </c>
      <c r="B87" s="3" t="s">
        <v>1412</v>
      </c>
      <c r="C87" s="34">
        <v>11</v>
      </c>
      <c r="D87" s="34"/>
      <c r="E87" s="34">
        <v>11</v>
      </c>
      <c r="F87" s="34">
        <v>3.32</v>
      </c>
      <c r="G87" s="34">
        <f t="shared" si="3"/>
        <v>30.181818181818183</v>
      </c>
      <c r="H87" s="34">
        <f t="shared" si="4"/>
        <v>30.181818181818183</v>
      </c>
      <c r="I87" s="34">
        <v>11.448</v>
      </c>
      <c r="J87" s="37">
        <f t="shared" si="5"/>
        <v>29.000698812019564</v>
      </c>
    </row>
    <row r="88" spans="1:10" ht="30" x14ac:dyDescent="0.25">
      <c r="A88" s="10" t="s">
        <v>909</v>
      </c>
      <c r="B88" s="3" t="s">
        <v>1011</v>
      </c>
      <c r="C88" s="34">
        <v>5</v>
      </c>
      <c r="D88" s="34"/>
      <c r="E88" s="34">
        <v>5</v>
      </c>
      <c r="F88" s="34">
        <v>2.4392</v>
      </c>
      <c r="G88" s="34">
        <f t="shared" si="3"/>
        <v>48.783999999999999</v>
      </c>
      <c r="H88" s="34">
        <f t="shared" si="4"/>
        <v>48.783999999999999</v>
      </c>
      <c r="I88" s="34">
        <v>0.66793000000000002</v>
      </c>
      <c r="J88" s="37" t="s">
        <v>1499</v>
      </c>
    </row>
    <row r="89" spans="1:10" x14ac:dyDescent="0.25">
      <c r="A89" s="10" t="s">
        <v>763</v>
      </c>
      <c r="B89" s="3" t="s">
        <v>811</v>
      </c>
      <c r="C89" s="34">
        <v>212048.3</v>
      </c>
      <c r="D89" s="34"/>
      <c r="E89" s="34">
        <v>212048.3</v>
      </c>
      <c r="F89" s="34">
        <v>119321.37441</v>
      </c>
      <c r="G89" s="34">
        <f t="shared" si="3"/>
        <v>56.270846976844439</v>
      </c>
      <c r="H89" s="34">
        <f t="shared" si="4"/>
        <v>56.270846976844439</v>
      </c>
      <c r="I89" s="34">
        <v>131752.1453</v>
      </c>
      <c r="J89" s="37">
        <f t="shared" si="5"/>
        <v>90.565033410503418</v>
      </c>
    </row>
    <row r="90" spans="1:10" ht="75" x14ac:dyDescent="0.25">
      <c r="A90" s="10" t="s">
        <v>979</v>
      </c>
      <c r="B90" s="3" t="s">
        <v>628</v>
      </c>
      <c r="C90" s="34">
        <v>8.1</v>
      </c>
      <c r="D90" s="34"/>
      <c r="E90" s="34">
        <v>8.1</v>
      </c>
      <c r="F90" s="34">
        <v>10.525</v>
      </c>
      <c r="G90" s="34">
        <f t="shared" si="3"/>
        <v>129.93827160493828</v>
      </c>
      <c r="H90" s="34">
        <f t="shared" si="4"/>
        <v>129.93827160493828</v>
      </c>
      <c r="I90" s="34">
        <v>5.4</v>
      </c>
      <c r="J90" s="37">
        <f t="shared" si="5"/>
        <v>194.90740740740739</v>
      </c>
    </row>
    <row r="91" spans="1:10" ht="60" x14ac:dyDescent="0.25">
      <c r="A91" s="10" t="s">
        <v>376</v>
      </c>
      <c r="B91" s="3" t="s">
        <v>121</v>
      </c>
      <c r="C91" s="34">
        <v>6637.6</v>
      </c>
      <c r="D91" s="34"/>
      <c r="E91" s="34">
        <v>6637.6</v>
      </c>
      <c r="F91" s="34">
        <v>8960.6514999999999</v>
      </c>
      <c r="G91" s="34">
        <f t="shared" si="3"/>
        <v>134.99836537302639</v>
      </c>
      <c r="H91" s="34">
        <f t="shared" si="4"/>
        <v>134.99836537302639</v>
      </c>
      <c r="I91" s="34">
        <v>7754.5</v>
      </c>
      <c r="J91" s="37">
        <f t="shared" si="5"/>
        <v>115.55421368237798</v>
      </c>
    </row>
    <row r="92" spans="1:10" ht="30" x14ac:dyDescent="0.25">
      <c r="A92" s="10" t="s">
        <v>203</v>
      </c>
      <c r="B92" s="3" t="s">
        <v>515</v>
      </c>
      <c r="C92" s="34">
        <v>205402.6</v>
      </c>
      <c r="D92" s="34"/>
      <c r="E92" s="34">
        <v>205402.6</v>
      </c>
      <c r="F92" s="34">
        <v>110350.19791</v>
      </c>
      <c r="G92" s="34">
        <f t="shared" si="3"/>
        <v>53.723856421486396</v>
      </c>
      <c r="H92" s="34">
        <f t="shared" si="4"/>
        <v>53.723856421486396</v>
      </c>
      <c r="I92" s="34">
        <v>123992.2453</v>
      </c>
      <c r="J92" s="37">
        <f t="shared" si="5"/>
        <v>88.997660815809112</v>
      </c>
    </row>
    <row r="93" spans="1:10" ht="45" x14ac:dyDescent="0.25">
      <c r="A93" s="10" t="s">
        <v>181</v>
      </c>
      <c r="B93" s="3" t="s">
        <v>272</v>
      </c>
      <c r="C93" s="34">
        <v>116496.9</v>
      </c>
      <c r="D93" s="34"/>
      <c r="E93" s="34">
        <v>116496.9</v>
      </c>
      <c r="F93" s="34">
        <v>54838.807410000001</v>
      </c>
      <c r="G93" s="34">
        <f t="shared" si="3"/>
        <v>47.073190282316531</v>
      </c>
      <c r="H93" s="34">
        <f t="shared" si="4"/>
        <v>47.073190282316531</v>
      </c>
      <c r="I93" s="34">
        <v>0</v>
      </c>
      <c r="J93" s="37"/>
    </row>
    <row r="94" spans="1:10" ht="45" x14ac:dyDescent="0.25">
      <c r="A94" s="10" t="s">
        <v>712</v>
      </c>
      <c r="B94" s="3" t="s">
        <v>272</v>
      </c>
      <c r="C94" s="34">
        <v>0</v>
      </c>
      <c r="D94" s="34"/>
      <c r="E94" s="34">
        <v>0</v>
      </c>
      <c r="F94" s="34">
        <v>0</v>
      </c>
      <c r="G94" s="34"/>
      <c r="H94" s="34"/>
      <c r="I94" s="34">
        <v>65301.393799999998</v>
      </c>
      <c r="J94" s="37">
        <f t="shared" si="5"/>
        <v>0</v>
      </c>
    </row>
    <row r="95" spans="1:10" ht="60" x14ac:dyDescent="0.25">
      <c r="A95" s="10" t="s">
        <v>1286</v>
      </c>
      <c r="B95" s="3" t="s">
        <v>467</v>
      </c>
      <c r="C95" s="34">
        <v>47265</v>
      </c>
      <c r="D95" s="34"/>
      <c r="E95" s="34">
        <v>47265</v>
      </c>
      <c r="F95" s="34">
        <v>28990.85</v>
      </c>
      <c r="G95" s="34">
        <f t="shared" si="3"/>
        <v>61.336824288585632</v>
      </c>
      <c r="H95" s="34">
        <f t="shared" si="4"/>
        <v>61.336824288585632</v>
      </c>
      <c r="I95" s="34">
        <v>35786.25</v>
      </c>
      <c r="J95" s="37">
        <f t="shared" si="5"/>
        <v>81.011142547766241</v>
      </c>
    </row>
    <row r="96" spans="1:10" ht="75" x14ac:dyDescent="0.25">
      <c r="A96" s="10" t="s">
        <v>275</v>
      </c>
      <c r="B96" s="3" t="s">
        <v>428</v>
      </c>
      <c r="C96" s="34">
        <v>47265</v>
      </c>
      <c r="D96" s="34"/>
      <c r="E96" s="34">
        <v>47265</v>
      </c>
      <c r="F96" s="34">
        <v>28990.85</v>
      </c>
      <c r="G96" s="34">
        <f t="shared" si="3"/>
        <v>61.336824288585632</v>
      </c>
      <c r="H96" s="34">
        <f t="shared" si="4"/>
        <v>61.336824288585632</v>
      </c>
      <c r="I96" s="34">
        <v>35786.25</v>
      </c>
      <c r="J96" s="37">
        <f t="shared" si="5"/>
        <v>81.011142547766241</v>
      </c>
    </row>
    <row r="97" spans="1:10" ht="30" x14ac:dyDescent="0.25">
      <c r="A97" s="10" t="s">
        <v>676</v>
      </c>
      <c r="B97" s="3" t="s">
        <v>714</v>
      </c>
      <c r="C97" s="34">
        <v>6298.9</v>
      </c>
      <c r="D97" s="34"/>
      <c r="E97" s="34">
        <v>6298.9</v>
      </c>
      <c r="F97" s="34">
        <v>5048.3694999999998</v>
      </c>
      <c r="G97" s="34">
        <f t="shared" si="3"/>
        <v>80.146843099588821</v>
      </c>
      <c r="H97" s="34">
        <f t="shared" si="4"/>
        <v>80.146843099588821</v>
      </c>
      <c r="I97" s="34">
        <v>4533.25</v>
      </c>
      <c r="J97" s="37">
        <f t="shared" si="5"/>
        <v>111.36313902829096</v>
      </c>
    </row>
    <row r="98" spans="1:10" ht="75" x14ac:dyDescent="0.25">
      <c r="A98" s="10" t="s">
        <v>1120</v>
      </c>
      <c r="B98" s="3" t="s">
        <v>287</v>
      </c>
      <c r="C98" s="34">
        <v>114.4</v>
      </c>
      <c r="D98" s="34"/>
      <c r="E98" s="34">
        <v>114.4</v>
      </c>
      <c r="F98" s="34">
        <v>37.299999999999997</v>
      </c>
      <c r="G98" s="34">
        <f t="shared" si="3"/>
        <v>32.6048951048951</v>
      </c>
      <c r="H98" s="34">
        <f t="shared" si="4"/>
        <v>32.6048951048951</v>
      </c>
      <c r="I98" s="34">
        <v>39.4</v>
      </c>
      <c r="J98" s="37">
        <f t="shared" si="5"/>
        <v>94.670050761421322</v>
      </c>
    </row>
    <row r="99" spans="1:10" ht="30" x14ac:dyDescent="0.25">
      <c r="A99" s="10" t="s">
        <v>315</v>
      </c>
      <c r="B99" s="3" t="s">
        <v>494</v>
      </c>
      <c r="C99" s="34">
        <v>3.5</v>
      </c>
      <c r="D99" s="34"/>
      <c r="E99" s="34">
        <v>3.5</v>
      </c>
      <c r="F99" s="34">
        <v>0</v>
      </c>
      <c r="G99" s="34">
        <f t="shared" si="3"/>
        <v>0</v>
      </c>
      <c r="H99" s="34">
        <f t="shared" si="4"/>
        <v>0</v>
      </c>
      <c r="I99" s="34">
        <v>0</v>
      </c>
      <c r="J99" s="37"/>
    </row>
    <row r="100" spans="1:10" ht="90" x14ac:dyDescent="0.25">
      <c r="A100" s="10" t="s">
        <v>127</v>
      </c>
      <c r="B100" s="3" t="s">
        <v>47</v>
      </c>
      <c r="C100" s="34">
        <v>16</v>
      </c>
      <c r="D100" s="34"/>
      <c r="E100" s="34">
        <v>16</v>
      </c>
      <c r="F100" s="34">
        <v>14</v>
      </c>
      <c r="G100" s="34">
        <f t="shared" si="3"/>
        <v>87.5</v>
      </c>
      <c r="H100" s="34">
        <f t="shared" si="4"/>
        <v>87.5</v>
      </c>
      <c r="I100" s="34">
        <v>20.8</v>
      </c>
      <c r="J100" s="37">
        <f t="shared" si="5"/>
        <v>67.307692307692307</v>
      </c>
    </row>
    <row r="101" spans="1:10" ht="60" x14ac:dyDescent="0.25">
      <c r="A101" s="10" t="s">
        <v>238</v>
      </c>
      <c r="B101" s="3" t="s">
        <v>1116</v>
      </c>
      <c r="C101" s="34">
        <v>32441.8</v>
      </c>
      <c r="D101" s="34"/>
      <c r="E101" s="34">
        <v>32441.8</v>
      </c>
      <c r="F101" s="34">
        <v>19776.161</v>
      </c>
      <c r="G101" s="34">
        <f t="shared" si="3"/>
        <v>60.958889457428377</v>
      </c>
      <c r="H101" s="34">
        <f t="shared" si="4"/>
        <v>60.958889457428377</v>
      </c>
      <c r="I101" s="34">
        <v>16626.5615</v>
      </c>
      <c r="J101" s="37">
        <f t="shared" si="5"/>
        <v>118.94318016386009</v>
      </c>
    </row>
    <row r="102" spans="1:10" ht="75" x14ac:dyDescent="0.25">
      <c r="A102" s="10" t="s">
        <v>848</v>
      </c>
      <c r="B102" s="3" t="s">
        <v>367</v>
      </c>
      <c r="C102" s="34">
        <v>4999.8</v>
      </c>
      <c r="D102" s="34"/>
      <c r="E102" s="34">
        <v>4999.8</v>
      </c>
      <c r="F102" s="34">
        <v>2789.2260000000001</v>
      </c>
      <c r="G102" s="34">
        <f t="shared" si="3"/>
        <v>55.786751470058803</v>
      </c>
      <c r="H102" s="34">
        <f t="shared" si="4"/>
        <v>55.786751470058803</v>
      </c>
      <c r="I102" s="34">
        <v>2095.4504999999999</v>
      </c>
      <c r="J102" s="37">
        <f t="shared" si="5"/>
        <v>133.10865610998687</v>
      </c>
    </row>
    <row r="103" spans="1:10" ht="165" x14ac:dyDescent="0.25">
      <c r="A103" s="10" t="s">
        <v>267</v>
      </c>
      <c r="B103" s="3" t="s">
        <v>1090</v>
      </c>
      <c r="C103" s="34">
        <v>27442</v>
      </c>
      <c r="D103" s="34"/>
      <c r="E103" s="34">
        <v>27442</v>
      </c>
      <c r="F103" s="34">
        <v>16986.935000000001</v>
      </c>
      <c r="G103" s="34">
        <f t="shared" si="3"/>
        <v>61.901228044603165</v>
      </c>
      <c r="H103" s="34">
        <f t="shared" si="4"/>
        <v>61.901228044603165</v>
      </c>
      <c r="I103" s="34">
        <v>14531.111000000001</v>
      </c>
      <c r="J103" s="37">
        <f t="shared" si="5"/>
        <v>116.90045585640354</v>
      </c>
    </row>
    <row r="104" spans="1:10" ht="120" x14ac:dyDescent="0.25">
      <c r="A104" s="10" t="s">
        <v>317</v>
      </c>
      <c r="B104" s="3" t="s">
        <v>875</v>
      </c>
      <c r="C104" s="34">
        <v>9.6</v>
      </c>
      <c r="D104" s="34"/>
      <c r="E104" s="34">
        <v>9.6</v>
      </c>
      <c r="F104" s="34">
        <v>16</v>
      </c>
      <c r="G104" s="34">
        <f t="shared" si="3"/>
        <v>166.66666666666669</v>
      </c>
      <c r="H104" s="34">
        <f t="shared" si="4"/>
        <v>166.66666666666669</v>
      </c>
      <c r="I104" s="34">
        <v>17.95</v>
      </c>
      <c r="J104" s="37">
        <f t="shared" si="5"/>
        <v>89.136490250696383</v>
      </c>
    </row>
    <row r="105" spans="1:10" ht="60" x14ac:dyDescent="0.25">
      <c r="A105" s="10" t="s">
        <v>832</v>
      </c>
      <c r="B105" s="3" t="s">
        <v>477</v>
      </c>
      <c r="C105" s="34">
        <v>0</v>
      </c>
      <c r="D105" s="34"/>
      <c r="E105" s="34">
        <v>0</v>
      </c>
      <c r="F105" s="34">
        <v>0</v>
      </c>
      <c r="G105" s="34"/>
      <c r="H105" s="34"/>
      <c r="I105" s="34">
        <v>-1.6</v>
      </c>
      <c r="J105" s="37">
        <f t="shared" si="5"/>
        <v>0</v>
      </c>
    </row>
    <row r="106" spans="1:10" ht="90" x14ac:dyDescent="0.25">
      <c r="A106" s="10" t="s">
        <v>1082</v>
      </c>
      <c r="B106" s="3" t="s">
        <v>448</v>
      </c>
      <c r="C106" s="34">
        <v>0</v>
      </c>
      <c r="D106" s="34"/>
      <c r="E106" s="34">
        <v>0</v>
      </c>
      <c r="F106" s="34">
        <v>0</v>
      </c>
      <c r="G106" s="34"/>
      <c r="H106" s="34"/>
      <c r="I106" s="34">
        <v>-1.6</v>
      </c>
      <c r="J106" s="37">
        <f t="shared" si="5"/>
        <v>0</v>
      </c>
    </row>
    <row r="107" spans="1:10" ht="30" x14ac:dyDescent="0.25">
      <c r="A107" s="10" t="s">
        <v>687</v>
      </c>
      <c r="B107" s="3" t="s">
        <v>907</v>
      </c>
      <c r="C107" s="34">
        <v>45</v>
      </c>
      <c r="D107" s="34"/>
      <c r="E107" s="34">
        <v>45</v>
      </c>
      <c r="F107" s="34">
        <v>25</v>
      </c>
      <c r="G107" s="34">
        <f t="shared" si="3"/>
        <v>55.555555555555557</v>
      </c>
      <c r="H107" s="34">
        <f t="shared" si="4"/>
        <v>55.555555555555557</v>
      </c>
      <c r="I107" s="34">
        <v>12.5</v>
      </c>
      <c r="J107" s="37">
        <f t="shared" si="5"/>
        <v>200</v>
      </c>
    </row>
    <row r="108" spans="1:10" ht="45" x14ac:dyDescent="0.25">
      <c r="A108" s="10" t="s">
        <v>1030</v>
      </c>
      <c r="B108" s="3" t="s">
        <v>528</v>
      </c>
      <c r="C108" s="34">
        <v>12.5</v>
      </c>
      <c r="D108" s="34"/>
      <c r="E108" s="34">
        <v>12.5</v>
      </c>
      <c r="F108" s="34">
        <v>0</v>
      </c>
      <c r="G108" s="34">
        <f t="shared" si="3"/>
        <v>0</v>
      </c>
      <c r="H108" s="34">
        <f t="shared" si="4"/>
        <v>0</v>
      </c>
      <c r="I108" s="34">
        <v>12.5</v>
      </c>
      <c r="J108" s="37">
        <f t="shared" si="5"/>
        <v>0</v>
      </c>
    </row>
    <row r="109" spans="1:10" ht="30" x14ac:dyDescent="0.25">
      <c r="A109" s="10" t="s">
        <v>624</v>
      </c>
      <c r="B109" s="3" t="s">
        <v>709</v>
      </c>
      <c r="C109" s="34">
        <v>6</v>
      </c>
      <c r="D109" s="34"/>
      <c r="E109" s="34">
        <v>6</v>
      </c>
      <c r="F109" s="34">
        <v>0.15</v>
      </c>
      <c r="G109" s="34">
        <f t="shared" si="3"/>
        <v>2.5</v>
      </c>
      <c r="H109" s="34">
        <f t="shared" si="4"/>
        <v>2.5</v>
      </c>
      <c r="I109" s="34">
        <v>3.4</v>
      </c>
      <c r="J109" s="37">
        <f t="shared" si="5"/>
        <v>4.4117647058823533</v>
      </c>
    </row>
    <row r="110" spans="1:10" ht="75" x14ac:dyDescent="0.25">
      <c r="A110" s="10" t="s">
        <v>437</v>
      </c>
      <c r="B110" s="3" t="s">
        <v>472</v>
      </c>
      <c r="C110" s="34">
        <v>441</v>
      </c>
      <c r="D110" s="34"/>
      <c r="E110" s="34">
        <v>441</v>
      </c>
      <c r="F110" s="34">
        <v>403.5</v>
      </c>
      <c r="G110" s="34">
        <f t="shared" si="3"/>
        <v>91.496598639455783</v>
      </c>
      <c r="H110" s="34">
        <f t="shared" si="4"/>
        <v>91.496598639455783</v>
      </c>
      <c r="I110" s="34">
        <v>124</v>
      </c>
      <c r="J110" s="37" t="s">
        <v>1499</v>
      </c>
    </row>
    <row r="111" spans="1:10" ht="75" x14ac:dyDescent="0.25">
      <c r="A111" s="10" t="s">
        <v>1247</v>
      </c>
      <c r="B111" s="3" t="s">
        <v>660</v>
      </c>
      <c r="C111" s="34">
        <v>635</v>
      </c>
      <c r="D111" s="34"/>
      <c r="E111" s="34">
        <v>635</v>
      </c>
      <c r="F111" s="34">
        <v>487.5</v>
      </c>
      <c r="G111" s="34">
        <f t="shared" si="3"/>
        <v>76.771653543307082</v>
      </c>
      <c r="H111" s="34">
        <f t="shared" si="4"/>
        <v>76.771653543307082</v>
      </c>
      <c r="I111" s="34">
        <v>837.5</v>
      </c>
      <c r="J111" s="37">
        <f t="shared" si="5"/>
        <v>58.208955223880601</v>
      </c>
    </row>
    <row r="112" spans="1:10" ht="60" x14ac:dyDescent="0.25">
      <c r="A112" s="10" t="s">
        <v>623</v>
      </c>
      <c r="B112" s="3" t="s">
        <v>721</v>
      </c>
      <c r="C112" s="34">
        <v>1085</v>
      </c>
      <c r="D112" s="34"/>
      <c r="E112" s="34">
        <v>1085</v>
      </c>
      <c r="F112" s="34">
        <v>0</v>
      </c>
      <c r="G112" s="34">
        <f t="shared" si="3"/>
        <v>0</v>
      </c>
      <c r="H112" s="34">
        <f t="shared" si="4"/>
        <v>0</v>
      </c>
      <c r="I112" s="34">
        <v>-5</v>
      </c>
      <c r="J112" s="37">
        <f t="shared" si="5"/>
        <v>0</v>
      </c>
    </row>
    <row r="113" spans="1:10" ht="75" x14ac:dyDescent="0.25">
      <c r="A113" s="10" t="s">
        <v>228</v>
      </c>
      <c r="B113" s="3" t="s">
        <v>519</v>
      </c>
      <c r="C113" s="34">
        <v>532</v>
      </c>
      <c r="D113" s="34"/>
      <c r="E113" s="34">
        <v>532</v>
      </c>
      <c r="F113" s="34">
        <v>712.56</v>
      </c>
      <c r="G113" s="34">
        <f t="shared" si="3"/>
        <v>133.93984962406014</v>
      </c>
      <c r="H113" s="34">
        <f t="shared" si="4"/>
        <v>133.93984962406014</v>
      </c>
      <c r="I113" s="34">
        <v>683.34</v>
      </c>
      <c r="J113" s="37">
        <f t="shared" si="5"/>
        <v>104.27605584335763</v>
      </c>
    </row>
    <row r="114" spans="1:10" ht="30" x14ac:dyDescent="0.25">
      <c r="A114" s="10" t="s">
        <v>520</v>
      </c>
      <c r="B114" s="3" t="s">
        <v>263</v>
      </c>
      <c r="C114" s="34">
        <v>12</v>
      </c>
      <c r="D114" s="34"/>
      <c r="E114" s="34">
        <v>12</v>
      </c>
      <c r="F114" s="34">
        <v>52.096319999999999</v>
      </c>
      <c r="G114" s="34" t="s">
        <v>1499</v>
      </c>
      <c r="H114" s="34" t="s">
        <v>1499</v>
      </c>
      <c r="I114" s="34">
        <v>24.940359999999998</v>
      </c>
      <c r="J114" s="37" t="s">
        <v>1499</v>
      </c>
    </row>
    <row r="115" spans="1:10" ht="30" x14ac:dyDescent="0.25">
      <c r="A115" s="10" t="s">
        <v>1307</v>
      </c>
      <c r="B115" s="3" t="s">
        <v>1302</v>
      </c>
      <c r="C115" s="34">
        <v>0</v>
      </c>
      <c r="D115" s="34"/>
      <c r="E115" s="34">
        <v>0</v>
      </c>
      <c r="F115" s="34">
        <v>1.03905</v>
      </c>
      <c r="G115" s="34"/>
      <c r="H115" s="34"/>
      <c r="I115" s="34">
        <v>-3.0177200000000002</v>
      </c>
      <c r="J115" s="37">
        <f t="shared" si="5"/>
        <v>-34.431623874978463</v>
      </c>
    </row>
    <row r="116" spans="1:10" ht="45" x14ac:dyDescent="0.25">
      <c r="A116" s="10" t="s">
        <v>1417</v>
      </c>
      <c r="B116" s="3" t="s">
        <v>1339</v>
      </c>
      <c r="C116" s="34">
        <v>0</v>
      </c>
      <c r="D116" s="34"/>
      <c r="E116" s="34">
        <v>0</v>
      </c>
      <c r="F116" s="34">
        <v>1.03905</v>
      </c>
      <c r="G116" s="34"/>
      <c r="H116" s="34"/>
      <c r="I116" s="34">
        <v>-3.0177200000000002</v>
      </c>
      <c r="J116" s="37">
        <f t="shared" si="5"/>
        <v>-34.431623874978463</v>
      </c>
    </row>
    <row r="117" spans="1:10" x14ac:dyDescent="0.25">
      <c r="A117" s="10" t="s">
        <v>897</v>
      </c>
      <c r="B117" s="3" t="s">
        <v>1194</v>
      </c>
      <c r="C117" s="34">
        <v>6</v>
      </c>
      <c r="D117" s="34"/>
      <c r="E117" s="34">
        <v>6</v>
      </c>
      <c r="F117" s="34">
        <v>21.541740000000001</v>
      </c>
      <c r="G117" s="34" t="s">
        <v>1499</v>
      </c>
      <c r="H117" s="34" t="s">
        <v>1499</v>
      </c>
      <c r="I117" s="34">
        <v>2.52068</v>
      </c>
      <c r="J117" s="37" t="s">
        <v>1499</v>
      </c>
    </row>
    <row r="118" spans="1:10" x14ac:dyDescent="0.25">
      <c r="A118" s="10" t="s">
        <v>233</v>
      </c>
      <c r="B118" s="3" t="s">
        <v>967</v>
      </c>
      <c r="C118" s="34">
        <v>1</v>
      </c>
      <c r="D118" s="34"/>
      <c r="E118" s="34">
        <v>1</v>
      </c>
      <c r="F118" s="34">
        <v>0</v>
      </c>
      <c r="G118" s="34">
        <f t="shared" si="3"/>
        <v>0</v>
      </c>
      <c r="H118" s="34">
        <f t="shared" si="4"/>
        <v>0</v>
      </c>
      <c r="I118" s="34">
        <v>2.4681299999999999</v>
      </c>
      <c r="J118" s="37">
        <f t="shared" si="5"/>
        <v>0</v>
      </c>
    </row>
    <row r="119" spans="1:10" x14ac:dyDescent="0.25">
      <c r="A119" s="10" t="s">
        <v>1395</v>
      </c>
      <c r="B119" s="3" t="s">
        <v>653</v>
      </c>
      <c r="C119" s="34">
        <v>1</v>
      </c>
      <c r="D119" s="34"/>
      <c r="E119" s="34">
        <v>1</v>
      </c>
      <c r="F119" s="34">
        <v>0</v>
      </c>
      <c r="G119" s="34">
        <f t="shared" si="3"/>
        <v>0</v>
      </c>
      <c r="H119" s="34">
        <f t="shared" si="4"/>
        <v>0</v>
      </c>
      <c r="I119" s="34">
        <v>2.4681299999999999</v>
      </c>
      <c r="J119" s="37">
        <f t="shared" si="5"/>
        <v>0</v>
      </c>
    </row>
    <row r="120" spans="1:10" x14ac:dyDescent="0.25">
      <c r="A120" s="10" t="s">
        <v>1028</v>
      </c>
      <c r="B120" s="3" t="s">
        <v>1152</v>
      </c>
      <c r="C120" s="34">
        <v>5</v>
      </c>
      <c r="D120" s="34"/>
      <c r="E120" s="34">
        <v>5</v>
      </c>
      <c r="F120" s="34">
        <v>21.541740000000001</v>
      </c>
      <c r="G120" s="34" t="s">
        <v>1499</v>
      </c>
      <c r="H120" s="34" t="s">
        <v>1499</v>
      </c>
      <c r="I120" s="34">
        <v>5.2549999999999999E-2</v>
      </c>
      <c r="J120" s="37" t="s">
        <v>1499</v>
      </c>
    </row>
    <row r="121" spans="1:10" ht="60" customHeight="1" x14ac:dyDescent="0.25">
      <c r="A121" s="10" t="s">
        <v>69</v>
      </c>
      <c r="B121" s="3" t="s">
        <v>575</v>
      </c>
      <c r="C121" s="34">
        <v>5</v>
      </c>
      <c r="D121" s="34"/>
      <c r="E121" s="34">
        <v>5</v>
      </c>
      <c r="F121" s="34">
        <v>21.541740000000001</v>
      </c>
      <c r="G121" s="34" t="s">
        <v>1499</v>
      </c>
      <c r="H121" s="34" t="s">
        <v>1499</v>
      </c>
      <c r="I121" s="34">
        <v>5.2549999999999999E-2</v>
      </c>
      <c r="J121" s="37" t="s">
        <v>1499</v>
      </c>
    </row>
    <row r="122" spans="1:10" x14ac:dyDescent="0.25">
      <c r="A122" s="10" t="s">
        <v>1318</v>
      </c>
      <c r="B122" s="3" t="s">
        <v>716</v>
      </c>
      <c r="C122" s="34">
        <v>0</v>
      </c>
      <c r="D122" s="34"/>
      <c r="E122" s="34">
        <v>0</v>
      </c>
      <c r="F122" s="34">
        <v>0</v>
      </c>
      <c r="G122" s="34"/>
      <c r="H122" s="34"/>
      <c r="I122" s="34">
        <v>26.244789999999998</v>
      </c>
      <c r="J122" s="37">
        <f t="shared" si="5"/>
        <v>0</v>
      </c>
    </row>
    <row r="123" spans="1:10" x14ac:dyDescent="0.25">
      <c r="A123" s="10" t="s">
        <v>1405</v>
      </c>
      <c r="B123" s="3" t="s">
        <v>1196</v>
      </c>
      <c r="C123" s="34">
        <v>0</v>
      </c>
      <c r="D123" s="34"/>
      <c r="E123" s="34">
        <v>0</v>
      </c>
      <c r="F123" s="34">
        <v>0</v>
      </c>
      <c r="G123" s="34"/>
      <c r="H123" s="34"/>
      <c r="I123" s="34">
        <v>14.613720000000001</v>
      </c>
      <c r="J123" s="37">
        <f t="shared" si="5"/>
        <v>0</v>
      </c>
    </row>
    <row r="124" spans="1:10" x14ac:dyDescent="0.25">
      <c r="A124" s="10" t="s">
        <v>102</v>
      </c>
      <c r="B124" s="3" t="s">
        <v>534</v>
      </c>
      <c r="C124" s="34">
        <v>0</v>
      </c>
      <c r="D124" s="34"/>
      <c r="E124" s="34">
        <v>0</v>
      </c>
      <c r="F124" s="34">
        <v>0</v>
      </c>
      <c r="G124" s="34"/>
      <c r="H124" s="34"/>
      <c r="I124" s="34">
        <v>11.63105</v>
      </c>
      <c r="J124" s="37">
        <f t="shared" si="5"/>
        <v>0</v>
      </c>
    </row>
    <row r="125" spans="1:10" ht="30" x14ac:dyDescent="0.25">
      <c r="A125" s="10" t="s">
        <v>526</v>
      </c>
      <c r="B125" s="3" t="s">
        <v>14</v>
      </c>
      <c r="C125" s="34">
        <v>6</v>
      </c>
      <c r="D125" s="34"/>
      <c r="E125" s="34">
        <v>6</v>
      </c>
      <c r="F125" s="34">
        <v>29.515529999999998</v>
      </c>
      <c r="G125" s="34" t="s">
        <v>1499</v>
      </c>
      <c r="H125" s="34" t="s">
        <v>1499</v>
      </c>
      <c r="I125" s="34">
        <v>23.66461</v>
      </c>
      <c r="J125" s="37">
        <f t="shared" si="5"/>
        <v>124.72434576356845</v>
      </c>
    </row>
    <row r="126" spans="1:10" x14ac:dyDescent="0.25">
      <c r="A126" s="10" t="s">
        <v>418</v>
      </c>
      <c r="B126" s="3" t="s">
        <v>1091</v>
      </c>
      <c r="C126" s="34">
        <v>3</v>
      </c>
      <c r="D126" s="34"/>
      <c r="E126" s="34">
        <v>3</v>
      </c>
      <c r="F126" s="34">
        <v>29.515529999999998</v>
      </c>
      <c r="G126" s="34" t="s">
        <v>1499</v>
      </c>
      <c r="H126" s="34" t="s">
        <v>1499</v>
      </c>
      <c r="I126" s="34">
        <v>0.12970999999999999</v>
      </c>
      <c r="J126" s="37" t="s">
        <v>1499</v>
      </c>
    </row>
    <row r="127" spans="1:10" ht="30" x14ac:dyDescent="0.25">
      <c r="A127" s="10" t="s">
        <v>1101</v>
      </c>
      <c r="B127" s="3" t="s">
        <v>673</v>
      </c>
      <c r="C127" s="34">
        <v>3</v>
      </c>
      <c r="D127" s="34"/>
      <c r="E127" s="34">
        <v>3</v>
      </c>
      <c r="F127" s="34">
        <v>0</v>
      </c>
      <c r="G127" s="34">
        <f t="shared" si="3"/>
        <v>0</v>
      </c>
      <c r="H127" s="34">
        <f t="shared" si="4"/>
        <v>0</v>
      </c>
      <c r="I127" s="34">
        <v>23.5349</v>
      </c>
      <c r="J127" s="37">
        <f t="shared" si="5"/>
        <v>0</v>
      </c>
    </row>
    <row r="128" spans="1:10" ht="30" x14ac:dyDescent="0.25">
      <c r="A128" s="10" t="s">
        <v>602</v>
      </c>
      <c r="B128" s="3" t="s">
        <v>556</v>
      </c>
      <c r="C128" s="34">
        <v>0</v>
      </c>
      <c r="D128" s="34"/>
      <c r="E128" s="34">
        <v>0</v>
      </c>
      <c r="F128" s="34">
        <v>0</v>
      </c>
      <c r="G128" s="34"/>
      <c r="H128" s="34"/>
      <c r="I128" s="34">
        <v>-24.472000000000001</v>
      </c>
      <c r="J128" s="37">
        <f t="shared" si="5"/>
        <v>0</v>
      </c>
    </row>
    <row r="129" spans="1:10" ht="30" x14ac:dyDescent="0.25">
      <c r="A129" s="10" t="s">
        <v>602</v>
      </c>
      <c r="B129" s="3" t="s">
        <v>735</v>
      </c>
      <c r="C129" s="34">
        <v>0</v>
      </c>
      <c r="D129" s="34"/>
      <c r="E129" s="34">
        <v>0</v>
      </c>
      <c r="F129" s="34">
        <v>0</v>
      </c>
      <c r="G129" s="34"/>
      <c r="H129" s="34"/>
      <c r="I129" s="34">
        <v>-24.472000000000001</v>
      </c>
      <c r="J129" s="37">
        <f t="shared" si="5"/>
        <v>0</v>
      </c>
    </row>
    <row r="130" spans="1:10" ht="45" x14ac:dyDescent="0.25">
      <c r="A130" s="10" t="s">
        <v>725</v>
      </c>
      <c r="B130" s="3" t="s">
        <v>198</v>
      </c>
      <c r="C130" s="34">
        <v>4473953.9000000004</v>
      </c>
      <c r="D130" s="34"/>
      <c r="E130" s="34">
        <v>4473953.9000000004</v>
      </c>
      <c r="F130" s="34">
        <v>3223751.5685999999</v>
      </c>
      <c r="G130" s="34">
        <f t="shared" si="3"/>
        <v>72.055985391355946</v>
      </c>
      <c r="H130" s="34">
        <f t="shared" si="4"/>
        <v>72.055985391355946</v>
      </c>
      <c r="I130" s="34">
        <v>1270980.97844</v>
      </c>
      <c r="J130" s="37" t="s">
        <v>1499</v>
      </c>
    </row>
    <row r="131" spans="1:10" ht="60" x14ac:dyDescent="0.25">
      <c r="A131" s="10" t="s">
        <v>368</v>
      </c>
      <c r="B131" s="3" t="s">
        <v>76</v>
      </c>
      <c r="C131" s="34">
        <v>5483.4</v>
      </c>
      <c r="D131" s="34"/>
      <c r="E131" s="34">
        <v>5483.4</v>
      </c>
      <c r="F131" s="34">
        <v>6457.5532499999999</v>
      </c>
      <c r="G131" s="34">
        <f t="shared" si="3"/>
        <v>117.76549677207572</v>
      </c>
      <c r="H131" s="34">
        <f t="shared" si="4"/>
        <v>117.76549677207572</v>
      </c>
      <c r="I131" s="34">
        <v>3158.0917100000001</v>
      </c>
      <c r="J131" s="37" t="s">
        <v>1499</v>
      </c>
    </row>
    <row r="132" spans="1:10" ht="60" x14ac:dyDescent="0.25">
      <c r="A132" s="10" t="s">
        <v>596</v>
      </c>
      <c r="B132" s="3" t="s">
        <v>168</v>
      </c>
      <c r="C132" s="34">
        <v>5483.4</v>
      </c>
      <c r="D132" s="34"/>
      <c r="E132" s="34">
        <v>5483.4</v>
      </c>
      <c r="F132" s="34">
        <v>6457.5532499999999</v>
      </c>
      <c r="G132" s="34">
        <f t="shared" si="3"/>
        <v>117.76549677207572</v>
      </c>
      <c r="H132" s="34">
        <f t="shared" si="4"/>
        <v>117.76549677207572</v>
      </c>
      <c r="I132" s="34">
        <v>3158.0917100000001</v>
      </c>
      <c r="J132" s="37" t="s">
        <v>1499</v>
      </c>
    </row>
    <row r="133" spans="1:10" x14ac:dyDescent="0.25">
      <c r="A133" s="10" t="s">
        <v>1423</v>
      </c>
      <c r="B133" s="3" t="s">
        <v>1072</v>
      </c>
      <c r="C133" s="34">
        <v>4405795</v>
      </c>
      <c r="D133" s="34"/>
      <c r="E133" s="34">
        <v>4405795</v>
      </c>
      <c r="F133" s="34">
        <v>3167926.7936200001</v>
      </c>
      <c r="G133" s="34">
        <f t="shared" si="3"/>
        <v>71.903635861859215</v>
      </c>
      <c r="H133" s="34">
        <f t="shared" si="4"/>
        <v>71.903635861859215</v>
      </c>
      <c r="I133" s="34">
        <v>1210757.3507999999</v>
      </c>
      <c r="J133" s="37" t="s">
        <v>1499</v>
      </c>
    </row>
    <row r="134" spans="1:10" ht="45" x14ac:dyDescent="0.25">
      <c r="A134" s="10" t="s">
        <v>26</v>
      </c>
      <c r="B134" s="3" t="s">
        <v>672</v>
      </c>
      <c r="C134" s="34">
        <v>4405795</v>
      </c>
      <c r="D134" s="34"/>
      <c r="E134" s="34">
        <v>4405795</v>
      </c>
      <c r="F134" s="34">
        <v>3167926.7936200001</v>
      </c>
      <c r="G134" s="34">
        <f t="shared" si="3"/>
        <v>71.903635861859215</v>
      </c>
      <c r="H134" s="34">
        <f t="shared" si="4"/>
        <v>71.903635861859215</v>
      </c>
      <c r="I134" s="34">
        <v>1210757.3507999999</v>
      </c>
      <c r="J134" s="37" t="s">
        <v>1499</v>
      </c>
    </row>
    <row r="135" spans="1:10" ht="45" x14ac:dyDescent="0.25">
      <c r="A135" s="10" t="s">
        <v>487</v>
      </c>
      <c r="B135" s="3" t="s">
        <v>58</v>
      </c>
      <c r="C135" s="34">
        <v>4405795</v>
      </c>
      <c r="D135" s="34"/>
      <c r="E135" s="34">
        <v>4405795</v>
      </c>
      <c r="F135" s="34">
        <v>3167926.7936200001</v>
      </c>
      <c r="G135" s="34">
        <f t="shared" si="3"/>
        <v>71.903635861859215</v>
      </c>
      <c r="H135" s="34">
        <f t="shared" si="4"/>
        <v>71.903635861859215</v>
      </c>
      <c r="I135" s="34">
        <v>1210757.3507999999</v>
      </c>
      <c r="J135" s="37" t="s">
        <v>1499</v>
      </c>
    </row>
    <row r="136" spans="1:10" ht="30" x14ac:dyDescent="0.25">
      <c r="A136" s="10" t="s">
        <v>1316</v>
      </c>
      <c r="B136" s="3" t="s">
        <v>1437</v>
      </c>
      <c r="C136" s="34">
        <v>2195.1999999999998</v>
      </c>
      <c r="D136" s="34"/>
      <c r="E136" s="34">
        <v>2195.1999999999998</v>
      </c>
      <c r="F136" s="34">
        <v>1093.3905400000001</v>
      </c>
      <c r="G136" s="34">
        <f t="shared" ref="G136:G199" si="6">F136/C136*100</f>
        <v>49.808242529154526</v>
      </c>
      <c r="H136" s="34">
        <f t="shared" ref="H136:H199" si="7">F136/E136*100</f>
        <v>49.808242529154526</v>
      </c>
      <c r="I136" s="34">
        <v>614.61526000000003</v>
      </c>
      <c r="J136" s="37">
        <f t="shared" ref="J136:J199" si="8">F136/I136*100</f>
        <v>177.89837173909416</v>
      </c>
    </row>
    <row r="137" spans="1:10" ht="45" x14ac:dyDescent="0.25">
      <c r="A137" s="10" t="s">
        <v>303</v>
      </c>
      <c r="B137" s="3" t="s">
        <v>24</v>
      </c>
      <c r="C137" s="34">
        <v>2195.1999999999998</v>
      </c>
      <c r="D137" s="34"/>
      <c r="E137" s="34">
        <v>2195.1999999999998</v>
      </c>
      <c r="F137" s="34">
        <v>1093.3905400000001</v>
      </c>
      <c r="G137" s="34">
        <f t="shared" si="6"/>
        <v>49.808242529154526</v>
      </c>
      <c r="H137" s="34">
        <f t="shared" si="7"/>
        <v>49.808242529154526</v>
      </c>
      <c r="I137" s="34">
        <v>614.61526000000003</v>
      </c>
      <c r="J137" s="37">
        <f t="shared" si="8"/>
        <v>177.89837173909416</v>
      </c>
    </row>
    <row r="138" spans="1:10" ht="75" x14ac:dyDescent="0.25">
      <c r="A138" s="10" t="s">
        <v>1428</v>
      </c>
      <c r="B138" s="3" t="s">
        <v>1330</v>
      </c>
      <c r="C138" s="34">
        <v>56064.7</v>
      </c>
      <c r="D138" s="34"/>
      <c r="E138" s="34">
        <v>56064.7</v>
      </c>
      <c r="F138" s="34">
        <v>37025.367590000002</v>
      </c>
      <c r="G138" s="34">
        <f t="shared" si="6"/>
        <v>66.040427559587414</v>
      </c>
      <c r="H138" s="34">
        <f t="shared" si="7"/>
        <v>66.040427559587414</v>
      </c>
      <c r="I138" s="34">
        <v>40614.778570000002</v>
      </c>
      <c r="J138" s="37">
        <f t="shared" si="8"/>
        <v>91.162303214792587</v>
      </c>
    </row>
    <row r="139" spans="1:10" ht="75" x14ac:dyDescent="0.25">
      <c r="A139" s="10" t="s">
        <v>349</v>
      </c>
      <c r="B139" s="3" t="s">
        <v>1110</v>
      </c>
      <c r="C139" s="34">
        <v>41292</v>
      </c>
      <c r="D139" s="34"/>
      <c r="E139" s="34">
        <v>41292</v>
      </c>
      <c r="F139" s="34">
        <v>25799.165379999999</v>
      </c>
      <c r="G139" s="34">
        <f t="shared" si="6"/>
        <v>62.479815412186376</v>
      </c>
      <c r="H139" s="34">
        <f t="shared" si="7"/>
        <v>62.479815412186376</v>
      </c>
      <c r="I139" s="34">
        <v>25501.699049999999</v>
      </c>
      <c r="J139" s="37">
        <f t="shared" si="8"/>
        <v>101.16645690711341</v>
      </c>
    </row>
    <row r="140" spans="1:10" ht="75" x14ac:dyDescent="0.25">
      <c r="A140" s="10" t="s">
        <v>552</v>
      </c>
      <c r="B140" s="3" t="s">
        <v>1363</v>
      </c>
      <c r="C140" s="34">
        <v>41292</v>
      </c>
      <c r="D140" s="34"/>
      <c r="E140" s="34">
        <v>41292</v>
      </c>
      <c r="F140" s="34">
        <v>25799.165379999999</v>
      </c>
      <c r="G140" s="34">
        <f t="shared" si="6"/>
        <v>62.479815412186376</v>
      </c>
      <c r="H140" s="34">
        <f t="shared" si="7"/>
        <v>62.479815412186376</v>
      </c>
      <c r="I140" s="34">
        <v>25501.699049999999</v>
      </c>
      <c r="J140" s="37">
        <f t="shared" si="8"/>
        <v>101.16645690711341</v>
      </c>
    </row>
    <row r="141" spans="1:10" ht="75" x14ac:dyDescent="0.25">
      <c r="A141" s="10" t="s">
        <v>554</v>
      </c>
      <c r="B141" s="3" t="s">
        <v>694</v>
      </c>
      <c r="C141" s="34">
        <v>4513.6000000000004</v>
      </c>
      <c r="D141" s="34"/>
      <c r="E141" s="34">
        <v>4513.6000000000004</v>
      </c>
      <c r="F141" s="34">
        <v>3182.1583099999998</v>
      </c>
      <c r="G141" s="34">
        <f t="shared" si="6"/>
        <v>70.50155773661821</v>
      </c>
      <c r="H141" s="34">
        <f t="shared" si="7"/>
        <v>70.50155773661821</v>
      </c>
      <c r="I141" s="34">
        <v>2906.09602</v>
      </c>
      <c r="J141" s="37">
        <f t="shared" si="8"/>
        <v>109.49942080716244</v>
      </c>
    </row>
    <row r="142" spans="1:10" ht="75" x14ac:dyDescent="0.25">
      <c r="A142" s="10" t="s">
        <v>5</v>
      </c>
      <c r="B142" s="3" t="s">
        <v>84</v>
      </c>
      <c r="C142" s="34">
        <v>4513.6000000000004</v>
      </c>
      <c r="D142" s="34"/>
      <c r="E142" s="34">
        <v>4513.6000000000004</v>
      </c>
      <c r="F142" s="34">
        <v>3182.1583099999998</v>
      </c>
      <c r="G142" s="34">
        <f t="shared" si="6"/>
        <v>70.50155773661821</v>
      </c>
      <c r="H142" s="34">
        <f t="shared" si="7"/>
        <v>70.50155773661821</v>
      </c>
      <c r="I142" s="34">
        <v>2906.09602</v>
      </c>
      <c r="J142" s="37">
        <f t="shared" si="8"/>
        <v>109.49942080716244</v>
      </c>
    </row>
    <row r="143" spans="1:10" ht="45" x14ac:dyDescent="0.25">
      <c r="A143" s="10" t="s">
        <v>732</v>
      </c>
      <c r="B143" s="3" t="s">
        <v>235</v>
      </c>
      <c r="C143" s="34">
        <v>10112.5</v>
      </c>
      <c r="D143" s="34"/>
      <c r="E143" s="34">
        <v>10112.5</v>
      </c>
      <c r="F143" s="34">
        <v>7641.8595400000004</v>
      </c>
      <c r="G143" s="34">
        <f t="shared" si="6"/>
        <v>75.568450333745375</v>
      </c>
      <c r="H143" s="34">
        <f t="shared" si="7"/>
        <v>75.568450333745375</v>
      </c>
      <c r="I143" s="34">
        <v>12203.162990000001</v>
      </c>
      <c r="J143" s="37">
        <f t="shared" si="8"/>
        <v>62.621957489727833</v>
      </c>
    </row>
    <row r="144" spans="1:10" ht="45" x14ac:dyDescent="0.25">
      <c r="A144" s="10" t="s">
        <v>615</v>
      </c>
      <c r="B144" s="3" t="s">
        <v>508</v>
      </c>
      <c r="C144" s="34">
        <v>10112.5</v>
      </c>
      <c r="D144" s="34"/>
      <c r="E144" s="34">
        <v>10112.5</v>
      </c>
      <c r="F144" s="34">
        <v>7641.8595400000004</v>
      </c>
      <c r="G144" s="34">
        <f t="shared" si="6"/>
        <v>75.568450333745375</v>
      </c>
      <c r="H144" s="34">
        <f t="shared" si="7"/>
        <v>75.568450333745375</v>
      </c>
      <c r="I144" s="34">
        <v>12203.162990000001</v>
      </c>
      <c r="J144" s="37">
        <f t="shared" si="8"/>
        <v>62.621957489727833</v>
      </c>
    </row>
    <row r="145" spans="1:10" ht="105" x14ac:dyDescent="0.25">
      <c r="A145" s="10" t="s">
        <v>566</v>
      </c>
      <c r="B145" s="3" t="s">
        <v>974</v>
      </c>
      <c r="C145" s="34">
        <v>146.6</v>
      </c>
      <c r="D145" s="34"/>
      <c r="E145" s="34">
        <v>146.6</v>
      </c>
      <c r="F145" s="34">
        <v>402.18436000000003</v>
      </c>
      <c r="G145" s="34" t="s">
        <v>1499</v>
      </c>
      <c r="H145" s="34" t="s">
        <v>1499</v>
      </c>
      <c r="I145" s="34">
        <v>3.8205100000000001</v>
      </c>
      <c r="J145" s="37" t="s">
        <v>1499</v>
      </c>
    </row>
    <row r="146" spans="1:10" ht="45" x14ac:dyDescent="0.25">
      <c r="A146" s="10" t="s">
        <v>205</v>
      </c>
      <c r="B146" s="3" t="s">
        <v>491</v>
      </c>
      <c r="C146" s="34">
        <v>7.9</v>
      </c>
      <c r="D146" s="34"/>
      <c r="E146" s="34">
        <v>7.9</v>
      </c>
      <c r="F146" s="34">
        <v>284.87367</v>
      </c>
      <c r="G146" s="34" t="s">
        <v>1499</v>
      </c>
      <c r="H146" s="34" t="s">
        <v>1499</v>
      </c>
      <c r="I146" s="34">
        <v>210.34007</v>
      </c>
      <c r="J146" s="37">
        <f t="shared" si="8"/>
        <v>135.43480802302673</v>
      </c>
    </row>
    <row r="147" spans="1:10" ht="45" x14ac:dyDescent="0.25">
      <c r="A147" s="10" t="s">
        <v>835</v>
      </c>
      <c r="B147" s="3" t="s">
        <v>1115</v>
      </c>
      <c r="C147" s="34">
        <v>7.9</v>
      </c>
      <c r="D147" s="34"/>
      <c r="E147" s="34">
        <v>7.9</v>
      </c>
      <c r="F147" s="34">
        <v>284.87367</v>
      </c>
      <c r="G147" s="34" t="s">
        <v>1499</v>
      </c>
      <c r="H147" s="34" t="s">
        <v>1499</v>
      </c>
      <c r="I147" s="34">
        <v>210.34007</v>
      </c>
      <c r="J147" s="37">
        <f t="shared" si="8"/>
        <v>135.43480802302673</v>
      </c>
    </row>
    <row r="148" spans="1:10" ht="90" x14ac:dyDescent="0.25">
      <c r="A148" s="10" t="s">
        <v>548</v>
      </c>
      <c r="B148" s="3" t="s">
        <v>536</v>
      </c>
      <c r="C148" s="34">
        <v>7.9</v>
      </c>
      <c r="D148" s="34"/>
      <c r="E148" s="34">
        <v>7.9</v>
      </c>
      <c r="F148" s="34">
        <v>284.87367</v>
      </c>
      <c r="G148" s="34" t="s">
        <v>1499</v>
      </c>
      <c r="H148" s="34" t="s">
        <v>1499</v>
      </c>
      <c r="I148" s="34">
        <v>210.34007</v>
      </c>
      <c r="J148" s="37">
        <f t="shared" si="8"/>
        <v>135.43480802302673</v>
      </c>
    </row>
    <row r="149" spans="1:10" ht="60" x14ac:dyDescent="0.25">
      <c r="A149" s="10" t="s">
        <v>643</v>
      </c>
      <c r="B149" s="3" t="s">
        <v>65</v>
      </c>
      <c r="C149" s="34">
        <v>0</v>
      </c>
      <c r="D149" s="34"/>
      <c r="E149" s="34">
        <v>0</v>
      </c>
      <c r="F149" s="34">
        <v>1.9888699999999999</v>
      </c>
      <c r="G149" s="34"/>
      <c r="H149" s="34"/>
      <c r="I149" s="34">
        <v>0</v>
      </c>
      <c r="J149" s="37"/>
    </row>
    <row r="150" spans="1:10" ht="60" x14ac:dyDescent="0.25">
      <c r="A150" s="10" t="s">
        <v>61</v>
      </c>
      <c r="B150" s="3" t="s">
        <v>1313</v>
      </c>
      <c r="C150" s="34">
        <v>0</v>
      </c>
      <c r="D150" s="34"/>
      <c r="E150" s="34">
        <v>0</v>
      </c>
      <c r="F150" s="34">
        <v>1.9888699999999999</v>
      </c>
      <c r="G150" s="34"/>
      <c r="H150" s="34"/>
      <c r="I150" s="34">
        <v>0</v>
      </c>
      <c r="J150" s="37"/>
    </row>
    <row r="151" spans="1:10" ht="120" x14ac:dyDescent="0.25">
      <c r="A151" s="10" t="s">
        <v>1001</v>
      </c>
      <c r="B151" s="3" t="s">
        <v>765</v>
      </c>
      <c r="C151" s="34">
        <v>0</v>
      </c>
      <c r="D151" s="34"/>
      <c r="E151" s="34">
        <v>0</v>
      </c>
      <c r="F151" s="34">
        <v>1.9888699999999999</v>
      </c>
      <c r="G151" s="34"/>
      <c r="H151" s="34"/>
      <c r="I151" s="34">
        <v>0</v>
      </c>
      <c r="J151" s="37"/>
    </row>
    <row r="152" spans="1:10" ht="30" x14ac:dyDescent="0.25">
      <c r="A152" s="10" t="s">
        <v>1063</v>
      </c>
      <c r="B152" s="3" t="s">
        <v>1217</v>
      </c>
      <c r="C152" s="34">
        <v>3964.3</v>
      </c>
      <c r="D152" s="34"/>
      <c r="E152" s="34">
        <v>3964.3</v>
      </c>
      <c r="F152" s="34">
        <v>10721.59727</v>
      </c>
      <c r="G152" s="34" t="s">
        <v>1499</v>
      </c>
      <c r="H152" s="34" t="s">
        <v>1499</v>
      </c>
      <c r="I152" s="34">
        <v>15361.457</v>
      </c>
      <c r="J152" s="37">
        <f t="shared" si="8"/>
        <v>69.795444989365265</v>
      </c>
    </row>
    <row r="153" spans="1:10" ht="45" x14ac:dyDescent="0.25">
      <c r="A153" s="10" t="s">
        <v>250</v>
      </c>
      <c r="B153" s="3" t="s">
        <v>1404</v>
      </c>
      <c r="C153" s="34">
        <v>3964.3</v>
      </c>
      <c r="D153" s="34"/>
      <c r="E153" s="34">
        <v>3964.3</v>
      </c>
      <c r="F153" s="34">
        <v>10721.59727</v>
      </c>
      <c r="G153" s="34" t="s">
        <v>1499</v>
      </c>
      <c r="H153" s="34" t="s">
        <v>1499</v>
      </c>
      <c r="I153" s="34">
        <v>15361.457</v>
      </c>
      <c r="J153" s="37">
        <f t="shared" si="8"/>
        <v>69.795444989365265</v>
      </c>
    </row>
    <row r="154" spans="1:10" ht="45" x14ac:dyDescent="0.25">
      <c r="A154" s="10" t="s">
        <v>1027</v>
      </c>
      <c r="B154" s="3" t="s">
        <v>213</v>
      </c>
      <c r="C154" s="34">
        <v>3964.3</v>
      </c>
      <c r="D154" s="34"/>
      <c r="E154" s="34">
        <v>3964.3</v>
      </c>
      <c r="F154" s="34">
        <v>10721.59727</v>
      </c>
      <c r="G154" s="34" t="s">
        <v>1499</v>
      </c>
      <c r="H154" s="34" t="s">
        <v>1499</v>
      </c>
      <c r="I154" s="34">
        <v>15361.457</v>
      </c>
      <c r="J154" s="37">
        <f t="shared" si="8"/>
        <v>69.795444989365265</v>
      </c>
    </row>
    <row r="155" spans="1:10" ht="75" x14ac:dyDescent="0.25">
      <c r="A155" s="10" t="s">
        <v>988</v>
      </c>
      <c r="B155" s="3" t="s">
        <v>1112</v>
      </c>
      <c r="C155" s="34">
        <v>443.4</v>
      </c>
      <c r="D155" s="34"/>
      <c r="E155" s="34">
        <v>443.4</v>
      </c>
      <c r="F155" s="34">
        <v>240.00379000000001</v>
      </c>
      <c r="G155" s="34">
        <f t="shared" si="6"/>
        <v>54.128053676138933</v>
      </c>
      <c r="H155" s="34">
        <f t="shared" si="7"/>
        <v>54.128053676138933</v>
      </c>
      <c r="I155" s="34">
        <v>264.34503000000001</v>
      </c>
      <c r="J155" s="37">
        <f t="shared" si="8"/>
        <v>90.791867734377306</v>
      </c>
    </row>
    <row r="156" spans="1:10" ht="75" x14ac:dyDescent="0.25">
      <c r="A156" s="10" t="s">
        <v>885</v>
      </c>
      <c r="B156" s="3" t="s">
        <v>661</v>
      </c>
      <c r="C156" s="34">
        <v>443.4</v>
      </c>
      <c r="D156" s="34"/>
      <c r="E156" s="34">
        <v>443.4</v>
      </c>
      <c r="F156" s="34">
        <v>240.00379000000001</v>
      </c>
      <c r="G156" s="34">
        <f t="shared" si="6"/>
        <v>54.128053676138933</v>
      </c>
      <c r="H156" s="34">
        <f t="shared" si="7"/>
        <v>54.128053676138933</v>
      </c>
      <c r="I156" s="34">
        <v>264.34503000000001</v>
      </c>
      <c r="J156" s="37">
        <f t="shared" si="8"/>
        <v>90.791867734377306</v>
      </c>
    </row>
    <row r="157" spans="1:10" ht="90" x14ac:dyDescent="0.25">
      <c r="A157" s="10" t="s">
        <v>95</v>
      </c>
      <c r="B157" s="3" t="s">
        <v>917</v>
      </c>
      <c r="C157" s="34">
        <v>443.4</v>
      </c>
      <c r="D157" s="34"/>
      <c r="E157" s="34">
        <v>443.4</v>
      </c>
      <c r="F157" s="34">
        <v>240.00379000000001</v>
      </c>
      <c r="G157" s="34">
        <f t="shared" si="6"/>
        <v>54.128053676138933</v>
      </c>
      <c r="H157" s="34">
        <f t="shared" si="7"/>
        <v>54.128053676138933</v>
      </c>
      <c r="I157" s="34">
        <v>264.34503000000001</v>
      </c>
      <c r="J157" s="37">
        <f t="shared" si="8"/>
        <v>90.791867734377306</v>
      </c>
    </row>
    <row r="158" spans="1:10" x14ac:dyDescent="0.25">
      <c r="A158" s="10" t="s">
        <v>666</v>
      </c>
      <c r="B158" s="3" t="s">
        <v>254</v>
      </c>
      <c r="C158" s="34">
        <v>738522.9</v>
      </c>
      <c r="D158" s="34"/>
      <c r="E158" s="34">
        <v>738522.9</v>
      </c>
      <c r="F158" s="34">
        <v>507276.98881000001</v>
      </c>
      <c r="G158" s="34">
        <f t="shared" si="6"/>
        <v>68.688051353586999</v>
      </c>
      <c r="H158" s="34">
        <f t="shared" si="7"/>
        <v>68.688051353586999</v>
      </c>
      <c r="I158" s="34">
        <v>454803.57688000001</v>
      </c>
      <c r="J158" s="37">
        <f t="shared" si="8"/>
        <v>111.53759877835023</v>
      </c>
    </row>
    <row r="159" spans="1:10" x14ac:dyDescent="0.25">
      <c r="A159" s="10" t="s">
        <v>179</v>
      </c>
      <c r="B159" s="3" t="s">
        <v>1457</v>
      </c>
      <c r="C159" s="34">
        <v>27584.1</v>
      </c>
      <c r="D159" s="34"/>
      <c r="E159" s="34">
        <v>27584.1</v>
      </c>
      <c r="F159" s="34">
        <v>27675.59332</v>
      </c>
      <c r="G159" s="34">
        <f t="shared" si="6"/>
        <v>100.33168861771817</v>
      </c>
      <c r="H159" s="34">
        <f t="shared" si="7"/>
        <v>100.33168861771817</v>
      </c>
      <c r="I159" s="34">
        <v>19995.562129999998</v>
      </c>
      <c r="J159" s="37">
        <f t="shared" si="8"/>
        <v>138.40867858612188</v>
      </c>
    </row>
    <row r="160" spans="1:10" ht="30" x14ac:dyDescent="0.25">
      <c r="A160" s="10" t="s">
        <v>961</v>
      </c>
      <c r="B160" s="3" t="s">
        <v>1047</v>
      </c>
      <c r="C160" s="34">
        <v>4656.5</v>
      </c>
      <c r="D160" s="34"/>
      <c r="E160" s="34">
        <v>4656.5</v>
      </c>
      <c r="F160" s="34">
        <v>3266.4097700000002</v>
      </c>
      <c r="G160" s="34">
        <f t="shared" si="6"/>
        <v>70.147316009878665</v>
      </c>
      <c r="H160" s="34">
        <f t="shared" si="7"/>
        <v>70.147316009878665</v>
      </c>
      <c r="I160" s="34">
        <v>3990.6124</v>
      </c>
      <c r="J160" s="37">
        <f t="shared" si="8"/>
        <v>81.852343514995354</v>
      </c>
    </row>
    <row r="161" spans="1:10" x14ac:dyDescent="0.25">
      <c r="A161" s="10" t="s">
        <v>431</v>
      </c>
      <c r="B161" s="3" t="s">
        <v>824</v>
      </c>
      <c r="C161" s="34">
        <v>6109.6</v>
      </c>
      <c r="D161" s="34"/>
      <c r="E161" s="34">
        <v>6109.6</v>
      </c>
      <c r="F161" s="34">
        <v>6220.1994299999997</v>
      </c>
      <c r="G161" s="34">
        <f t="shared" si="6"/>
        <v>101.81025648160271</v>
      </c>
      <c r="H161" s="34">
        <f t="shared" si="7"/>
        <v>101.81025648160271</v>
      </c>
      <c r="I161" s="34">
        <v>3788.1990000000001</v>
      </c>
      <c r="J161" s="37">
        <f t="shared" si="8"/>
        <v>164.19938419285788</v>
      </c>
    </row>
    <row r="162" spans="1:10" x14ac:dyDescent="0.25">
      <c r="A162" s="10" t="s">
        <v>583</v>
      </c>
      <c r="B162" s="3" t="s">
        <v>404</v>
      </c>
      <c r="C162" s="34">
        <v>16818</v>
      </c>
      <c r="D162" s="34"/>
      <c r="E162" s="34">
        <v>16818</v>
      </c>
      <c r="F162" s="34">
        <v>18183.143319999999</v>
      </c>
      <c r="G162" s="34">
        <f t="shared" si="6"/>
        <v>108.11715614222857</v>
      </c>
      <c r="H162" s="34">
        <f t="shared" si="7"/>
        <v>108.11715614222857</v>
      </c>
      <c r="I162" s="34">
        <v>12174.144759999999</v>
      </c>
      <c r="J162" s="37">
        <f t="shared" si="8"/>
        <v>149.35869154228786</v>
      </c>
    </row>
    <row r="163" spans="1:10" x14ac:dyDescent="0.25">
      <c r="A163" s="10" t="s">
        <v>1299</v>
      </c>
      <c r="B163" s="3" t="s">
        <v>1124</v>
      </c>
      <c r="C163" s="34">
        <v>10570.4</v>
      </c>
      <c r="D163" s="34"/>
      <c r="E163" s="34">
        <v>10570.4</v>
      </c>
      <c r="F163" s="34">
        <v>16494.92152</v>
      </c>
      <c r="G163" s="34">
        <f t="shared" si="6"/>
        <v>156.04822447589495</v>
      </c>
      <c r="H163" s="34">
        <f t="shared" si="7"/>
        <v>156.04822447589495</v>
      </c>
      <c r="I163" s="34">
        <v>6443.95795</v>
      </c>
      <c r="J163" s="37" t="s">
        <v>1499</v>
      </c>
    </row>
    <row r="164" spans="1:10" x14ac:dyDescent="0.25">
      <c r="A164" s="10" t="s">
        <v>476</v>
      </c>
      <c r="B164" s="3" t="s">
        <v>370</v>
      </c>
      <c r="C164" s="34">
        <v>6247.6</v>
      </c>
      <c r="D164" s="34"/>
      <c r="E164" s="34">
        <v>6247.6</v>
      </c>
      <c r="F164" s="34">
        <v>1688.2218</v>
      </c>
      <c r="G164" s="34">
        <f t="shared" si="6"/>
        <v>27.021925219284203</v>
      </c>
      <c r="H164" s="34">
        <f t="shared" si="7"/>
        <v>27.021925219284203</v>
      </c>
      <c r="I164" s="34">
        <v>5730.1868100000002</v>
      </c>
      <c r="J164" s="37">
        <f t="shared" si="8"/>
        <v>29.461898119164459</v>
      </c>
    </row>
    <row r="165" spans="1:10" ht="45" x14ac:dyDescent="0.25">
      <c r="A165" s="10" t="s">
        <v>889</v>
      </c>
      <c r="B165" s="3" t="s">
        <v>1219</v>
      </c>
      <c r="C165" s="34">
        <v>0</v>
      </c>
      <c r="D165" s="34"/>
      <c r="E165" s="34">
        <v>0</v>
      </c>
      <c r="F165" s="34">
        <v>5.8407999999999998</v>
      </c>
      <c r="G165" s="34"/>
      <c r="H165" s="34"/>
      <c r="I165" s="34">
        <v>42.605969999999999</v>
      </c>
      <c r="J165" s="37">
        <f t="shared" si="8"/>
        <v>13.708876948465203</v>
      </c>
    </row>
    <row r="166" spans="1:10" x14ac:dyDescent="0.25">
      <c r="A166" s="10" t="s">
        <v>1000</v>
      </c>
      <c r="B166" s="3" t="s">
        <v>540</v>
      </c>
      <c r="C166" s="34">
        <v>31977.3</v>
      </c>
      <c r="D166" s="34"/>
      <c r="E166" s="34">
        <v>31977.3</v>
      </c>
      <c r="F166" s="34">
        <v>604.47382000000005</v>
      </c>
      <c r="G166" s="34">
        <f t="shared" si="6"/>
        <v>1.8903216344094094</v>
      </c>
      <c r="H166" s="34">
        <f t="shared" si="7"/>
        <v>1.8903216344094094</v>
      </c>
      <c r="I166" s="34">
        <v>1793.07473</v>
      </c>
      <c r="J166" s="37">
        <f t="shared" si="8"/>
        <v>33.711579884905305</v>
      </c>
    </row>
    <row r="167" spans="1:10" ht="45" x14ac:dyDescent="0.25">
      <c r="A167" s="10" t="s">
        <v>819</v>
      </c>
      <c r="B167" s="3" t="s">
        <v>580</v>
      </c>
      <c r="C167" s="34">
        <v>31390.3</v>
      </c>
      <c r="D167" s="34"/>
      <c r="E167" s="34">
        <v>31390.3</v>
      </c>
      <c r="F167" s="34">
        <v>27.569800000000001</v>
      </c>
      <c r="G167" s="34">
        <f t="shared" si="6"/>
        <v>8.782904272976047E-2</v>
      </c>
      <c r="H167" s="34">
        <f t="shared" si="7"/>
        <v>8.782904272976047E-2</v>
      </c>
      <c r="I167" s="34">
        <v>1572.74</v>
      </c>
      <c r="J167" s="37">
        <f t="shared" si="8"/>
        <v>1.7529788776275799</v>
      </c>
    </row>
    <row r="168" spans="1:10" ht="60" x14ac:dyDescent="0.25">
      <c r="A168" s="10" t="s">
        <v>1421</v>
      </c>
      <c r="B168" s="3" t="s">
        <v>546</v>
      </c>
      <c r="C168" s="34">
        <v>31390.3</v>
      </c>
      <c r="D168" s="34"/>
      <c r="E168" s="34">
        <v>31390.3</v>
      </c>
      <c r="F168" s="34">
        <v>27.569800000000001</v>
      </c>
      <c r="G168" s="34">
        <f t="shared" si="6"/>
        <v>8.782904272976047E-2</v>
      </c>
      <c r="H168" s="34">
        <f t="shared" si="7"/>
        <v>8.782904272976047E-2</v>
      </c>
      <c r="I168" s="34">
        <v>1572.74</v>
      </c>
      <c r="J168" s="37">
        <f t="shared" si="8"/>
        <v>1.7529788776275799</v>
      </c>
    </row>
    <row r="169" spans="1:10" ht="30" x14ac:dyDescent="0.25">
      <c r="A169" s="10" t="s">
        <v>1104</v>
      </c>
      <c r="B169" s="3" t="s">
        <v>332</v>
      </c>
      <c r="C169" s="34">
        <v>191</v>
      </c>
      <c r="D169" s="34"/>
      <c r="E169" s="34">
        <v>191</v>
      </c>
      <c r="F169" s="34">
        <v>101.90402</v>
      </c>
      <c r="G169" s="34">
        <f t="shared" si="6"/>
        <v>53.352890052356031</v>
      </c>
      <c r="H169" s="34">
        <f t="shared" si="7"/>
        <v>53.352890052356031</v>
      </c>
      <c r="I169" s="34">
        <v>64.684730000000002</v>
      </c>
      <c r="J169" s="37">
        <f t="shared" si="8"/>
        <v>157.53953058163805</v>
      </c>
    </row>
    <row r="170" spans="1:10" ht="45" x14ac:dyDescent="0.25">
      <c r="A170" s="10" t="s">
        <v>73</v>
      </c>
      <c r="B170" s="3" t="s">
        <v>959</v>
      </c>
      <c r="C170" s="34">
        <v>255</v>
      </c>
      <c r="D170" s="34"/>
      <c r="E170" s="34">
        <v>255</v>
      </c>
      <c r="F170" s="34">
        <v>475</v>
      </c>
      <c r="G170" s="34">
        <f t="shared" si="6"/>
        <v>186.27450980392157</v>
      </c>
      <c r="H170" s="34">
        <f t="shared" si="7"/>
        <v>186.27450980392157</v>
      </c>
      <c r="I170" s="34">
        <v>155.65</v>
      </c>
      <c r="J170" s="37" t="s">
        <v>1499</v>
      </c>
    </row>
    <row r="171" spans="1:10" ht="105" x14ac:dyDescent="0.25">
      <c r="A171" s="10" t="s">
        <v>155</v>
      </c>
      <c r="B171" s="3" t="s">
        <v>927</v>
      </c>
      <c r="C171" s="34">
        <v>255</v>
      </c>
      <c r="D171" s="34"/>
      <c r="E171" s="34">
        <v>255</v>
      </c>
      <c r="F171" s="34">
        <v>475</v>
      </c>
      <c r="G171" s="34">
        <f t="shared" si="6"/>
        <v>186.27450980392157</v>
      </c>
      <c r="H171" s="34">
        <f t="shared" si="7"/>
        <v>186.27450980392157</v>
      </c>
      <c r="I171" s="34">
        <v>155.65</v>
      </c>
      <c r="J171" s="37" t="s">
        <v>1499</v>
      </c>
    </row>
    <row r="172" spans="1:10" ht="30" x14ac:dyDescent="0.25">
      <c r="A172" s="10" t="s">
        <v>266</v>
      </c>
      <c r="B172" s="3" t="s">
        <v>115</v>
      </c>
      <c r="C172" s="34">
        <v>141</v>
      </c>
      <c r="D172" s="34"/>
      <c r="E172" s="34">
        <v>141</v>
      </c>
      <c r="F172" s="34">
        <v>0</v>
      </c>
      <c r="G172" s="34">
        <f t="shared" si="6"/>
        <v>0</v>
      </c>
      <c r="H172" s="34">
        <f t="shared" si="7"/>
        <v>0</v>
      </c>
      <c r="I172" s="34">
        <v>0</v>
      </c>
      <c r="J172" s="37"/>
    </row>
    <row r="173" spans="1:10" ht="30" x14ac:dyDescent="0.25">
      <c r="A173" s="10" t="s">
        <v>928</v>
      </c>
      <c r="B173" s="3" t="s">
        <v>997</v>
      </c>
      <c r="C173" s="34">
        <v>141</v>
      </c>
      <c r="D173" s="34"/>
      <c r="E173" s="34">
        <v>141</v>
      </c>
      <c r="F173" s="34">
        <v>0</v>
      </c>
      <c r="G173" s="34">
        <f t="shared" si="6"/>
        <v>0</v>
      </c>
      <c r="H173" s="34">
        <f t="shared" si="7"/>
        <v>0</v>
      </c>
      <c r="I173" s="34">
        <v>0</v>
      </c>
      <c r="J173" s="37"/>
    </row>
    <row r="174" spans="1:10" x14ac:dyDescent="0.25">
      <c r="A174" s="10" t="s">
        <v>108</v>
      </c>
      <c r="B174" s="3" t="s">
        <v>415</v>
      </c>
      <c r="C174" s="34">
        <v>678961.5</v>
      </c>
      <c r="D174" s="34"/>
      <c r="E174" s="34">
        <v>678961.5</v>
      </c>
      <c r="F174" s="34">
        <v>478996.92167000001</v>
      </c>
      <c r="G174" s="34">
        <f t="shared" si="6"/>
        <v>70.548465806971379</v>
      </c>
      <c r="H174" s="34">
        <f t="shared" si="7"/>
        <v>70.548465806971379</v>
      </c>
      <c r="I174" s="34">
        <v>433014.94001999998</v>
      </c>
      <c r="J174" s="37">
        <f t="shared" si="8"/>
        <v>110.61902890645672</v>
      </c>
    </row>
    <row r="175" spans="1:10" ht="30" x14ac:dyDescent="0.25">
      <c r="A175" s="10" t="s">
        <v>511</v>
      </c>
      <c r="B175" s="3" t="s">
        <v>1456</v>
      </c>
      <c r="C175" s="34">
        <v>678961.5</v>
      </c>
      <c r="D175" s="34"/>
      <c r="E175" s="34">
        <v>678961.5</v>
      </c>
      <c r="F175" s="34">
        <v>478996.92167000001</v>
      </c>
      <c r="G175" s="34">
        <f t="shared" si="6"/>
        <v>70.548465806971379</v>
      </c>
      <c r="H175" s="34">
        <f t="shared" si="7"/>
        <v>70.548465806971379</v>
      </c>
      <c r="I175" s="34">
        <v>433014.94001999998</v>
      </c>
      <c r="J175" s="37">
        <f t="shared" si="8"/>
        <v>110.61902890645672</v>
      </c>
    </row>
    <row r="176" spans="1:10" ht="30" x14ac:dyDescent="0.25">
      <c r="A176" s="10" t="s">
        <v>547</v>
      </c>
      <c r="B176" s="3" t="s">
        <v>232</v>
      </c>
      <c r="C176" s="34">
        <v>0</v>
      </c>
      <c r="D176" s="34"/>
      <c r="E176" s="34">
        <v>0</v>
      </c>
      <c r="F176" s="34">
        <v>0</v>
      </c>
      <c r="G176" s="34"/>
      <c r="H176" s="34"/>
      <c r="I176" s="34">
        <v>423812.81919000001</v>
      </c>
      <c r="J176" s="37">
        <f t="shared" si="8"/>
        <v>0</v>
      </c>
    </row>
    <row r="177" spans="1:10" ht="90" x14ac:dyDescent="0.25">
      <c r="A177" s="10" t="s">
        <v>1353</v>
      </c>
      <c r="B177" s="3" t="s">
        <v>232</v>
      </c>
      <c r="C177" s="34">
        <v>659814.30000000005</v>
      </c>
      <c r="D177" s="34"/>
      <c r="E177" s="34">
        <v>659814.30000000005</v>
      </c>
      <c r="F177" s="34">
        <v>316674.98745000002</v>
      </c>
      <c r="G177" s="34">
        <f t="shared" si="6"/>
        <v>47.994562629212489</v>
      </c>
      <c r="H177" s="34">
        <f t="shared" si="7"/>
        <v>47.994562629212489</v>
      </c>
      <c r="I177" s="34">
        <v>0</v>
      </c>
      <c r="J177" s="37"/>
    </row>
    <row r="178" spans="1:10" ht="45" x14ac:dyDescent="0.25">
      <c r="A178" s="10" t="s">
        <v>553</v>
      </c>
      <c r="B178" s="3" t="s">
        <v>944</v>
      </c>
      <c r="C178" s="34">
        <v>19147.2</v>
      </c>
      <c r="D178" s="34"/>
      <c r="E178" s="34">
        <v>19147.2</v>
      </c>
      <c r="F178" s="34">
        <v>7461.1248400000004</v>
      </c>
      <c r="G178" s="34">
        <f t="shared" si="6"/>
        <v>38.967184966992562</v>
      </c>
      <c r="H178" s="34">
        <f t="shared" si="7"/>
        <v>38.967184966992562</v>
      </c>
      <c r="I178" s="34">
        <v>9202.1208299999998</v>
      </c>
      <c r="J178" s="37">
        <f t="shared" si="8"/>
        <v>81.080491963068482</v>
      </c>
    </row>
    <row r="179" spans="1:10" ht="60" x14ac:dyDescent="0.25">
      <c r="A179" s="10" t="s">
        <v>868</v>
      </c>
      <c r="B179" s="3" t="s">
        <v>915</v>
      </c>
      <c r="C179" s="34">
        <v>0</v>
      </c>
      <c r="D179" s="34"/>
      <c r="E179" s="34">
        <v>0</v>
      </c>
      <c r="F179" s="34">
        <v>154860.80937999999</v>
      </c>
      <c r="G179" s="34"/>
      <c r="H179" s="34"/>
      <c r="I179" s="34">
        <v>0</v>
      </c>
      <c r="J179" s="37"/>
    </row>
    <row r="180" spans="1:10" ht="30" x14ac:dyDescent="0.25">
      <c r="A180" s="10" t="s">
        <v>1249</v>
      </c>
      <c r="B180" s="3" t="s">
        <v>1172</v>
      </c>
      <c r="C180" s="34">
        <v>2599380.4</v>
      </c>
      <c r="D180" s="34"/>
      <c r="E180" s="34">
        <v>2599380.4</v>
      </c>
      <c r="F180" s="34">
        <v>1215866.2812900001</v>
      </c>
      <c r="G180" s="34">
        <f t="shared" si="6"/>
        <v>46.775234640147332</v>
      </c>
      <c r="H180" s="34">
        <f t="shared" si="7"/>
        <v>46.775234640147332</v>
      </c>
      <c r="I180" s="34">
        <v>1110765.1836300001</v>
      </c>
      <c r="J180" s="37">
        <f t="shared" si="8"/>
        <v>109.46204465254552</v>
      </c>
    </row>
    <row r="181" spans="1:10" x14ac:dyDescent="0.25">
      <c r="A181" s="10" t="s">
        <v>1022</v>
      </c>
      <c r="B181" s="3" t="s">
        <v>781</v>
      </c>
      <c r="C181" s="34">
        <v>44725.9</v>
      </c>
      <c r="D181" s="34"/>
      <c r="E181" s="34">
        <v>44725.9</v>
      </c>
      <c r="F181" s="34">
        <v>28550.354960000001</v>
      </c>
      <c r="G181" s="34">
        <f t="shared" si="6"/>
        <v>63.834053557334791</v>
      </c>
      <c r="H181" s="34">
        <f t="shared" si="7"/>
        <v>63.834053557334791</v>
      </c>
      <c r="I181" s="34">
        <v>27484.266640000002</v>
      </c>
      <c r="J181" s="37">
        <f t="shared" si="8"/>
        <v>103.87890400702355</v>
      </c>
    </row>
    <row r="182" spans="1:10" ht="45" x14ac:dyDescent="0.25">
      <c r="A182" s="10" t="s">
        <v>1185</v>
      </c>
      <c r="B182" s="3" t="s">
        <v>1016</v>
      </c>
      <c r="C182" s="34">
        <v>4</v>
      </c>
      <c r="D182" s="34"/>
      <c r="E182" s="34">
        <v>4</v>
      </c>
      <c r="F182" s="34">
        <v>0.2</v>
      </c>
      <c r="G182" s="34">
        <f t="shared" si="6"/>
        <v>5</v>
      </c>
      <c r="H182" s="34">
        <f t="shared" si="7"/>
        <v>5</v>
      </c>
      <c r="I182" s="34">
        <v>4.0999999999999996</v>
      </c>
      <c r="J182" s="37">
        <f t="shared" si="8"/>
        <v>4.8780487804878057</v>
      </c>
    </row>
    <row r="183" spans="1:10" ht="30" x14ac:dyDescent="0.25">
      <c r="A183" s="10" t="s">
        <v>775</v>
      </c>
      <c r="B183" s="3" t="s">
        <v>1301</v>
      </c>
      <c r="C183" s="34">
        <v>3438</v>
      </c>
      <c r="D183" s="34"/>
      <c r="E183" s="34">
        <v>3438</v>
      </c>
      <c r="F183" s="34">
        <v>1645.9002</v>
      </c>
      <c r="G183" s="34">
        <f t="shared" si="6"/>
        <v>47.873769633507855</v>
      </c>
      <c r="H183" s="34">
        <f t="shared" si="7"/>
        <v>47.873769633507855</v>
      </c>
      <c r="I183" s="34">
        <v>2194.4317500000002</v>
      </c>
      <c r="J183" s="37">
        <f t="shared" si="8"/>
        <v>75.003480969503826</v>
      </c>
    </row>
    <row r="184" spans="1:10" ht="30" x14ac:dyDescent="0.25">
      <c r="A184" s="10" t="s">
        <v>391</v>
      </c>
      <c r="B184" s="3" t="s">
        <v>973</v>
      </c>
      <c r="C184" s="34">
        <v>0.1</v>
      </c>
      <c r="D184" s="34"/>
      <c r="E184" s="34">
        <v>0.1</v>
      </c>
      <c r="F184" s="34">
        <v>0</v>
      </c>
      <c r="G184" s="34">
        <f t="shared" si="6"/>
        <v>0</v>
      </c>
      <c r="H184" s="34">
        <f t="shared" si="7"/>
        <v>0</v>
      </c>
      <c r="I184" s="34">
        <v>0.15</v>
      </c>
      <c r="J184" s="37">
        <f t="shared" si="8"/>
        <v>0</v>
      </c>
    </row>
    <row r="185" spans="1:10" ht="30" x14ac:dyDescent="0.25">
      <c r="A185" s="10" t="s">
        <v>19</v>
      </c>
      <c r="B185" s="3" t="s">
        <v>1440</v>
      </c>
      <c r="C185" s="34">
        <v>116.9</v>
      </c>
      <c r="D185" s="34"/>
      <c r="E185" s="34">
        <v>116.9</v>
      </c>
      <c r="F185" s="34">
        <v>97.35</v>
      </c>
      <c r="G185" s="34">
        <f t="shared" si="6"/>
        <v>83.276304533789556</v>
      </c>
      <c r="H185" s="34">
        <f t="shared" si="7"/>
        <v>83.276304533789556</v>
      </c>
      <c r="I185" s="34">
        <v>87.3</v>
      </c>
      <c r="J185" s="37">
        <f t="shared" si="8"/>
        <v>111.51202749140894</v>
      </c>
    </row>
    <row r="186" spans="1:10" ht="90" x14ac:dyDescent="0.25">
      <c r="A186" s="10" t="s">
        <v>1413</v>
      </c>
      <c r="B186" s="3" t="s">
        <v>1036</v>
      </c>
      <c r="C186" s="34">
        <v>116.9</v>
      </c>
      <c r="D186" s="34"/>
      <c r="E186" s="34">
        <v>116.9</v>
      </c>
      <c r="F186" s="34">
        <v>97.35</v>
      </c>
      <c r="G186" s="34">
        <f t="shared" si="6"/>
        <v>83.276304533789556</v>
      </c>
      <c r="H186" s="34">
        <f t="shared" si="7"/>
        <v>83.276304533789556</v>
      </c>
      <c r="I186" s="34">
        <v>87.3</v>
      </c>
      <c r="J186" s="37">
        <f t="shared" si="8"/>
        <v>111.51202749140894</v>
      </c>
    </row>
    <row r="187" spans="1:10" ht="30" x14ac:dyDescent="0.25">
      <c r="A187" s="10" t="s">
        <v>274</v>
      </c>
      <c r="B187" s="3" t="s">
        <v>1202</v>
      </c>
      <c r="C187" s="34">
        <v>157.30000000000001</v>
      </c>
      <c r="D187" s="34"/>
      <c r="E187" s="34">
        <v>157.30000000000001</v>
      </c>
      <c r="F187" s="34">
        <v>0</v>
      </c>
      <c r="G187" s="34">
        <f t="shared" si="6"/>
        <v>0</v>
      </c>
      <c r="H187" s="34">
        <f t="shared" si="7"/>
        <v>0</v>
      </c>
      <c r="I187" s="34">
        <v>0</v>
      </c>
      <c r="J187" s="37"/>
    </row>
    <row r="188" spans="1:10" ht="60" x14ac:dyDescent="0.25">
      <c r="A188" s="10" t="s">
        <v>522</v>
      </c>
      <c r="B188" s="3" t="s">
        <v>1269</v>
      </c>
      <c r="C188" s="34">
        <v>157.30000000000001</v>
      </c>
      <c r="D188" s="34"/>
      <c r="E188" s="34">
        <v>157.30000000000001</v>
      </c>
      <c r="F188" s="34">
        <v>0</v>
      </c>
      <c r="G188" s="34">
        <f t="shared" si="6"/>
        <v>0</v>
      </c>
      <c r="H188" s="34">
        <f t="shared" si="7"/>
        <v>0</v>
      </c>
      <c r="I188" s="34">
        <v>0</v>
      </c>
      <c r="J188" s="37"/>
    </row>
    <row r="189" spans="1:10" x14ac:dyDescent="0.25">
      <c r="A189" s="10" t="s">
        <v>3</v>
      </c>
      <c r="B189" s="3" t="s">
        <v>946</v>
      </c>
      <c r="C189" s="34">
        <v>41009.599999999999</v>
      </c>
      <c r="D189" s="34"/>
      <c r="E189" s="34">
        <v>41009.599999999999</v>
      </c>
      <c r="F189" s="34">
        <v>26806.904760000001</v>
      </c>
      <c r="G189" s="34">
        <f t="shared" si="6"/>
        <v>65.367389001599634</v>
      </c>
      <c r="H189" s="34">
        <f t="shared" si="7"/>
        <v>65.367389001599634</v>
      </c>
      <c r="I189" s="34">
        <v>25198.284889999999</v>
      </c>
      <c r="J189" s="37">
        <f t="shared" si="8"/>
        <v>106.38384666663715</v>
      </c>
    </row>
    <row r="190" spans="1:10" ht="30" x14ac:dyDescent="0.25">
      <c r="A190" s="10" t="s">
        <v>1018</v>
      </c>
      <c r="B190" s="3" t="s">
        <v>658</v>
      </c>
      <c r="C190" s="34">
        <v>0</v>
      </c>
      <c r="D190" s="34"/>
      <c r="E190" s="34">
        <v>0</v>
      </c>
      <c r="F190" s="34">
        <v>0</v>
      </c>
      <c r="G190" s="34"/>
      <c r="H190" s="34"/>
      <c r="I190" s="34">
        <v>0.2</v>
      </c>
      <c r="J190" s="37">
        <f t="shared" si="8"/>
        <v>0</v>
      </c>
    </row>
    <row r="191" spans="1:10" ht="30" x14ac:dyDescent="0.25">
      <c r="A191" s="10" t="s">
        <v>890</v>
      </c>
      <c r="B191" s="3" t="s">
        <v>357</v>
      </c>
      <c r="C191" s="34">
        <v>41009.599999999999</v>
      </c>
      <c r="D191" s="34"/>
      <c r="E191" s="34">
        <v>41009.599999999999</v>
      </c>
      <c r="F191" s="34">
        <v>26806.904760000001</v>
      </c>
      <c r="G191" s="34">
        <f t="shared" si="6"/>
        <v>65.367389001599634</v>
      </c>
      <c r="H191" s="34">
        <f t="shared" si="7"/>
        <v>65.367389001599634</v>
      </c>
      <c r="I191" s="34">
        <v>25198.084889999998</v>
      </c>
      <c r="J191" s="37">
        <f t="shared" si="8"/>
        <v>106.38469104705047</v>
      </c>
    </row>
    <row r="192" spans="1:10" x14ac:dyDescent="0.25">
      <c r="A192" s="10" t="s">
        <v>420</v>
      </c>
      <c r="B192" s="3" t="s">
        <v>296</v>
      </c>
      <c r="C192" s="34">
        <v>2554654.5</v>
      </c>
      <c r="D192" s="34"/>
      <c r="E192" s="34">
        <v>2554654.5</v>
      </c>
      <c r="F192" s="34">
        <v>1187315.9263299999</v>
      </c>
      <c r="G192" s="34">
        <f t="shared" si="6"/>
        <v>46.476575455898242</v>
      </c>
      <c r="H192" s="34">
        <f t="shared" si="7"/>
        <v>46.476575455898242</v>
      </c>
      <c r="I192" s="34">
        <v>1083280.9169900001</v>
      </c>
      <c r="J192" s="37">
        <f t="shared" si="8"/>
        <v>109.60369629966999</v>
      </c>
    </row>
    <row r="193" spans="1:10" ht="30" x14ac:dyDescent="0.25">
      <c r="A193" s="10" t="s">
        <v>699</v>
      </c>
      <c r="B193" s="3" t="s">
        <v>484</v>
      </c>
      <c r="C193" s="34">
        <v>6210.5</v>
      </c>
      <c r="D193" s="34"/>
      <c r="E193" s="34">
        <v>6210.5</v>
      </c>
      <c r="F193" s="34">
        <v>3491.6221599999999</v>
      </c>
      <c r="G193" s="34">
        <f t="shared" si="6"/>
        <v>56.221273005394089</v>
      </c>
      <c r="H193" s="34">
        <f t="shared" si="7"/>
        <v>56.221273005394089</v>
      </c>
      <c r="I193" s="34">
        <v>4182.44085</v>
      </c>
      <c r="J193" s="37">
        <f t="shared" si="8"/>
        <v>83.482882011349901</v>
      </c>
    </row>
    <row r="194" spans="1:10" ht="30" x14ac:dyDescent="0.25">
      <c r="A194" s="10" t="s">
        <v>1274</v>
      </c>
      <c r="B194" s="3" t="s">
        <v>746</v>
      </c>
      <c r="C194" s="34">
        <v>6210.5</v>
      </c>
      <c r="D194" s="34"/>
      <c r="E194" s="34">
        <v>6210.5</v>
      </c>
      <c r="F194" s="34">
        <v>3491.6221599999999</v>
      </c>
      <c r="G194" s="34">
        <f t="shared" si="6"/>
        <v>56.221273005394089</v>
      </c>
      <c r="H194" s="34">
        <f t="shared" si="7"/>
        <v>56.221273005394089</v>
      </c>
      <c r="I194" s="34">
        <v>4182.44085</v>
      </c>
      <c r="J194" s="37">
        <f t="shared" si="8"/>
        <v>83.482882011349901</v>
      </c>
    </row>
    <row r="195" spans="1:10" x14ac:dyDescent="0.25">
      <c r="A195" s="10" t="s">
        <v>881</v>
      </c>
      <c r="B195" s="3" t="s">
        <v>473</v>
      </c>
      <c r="C195" s="34">
        <v>2548444</v>
      </c>
      <c r="D195" s="34"/>
      <c r="E195" s="34">
        <v>2548444</v>
      </c>
      <c r="F195" s="34">
        <v>1183824.3041699999</v>
      </c>
      <c r="G195" s="34">
        <f t="shared" si="6"/>
        <v>46.452827849856618</v>
      </c>
      <c r="H195" s="34">
        <f t="shared" si="7"/>
        <v>46.452827849856618</v>
      </c>
      <c r="I195" s="34">
        <v>1079098.4761399999</v>
      </c>
      <c r="J195" s="37">
        <f t="shared" si="8"/>
        <v>109.70493706974831</v>
      </c>
    </row>
    <row r="196" spans="1:10" ht="30" x14ac:dyDescent="0.25">
      <c r="A196" s="10" t="s">
        <v>462</v>
      </c>
      <c r="B196" s="3" t="s">
        <v>737</v>
      </c>
      <c r="C196" s="34">
        <v>2548444</v>
      </c>
      <c r="D196" s="34"/>
      <c r="E196" s="34">
        <v>2548444</v>
      </c>
      <c r="F196" s="34">
        <v>1183824.3041699999</v>
      </c>
      <c r="G196" s="34">
        <f t="shared" si="6"/>
        <v>46.452827849856618</v>
      </c>
      <c r="H196" s="34">
        <f t="shared" si="7"/>
        <v>46.452827849856618</v>
      </c>
      <c r="I196" s="34">
        <v>1079098.4761399999</v>
      </c>
      <c r="J196" s="37">
        <f t="shared" si="8"/>
        <v>109.70493706974831</v>
      </c>
    </row>
    <row r="197" spans="1:10" ht="30" x14ac:dyDescent="0.25">
      <c r="A197" s="10" t="s">
        <v>1411</v>
      </c>
      <c r="B197" s="3" t="s">
        <v>641</v>
      </c>
      <c r="C197" s="34">
        <v>451100.4</v>
      </c>
      <c r="D197" s="34"/>
      <c r="E197" s="34">
        <v>451100.4</v>
      </c>
      <c r="F197" s="34">
        <v>116768.09639999999</v>
      </c>
      <c r="G197" s="34">
        <f t="shared" si="6"/>
        <v>25.88516800251119</v>
      </c>
      <c r="H197" s="34">
        <f t="shared" si="7"/>
        <v>25.88516800251119</v>
      </c>
      <c r="I197" s="34">
        <v>5641.1108700000004</v>
      </c>
      <c r="J197" s="37" t="s">
        <v>1499</v>
      </c>
    </row>
    <row r="198" spans="1:10" x14ac:dyDescent="0.25">
      <c r="A198" s="10" t="s">
        <v>982</v>
      </c>
      <c r="B198" s="3" t="s">
        <v>31</v>
      </c>
      <c r="C198" s="34">
        <v>339.6</v>
      </c>
      <c r="D198" s="34"/>
      <c r="E198" s="34">
        <v>339.6</v>
      </c>
      <c r="F198" s="34">
        <v>279.30403999999999</v>
      </c>
      <c r="G198" s="34">
        <f t="shared" si="6"/>
        <v>82.245005889281501</v>
      </c>
      <c r="H198" s="34">
        <f t="shared" si="7"/>
        <v>82.245005889281501</v>
      </c>
      <c r="I198" s="34">
        <v>266.60404</v>
      </c>
      <c r="J198" s="37">
        <f t="shared" si="8"/>
        <v>104.76361873586011</v>
      </c>
    </row>
    <row r="199" spans="1:10" ht="30" x14ac:dyDescent="0.25">
      <c r="A199" s="10" t="s">
        <v>898</v>
      </c>
      <c r="B199" s="3" t="s">
        <v>734</v>
      </c>
      <c r="C199" s="34">
        <v>339.6</v>
      </c>
      <c r="D199" s="34"/>
      <c r="E199" s="34">
        <v>339.6</v>
      </c>
      <c r="F199" s="34">
        <v>279.30403999999999</v>
      </c>
      <c r="G199" s="34">
        <f t="shared" si="6"/>
        <v>82.245005889281501</v>
      </c>
      <c r="H199" s="34">
        <f t="shared" si="7"/>
        <v>82.245005889281501</v>
      </c>
      <c r="I199" s="34">
        <v>266.60404</v>
      </c>
      <c r="J199" s="37">
        <f t="shared" si="8"/>
        <v>104.76361873586011</v>
      </c>
    </row>
    <row r="200" spans="1:10" ht="75" x14ac:dyDescent="0.25">
      <c r="A200" s="10" t="s">
        <v>425</v>
      </c>
      <c r="B200" s="3" t="s">
        <v>530</v>
      </c>
      <c r="C200" s="34">
        <v>1594</v>
      </c>
      <c r="D200" s="34"/>
      <c r="E200" s="34">
        <v>1594</v>
      </c>
      <c r="F200" s="34">
        <v>1148.3000400000001</v>
      </c>
      <c r="G200" s="34">
        <f t="shared" ref="G200:G263" si="9">F200/C200*100</f>
        <v>72.038898368883324</v>
      </c>
      <c r="H200" s="34">
        <f t="shared" ref="H200:H263" si="10">F200/E200*100</f>
        <v>72.038898368883324</v>
      </c>
      <c r="I200" s="34">
        <v>1363.3543400000001</v>
      </c>
      <c r="J200" s="37">
        <f t="shared" ref="J200:J263" si="11">F200/I200*100</f>
        <v>84.226089015127201</v>
      </c>
    </row>
    <row r="201" spans="1:10" ht="105" x14ac:dyDescent="0.25">
      <c r="A201" s="10" t="s">
        <v>231</v>
      </c>
      <c r="B201" s="3" t="s">
        <v>1107</v>
      </c>
      <c r="C201" s="34">
        <v>0</v>
      </c>
      <c r="D201" s="34"/>
      <c r="E201" s="34">
        <v>0</v>
      </c>
      <c r="F201" s="34">
        <v>18.902100000000001</v>
      </c>
      <c r="G201" s="34"/>
      <c r="H201" s="34"/>
      <c r="I201" s="34">
        <v>336.15813000000003</v>
      </c>
      <c r="J201" s="37">
        <f t="shared" si="11"/>
        <v>5.6229786856560633</v>
      </c>
    </row>
    <row r="202" spans="1:10" ht="105" x14ac:dyDescent="0.25">
      <c r="A202" s="10" t="s">
        <v>110</v>
      </c>
      <c r="B202" s="3" t="s">
        <v>1444</v>
      </c>
      <c r="C202" s="34">
        <v>1594</v>
      </c>
      <c r="D202" s="34"/>
      <c r="E202" s="34">
        <v>1594</v>
      </c>
      <c r="F202" s="34">
        <v>1129.3979400000001</v>
      </c>
      <c r="G202" s="34">
        <f t="shared" si="9"/>
        <v>70.853070263488078</v>
      </c>
      <c r="H202" s="34">
        <f t="shared" si="10"/>
        <v>70.853070263488078</v>
      </c>
      <c r="I202" s="34">
        <v>1027.1962100000001</v>
      </c>
      <c r="J202" s="37">
        <f t="shared" si="11"/>
        <v>109.949582076437</v>
      </c>
    </row>
    <row r="203" spans="1:10" ht="90" x14ac:dyDescent="0.25">
      <c r="A203" s="10" t="s">
        <v>1344</v>
      </c>
      <c r="B203" s="3" t="s">
        <v>1079</v>
      </c>
      <c r="C203" s="34">
        <v>0</v>
      </c>
      <c r="D203" s="34"/>
      <c r="E203" s="34">
        <v>0</v>
      </c>
      <c r="F203" s="34">
        <v>18.902100000000001</v>
      </c>
      <c r="G203" s="34"/>
      <c r="H203" s="34"/>
      <c r="I203" s="34">
        <v>0</v>
      </c>
      <c r="J203" s="37"/>
    </row>
    <row r="204" spans="1:10" ht="90" x14ac:dyDescent="0.25">
      <c r="A204" s="10" t="s">
        <v>728</v>
      </c>
      <c r="B204" s="3" t="s">
        <v>1414</v>
      </c>
      <c r="C204" s="34">
        <v>1594</v>
      </c>
      <c r="D204" s="34"/>
      <c r="E204" s="34">
        <v>1594</v>
      </c>
      <c r="F204" s="34">
        <v>1129.3979400000001</v>
      </c>
      <c r="G204" s="34">
        <f t="shared" si="9"/>
        <v>70.853070263488078</v>
      </c>
      <c r="H204" s="34">
        <f t="shared" si="10"/>
        <v>70.853070263488078</v>
      </c>
      <c r="I204" s="34">
        <v>1027.1962100000001</v>
      </c>
      <c r="J204" s="37">
        <f t="shared" si="11"/>
        <v>109.949582076437</v>
      </c>
    </row>
    <row r="205" spans="1:10" ht="105" x14ac:dyDescent="0.25">
      <c r="A205" s="10" t="s">
        <v>722</v>
      </c>
      <c r="B205" s="3" t="s">
        <v>323</v>
      </c>
      <c r="C205" s="34">
        <v>0</v>
      </c>
      <c r="D205" s="34"/>
      <c r="E205" s="34">
        <v>0</v>
      </c>
      <c r="F205" s="34">
        <v>0</v>
      </c>
      <c r="G205" s="34"/>
      <c r="H205" s="34"/>
      <c r="I205" s="34">
        <v>336.15813000000003</v>
      </c>
      <c r="J205" s="37">
        <f t="shared" si="11"/>
        <v>0</v>
      </c>
    </row>
    <row r="206" spans="1:10" ht="30" x14ac:dyDescent="0.25">
      <c r="A206" s="10" t="s">
        <v>1066</v>
      </c>
      <c r="B206" s="3" t="s">
        <v>836</v>
      </c>
      <c r="C206" s="34">
        <v>289.2</v>
      </c>
      <c r="D206" s="34"/>
      <c r="E206" s="34">
        <v>289.2</v>
      </c>
      <c r="F206" s="34">
        <v>9900.3868500000008</v>
      </c>
      <c r="G206" s="34" t="s">
        <v>1499</v>
      </c>
      <c r="H206" s="34" t="s">
        <v>1499</v>
      </c>
      <c r="I206" s="34">
        <v>4011.1524899999999</v>
      </c>
      <c r="J206" s="37" t="s">
        <v>1499</v>
      </c>
    </row>
    <row r="207" spans="1:10" ht="45" x14ac:dyDescent="0.25">
      <c r="A207" s="10" t="s">
        <v>686</v>
      </c>
      <c r="B207" s="3" t="s">
        <v>626</v>
      </c>
      <c r="C207" s="34">
        <v>289.2</v>
      </c>
      <c r="D207" s="34"/>
      <c r="E207" s="34">
        <v>289.2</v>
      </c>
      <c r="F207" s="34">
        <v>9900.3868500000008</v>
      </c>
      <c r="G207" s="34" t="s">
        <v>1499</v>
      </c>
      <c r="H207" s="34" t="s">
        <v>1499</v>
      </c>
      <c r="I207" s="34">
        <v>4011.1524899999999</v>
      </c>
      <c r="J207" s="37" t="s">
        <v>1499</v>
      </c>
    </row>
    <row r="208" spans="1:10" ht="60" x14ac:dyDescent="0.25">
      <c r="A208" s="10" t="s">
        <v>258</v>
      </c>
      <c r="B208" s="3" t="s">
        <v>2</v>
      </c>
      <c r="C208" s="34">
        <v>289.2</v>
      </c>
      <c r="D208" s="34"/>
      <c r="E208" s="34">
        <v>289.2</v>
      </c>
      <c r="F208" s="34">
        <v>9900.3868500000008</v>
      </c>
      <c r="G208" s="34" t="s">
        <v>1499</v>
      </c>
      <c r="H208" s="34" t="s">
        <v>1499</v>
      </c>
      <c r="I208" s="34">
        <v>4011.1524899999999</v>
      </c>
      <c r="J208" s="37" t="s">
        <v>1499</v>
      </c>
    </row>
    <row r="209" spans="1:10" ht="30" x14ac:dyDescent="0.25">
      <c r="A209" s="10" t="s">
        <v>1188</v>
      </c>
      <c r="B209" s="3" t="s">
        <v>1283</v>
      </c>
      <c r="C209" s="34">
        <v>448877.6</v>
      </c>
      <c r="D209" s="34"/>
      <c r="E209" s="34">
        <v>448877.6</v>
      </c>
      <c r="F209" s="34">
        <v>105440.10546999999</v>
      </c>
      <c r="G209" s="34">
        <f t="shared" si="9"/>
        <v>23.489723138334369</v>
      </c>
      <c r="H209" s="34">
        <f t="shared" si="10"/>
        <v>23.489723138334369</v>
      </c>
      <c r="I209" s="34">
        <v>0</v>
      </c>
      <c r="J209" s="37"/>
    </row>
    <row r="210" spans="1:10" ht="45" x14ac:dyDescent="0.25">
      <c r="A210" s="10" t="s">
        <v>1477</v>
      </c>
      <c r="B210" s="3" t="s">
        <v>413</v>
      </c>
      <c r="C210" s="34">
        <v>448877.6</v>
      </c>
      <c r="D210" s="34"/>
      <c r="E210" s="34">
        <v>448877.6</v>
      </c>
      <c r="F210" s="34">
        <v>105440.10546999999</v>
      </c>
      <c r="G210" s="34">
        <f t="shared" si="9"/>
        <v>23.489723138334369</v>
      </c>
      <c r="H210" s="34">
        <f t="shared" si="10"/>
        <v>23.489723138334369</v>
      </c>
      <c r="I210" s="34">
        <v>0</v>
      </c>
      <c r="J210" s="37"/>
    </row>
    <row r="211" spans="1:10" x14ac:dyDescent="0.25">
      <c r="A211" s="10" t="s">
        <v>1064</v>
      </c>
      <c r="B211" s="3" t="s">
        <v>66</v>
      </c>
      <c r="C211" s="34">
        <v>6557.8</v>
      </c>
      <c r="D211" s="34"/>
      <c r="E211" s="34">
        <v>6557.8</v>
      </c>
      <c r="F211" s="34">
        <v>4784.0001000000002</v>
      </c>
      <c r="G211" s="34">
        <f t="shared" si="9"/>
        <v>72.95129616639727</v>
      </c>
      <c r="H211" s="34">
        <f t="shared" si="10"/>
        <v>72.95129616639727</v>
      </c>
      <c r="I211" s="34">
        <v>5064.9396999999999</v>
      </c>
      <c r="J211" s="37">
        <f t="shared" si="11"/>
        <v>94.453248870860207</v>
      </c>
    </row>
    <row r="212" spans="1:10" ht="30" x14ac:dyDescent="0.25">
      <c r="A212" s="10" t="s">
        <v>169</v>
      </c>
      <c r="B212" s="3" t="s">
        <v>987</v>
      </c>
      <c r="C212" s="34">
        <v>6557.8</v>
      </c>
      <c r="D212" s="34"/>
      <c r="E212" s="34">
        <v>6557.8</v>
      </c>
      <c r="F212" s="34">
        <v>4784.0001000000002</v>
      </c>
      <c r="G212" s="34">
        <f t="shared" si="9"/>
        <v>72.95129616639727</v>
      </c>
      <c r="H212" s="34">
        <f t="shared" si="10"/>
        <v>72.95129616639727</v>
      </c>
      <c r="I212" s="34">
        <v>5064.9396999999999</v>
      </c>
      <c r="J212" s="37">
        <f t="shared" si="11"/>
        <v>94.453248870860207</v>
      </c>
    </row>
    <row r="213" spans="1:10" ht="45" x14ac:dyDescent="0.25">
      <c r="A213" s="10" t="s">
        <v>1213</v>
      </c>
      <c r="B213" s="3" t="s">
        <v>1062</v>
      </c>
      <c r="C213" s="34">
        <v>6557.8</v>
      </c>
      <c r="D213" s="34"/>
      <c r="E213" s="34">
        <v>6557.8</v>
      </c>
      <c r="F213" s="34">
        <v>4784.0001000000002</v>
      </c>
      <c r="G213" s="34">
        <f t="shared" si="9"/>
        <v>72.95129616639727</v>
      </c>
      <c r="H213" s="34">
        <f t="shared" si="10"/>
        <v>72.95129616639727</v>
      </c>
      <c r="I213" s="34">
        <v>5064.9396999999999</v>
      </c>
      <c r="J213" s="37">
        <f t="shared" si="11"/>
        <v>94.453248870860207</v>
      </c>
    </row>
    <row r="214" spans="1:10" x14ac:dyDescent="0.25">
      <c r="A214" s="10" t="s">
        <v>457</v>
      </c>
      <c r="B214" s="3" t="s">
        <v>1009</v>
      </c>
      <c r="C214" s="34">
        <v>1211159.1000000001</v>
      </c>
      <c r="D214" s="34"/>
      <c r="E214" s="34">
        <v>1211159.1000000001</v>
      </c>
      <c r="F214" s="34">
        <v>849468.97005</v>
      </c>
      <c r="G214" s="34">
        <f t="shared" si="9"/>
        <v>70.136860636228548</v>
      </c>
      <c r="H214" s="34">
        <f t="shared" si="10"/>
        <v>70.136860636228548</v>
      </c>
      <c r="I214" s="34">
        <v>648846.27572999999</v>
      </c>
      <c r="J214" s="37">
        <f t="shared" si="11"/>
        <v>130.9199115143698</v>
      </c>
    </row>
    <row r="215" spans="1:10" ht="30" x14ac:dyDescent="0.25">
      <c r="A215" s="10" t="s">
        <v>598</v>
      </c>
      <c r="B215" s="3" t="s">
        <v>1373</v>
      </c>
      <c r="C215" s="34">
        <v>928148.6</v>
      </c>
      <c r="D215" s="34"/>
      <c r="E215" s="34">
        <v>928148.6</v>
      </c>
      <c r="F215" s="34">
        <v>535613.85028999997</v>
      </c>
      <c r="G215" s="34">
        <f t="shared" si="9"/>
        <v>57.707769024270462</v>
      </c>
      <c r="H215" s="34">
        <f t="shared" si="10"/>
        <v>57.707769024270462</v>
      </c>
      <c r="I215" s="34">
        <v>522329.39085999998</v>
      </c>
      <c r="J215" s="37">
        <f t="shared" si="11"/>
        <v>102.5433107273798</v>
      </c>
    </row>
    <row r="216" spans="1:10" ht="45" x14ac:dyDescent="0.25">
      <c r="A216" s="10" t="s">
        <v>1455</v>
      </c>
      <c r="B216" s="3" t="s">
        <v>523</v>
      </c>
      <c r="C216" s="34">
        <v>1177.9000000000001</v>
      </c>
      <c r="D216" s="34"/>
      <c r="E216" s="34">
        <v>1177.9000000000001</v>
      </c>
      <c r="F216" s="34">
        <v>570.48447999999996</v>
      </c>
      <c r="G216" s="34">
        <f t="shared" si="9"/>
        <v>48.432335512352488</v>
      </c>
      <c r="H216" s="34">
        <f t="shared" si="10"/>
        <v>48.432335512352488</v>
      </c>
      <c r="I216" s="34">
        <v>526.37202000000002</v>
      </c>
      <c r="J216" s="37">
        <f t="shared" si="11"/>
        <v>108.38047204712741</v>
      </c>
    </row>
    <row r="217" spans="1:10" ht="75" x14ac:dyDescent="0.25">
      <c r="A217" s="10" t="s">
        <v>1375</v>
      </c>
      <c r="B217" s="3" t="s">
        <v>1195</v>
      </c>
      <c r="C217" s="34">
        <v>1177.9000000000001</v>
      </c>
      <c r="D217" s="34"/>
      <c r="E217" s="34">
        <v>1177.9000000000001</v>
      </c>
      <c r="F217" s="34">
        <v>570.48447999999996</v>
      </c>
      <c r="G217" s="34">
        <f t="shared" si="9"/>
        <v>48.432335512352488</v>
      </c>
      <c r="H217" s="34">
        <f t="shared" si="10"/>
        <v>48.432335512352488</v>
      </c>
      <c r="I217" s="34">
        <v>526.37202000000002</v>
      </c>
      <c r="J217" s="37">
        <f t="shared" si="11"/>
        <v>108.38047204712741</v>
      </c>
    </row>
    <row r="218" spans="1:10" ht="75" x14ac:dyDescent="0.25">
      <c r="A218" s="10" t="s">
        <v>837</v>
      </c>
      <c r="B218" s="3" t="s">
        <v>83</v>
      </c>
      <c r="C218" s="34">
        <v>2185.4</v>
      </c>
      <c r="D218" s="34"/>
      <c r="E218" s="34">
        <v>2185.4</v>
      </c>
      <c r="F218" s="34">
        <v>1130.6445100000001</v>
      </c>
      <c r="G218" s="34">
        <f t="shared" si="9"/>
        <v>51.736272993502332</v>
      </c>
      <c r="H218" s="34">
        <f t="shared" si="10"/>
        <v>51.736272993502332</v>
      </c>
      <c r="I218" s="34">
        <v>1432.3645799999999</v>
      </c>
      <c r="J218" s="37">
        <f t="shared" si="11"/>
        <v>78.935525618763918</v>
      </c>
    </row>
    <row r="219" spans="1:10" ht="90" x14ac:dyDescent="0.25">
      <c r="A219" s="10" t="s">
        <v>1462</v>
      </c>
      <c r="B219" s="3" t="s">
        <v>778</v>
      </c>
      <c r="C219" s="34">
        <v>2185.4</v>
      </c>
      <c r="D219" s="34"/>
      <c r="E219" s="34">
        <v>2185.4</v>
      </c>
      <c r="F219" s="34">
        <v>1130.6445100000001</v>
      </c>
      <c r="G219" s="34">
        <f t="shared" si="9"/>
        <v>51.736272993502332</v>
      </c>
      <c r="H219" s="34">
        <f t="shared" si="10"/>
        <v>51.736272993502332</v>
      </c>
      <c r="I219" s="34">
        <v>1432.3645799999999</v>
      </c>
      <c r="J219" s="37">
        <f t="shared" si="11"/>
        <v>78.935525618763918</v>
      </c>
    </row>
    <row r="220" spans="1:10" ht="45" x14ac:dyDescent="0.25">
      <c r="A220" s="10" t="s">
        <v>486</v>
      </c>
      <c r="B220" s="3" t="s">
        <v>279</v>
      </c>
      <c r="C220" s="34">
        <v>3964.4</v>
      </c>
      <c r="D220" s="34"/>
      <c r="E220" s="34">
        <v>3964.4</v>
      </c>
      <c r="F220" s="34">
        <v>1651.6426200000001</v>
      </c>
      <c r="G220" s="34">
        <f t="shared" si="9"/>
        <v>41.661856018565231</v>
      </c>
      <c r="H220" s="34">
        <f t="shared" si="10"/>
        <v>41.661856018565231</v>
      </c>
      <c r="I220" s="34">
        <v>3228.6081100000001</v>
      </c>
      <c r="J220" s="37">
        <f t="shared" si="11"/>
        <v>51.156491086185127</v>
      </c>
    </row>
    <row r="221" spans="1:10" ht="90" x14ac:dyDescent="0.25">
      <c r="A221" s="10" t="s">
        <v>969</v>
      </c>
      <c r="B221" s="3" t="s">
        <v>1114</v>
      </c>
      <c r="C221" s="34">
        <v>1751.6</v>
      </c>
      <c r="D221" s="34"/>
      <c r="E221" s="34">
        <v>1751.6</v>
      </c>
      <c r="F221" s="34">
        <v>261.59964000000002</v>
      </c>
      <c r="G221" s="34">
        <f t="shared" si="9"/>
        <v>14.934896094998859</v>
      </c>
      <c r="H221" s="34">
        <f t="shared" si="10"/>
        <v>14.934896094998859</v>
      </c>
      <c r="I221" s="34">
        <v>584.64997000000005</v>
      </c>
      <c r="J221" s="37">
        <f t="shared" si="11"/>
        <v>44.744659783357207</v>
      </c>
    </row>
    <row r="222" spans="1:10" ht="75" x14ac:dyDescent="0.25">
      <c r="A222" s="10" t="s">
        <v>190</v>
      </c>
      <c r="B222" s="3" t="s">
        <v>363</v>
      </c>
      <c r="C222" s="34">
        <v>2212.8000000000002</v>
      </c>
      <c r="D222" s="34"/>
      <c r="E222" s="34">
        <v>2212.8000000000002</v>
      </c>
      <c r="F222" s="34">
        <v>1390.0429799999999</v>
      </c>
      <c r="G222" s="34">
        <f t="shared" si="9"/>
        <v>62.818283622559647</v>
      </c>
      <c r="H222" s="34">
        <f t="shared" si="10"/>
        <v>62.818283622559647</v>
      </c>
      <c r="I222" s="34">
        <v>2643.9581400000002</v>
      </c>
      <c r="J222" s="37">
        <f t="shared" si="11"/>
        <v>52.574318744698424</v>
      </c>
    </row>
    <row r="223" spans="1:10" ht="60" x14ac:dyDescent="0.25">
      <c r="A223" s="10" t="s">
        <v>1043</v>
      </c>
      <c r="B223" s="3" t="s">
        <v>1329</v>
      </c>
      <c r="C223" s="34">
        <v>0</v>
      </c>
      <c r="D223" s="34"/>
      <c r="E223" s="34">
        <v>0</v>
      </c>
      <c r="F223" s="34">
        <v>0</v>
      </c>
      <c r="G223" s="34"/>
      <c r="H223" s="34"/>
      <c r="I223" s="34">
        <v>2867.0599499999998</v>
      </c>
      <c r="J223" s="37">
        <f t="shared" si="11"/>
        <v>0</v>
      </c>
    </row>
    <row r="224" spans="1:10" ht="60" x14ac:dyDescent="0.25">
      <c r="A224" s="10" t="s">
        <v>1140</v>
      </c>
      <c r="B224" s="3" t="s">
        <v>1329</v>
      </c>
      <c r="C224" s="34">
        <v>4999.5</v>
      </c>
      <c r="D224" s="34"/>
      <c r="E224" s="34">
        <v>4999.5</v>
      </c>
      <c r="F224" s="34">
        <v>3388.4010499999999</v>
      </c>
      <c r="G224" s="34">
        <f t="shared" si="9"/>
        <v>67.774798479847988</v>
      </c>
      <c r="H224" s="34">
        <f t="shared" si="10"/>
        <v>67.774798479847988</v>
      </c>
      <c r="I224" s="34">
        <v>0</v>
      </c>
      <c r="J224" s="37"/>
    </row>
    <row r="225" spans="1:10" ht="90" x14ac:dyDescent="0.25">
      <c r="A225" s="10" t="s">
        <v>1240</v>
      </c>
      <c r="B225" s="3" t="s">
        <v>1291</v>
      </c>
      <c r="C225" s="34">
        <v>0</v>
      </c>
      <c r="D225" s="34"/>
      <c r="E225" s="34">
        <v>0</v>
      </c>
      <c r="F225" s="34">
        <v>0</v>
      </c>
      <c r="G225" s="34"/>
      <c r="H225" s="34"/>
      <c r="I225" s="34">
        <v>2205.1479899999999</v>
      </c>
      <c r="J225" s="37">
        <f t="shared" si="11"/>
        <v>0</v>
      </c>
    </row>
    <row r="226" spans="1:10" ht="105" x14ac:dyDescent="0.25">
      <c r="A226" s="10" t="s">
        <v>1118</v>
      </c>
      <c r="B226" s="3" t="s">
        <v>1291</v>
      </c>
      <c r="C226" s="34">
        <v>3163.8</v>
      </c>
      <c r="D226" s="34"/>
      <c r="E226" s="34">
        <v>3163.8</v>
      </c>
      <c r="F226" s="34">
        <v>2854.0376999999999</v>
      </c>
      <c r="G226" s="34">
        <f t="shared" si="9"/>
        <v>90.209169353309306</v>
      </c>
      <c r="H226" s="34">
        <f t="shared" si="10"/>
        <v>90.209169353309306</v>
      </c>
      <c r="I226" s="34">
        <v>0</v>
      </c>
      <c r="J226" s="37"/>
    </row>
    <row r="227" spans="1:10" ht="75" x14ac:dyDescent="0.25">
      <c r="A227" s="10" t="s">
        <v>525</v>
      </c>
      <c r="B227" s="3" t="s">
        <v>574</v>
      </c>
      <c r="C227" s="34">
        <v>0</v>
      </c>
      <c r="D227" s="34"/>
      <c r="E227" s="34">
        <v>0</v>
      </c>
      <c r="F227" s="34">
        <v>0</v>
      </c>
      <c r="G227" s="34"/>
      <c r="H227" s="34"/>
      <c r="I227" s="34">
        <v>661.91196000000002</v>
      </c>
      <c r="J227" s="37">
        <f t="shared" si="11"/>
        <v>0</v>
      </c>
    </row>
    <row r="228" spans="1:10" ht="90" x14ac:dyDescent="0.25">
      <c r="A228" s="10" t="s">
        <v>838</v>
      </c>
      <c r="B228" s="3" t="s">
        <v>574</v>
      </c>
      <c r="C228" s="34">
        <v>1835.7</v>
      </c>
      <c r="D228" s="34"/>
      <c r="E228" s="34">
        <v>1835.7</v>
      </c>
      <c r="F228" s="34">
        <v>534.36334999999997</v>
      </c>
      <c r="G228" s="34">
        <f t="shared" si="9"/>
        <v>29.109514081821647</v>
      </c>
      <c r="H228" s="34">
        <f t="shared" si="10"/>
        <v>29.109514081821647</v>
      </c>
      <c r="I228" s="34">
        <v>0</v>
      </c>
      <c r="J228" s="37"/>
    </row>
    <row r="229" spans="1:10" ht="60" x14ac:dyDescent="0.25">
      <c r="A229" s="10" t="s">
        <v>751</v>
      </c>
      <c r="B229" s="3" t="s">
        <v>905</v>
      </c>
      <c r="C229" s="34">
        <v>1241.8</v>
      </c>
      <c r="D229" s="34"/>
      <c r="E229" s="34">
        <v>1241.8</v>
      </c>
      <c r="F229" s="34">
        <v>757.32871</v>
      </c>
      <c r="G229" s="34">
        <f t="shared" si="9"/>
        <v>60.986367369946862</v>
      </c>
      <c r="H229" s="34">
        <f t="shared" si="10"/>
        <v>60.986367369946862</v>
      </c>
      <c r="I229" s="34">
        <v>883.96261000000004</v>
      </c>
      <c r="J229" s="37">
        <f t="shared" si="11"/>
        <v>85.674292264465805</v>
      </c>
    </row>
    <row r="230" spans="1:10" ht="90" x14ac:dyDescent="0.25">
      <c r="A230" s="10" t="s">
        <v>821</v>
      </c>
      <c r="B230" s="3" t="s">
        <v>872</v>
      </c>
      <c r="C230" s="34">
        <v>879.5</v>
      </c>
      <c r="D230" s="34"/>
      <c r="E230" s="34">
        <v>879.5</v>
      </c>
      <c r="F230" s="34">
        <v>490.3</v>
      </c>
      <c r="G230" s="34">
        <f t="shared" si="9"/>
        <v>55.747583854462768</v>
      </c>
      <c r="H230" s="34">
        <f t="shared" si="10"/>
        <v>55.747583854462768</v>
      </c>
      <c r="I230" s="34">
        <v>764.27440999999999</v>
      </c>
      <c r="J230" s="37">
        <f t="shared" si="11"/>
        <v>64.152350724394921</v>
      </c>
    </row>
    <row r="231" spans="1:10" ht="75" x14ac:dyDescent="0.25">
      <c r="A231" s="10" t="s">
        <v>343</v>
      </c>
      <c r="B231" s="3" t="s">
        <v>130</v>
      </c>
      <c r="C231" s="34">
        <v>362.3</v>
      </c>
      <c r="D231" s="34"/>
      <c r="E231" s="34">
        <v>362.3</v>
      </c>
      <c r="F231" s="34">
        <v>267.02870999999999</v>
      </c>
      <c r="G231" s="34">
        <f t="shared" si="9"/>
        <v>73.703756555340874</v>
      </c>
      <c r="H231" s="34">
        <f t="shared" si="10"/>
        <v>73.703756555340874</v>
      </c>
      <c r="I231" s="34">
        <v>119.68819999999999</v>
      </c>
      <c r="J231" s="37" t="s">
        <v>1499</v>
      </c>
    </row>
    <row r="232" spans="1:10" ht="60" x14ac:dyDescent="0.25">
      <c r="A232" s="10" t="s">
        <v>1067</v>
      </c>
      <c r="B232" s="3" t="s">
        <v>113</v>
      </c>
      <c r="C232" s="34">
        <v>7.3</v>
      </c>
      <c r="D232" s="34"/>
      <c r="E232" s="34">
        <v>7.3</v>
      </c>
      <c r="F232" s="34">
        <v>3.4435899999999999</v>
      </c>
      <c r="G232" s="34">
        <f t="shared" si="9"/>
        <v>47.17246575342466</v>
      </c>
      <c r="H232" s="34">
        <f t="shared" si="10"/>
        <v>47.17246575342466</v>
      </c>
      <c r="I232" s="34">
        <v>13.49999</v>
      </c>
      <c r="J232" s="37">
        <f t="shared" si="11"/>
        <v>25.508092968957751</v>
      </c>
    </row>
    <row r="233" spans="1:10" ht="75" x14ac:dyDescent="0.25">
      <c r="A233" s="10" t="s">
        <v>300</v>
      </c>
      <c r="B233" s="3" t="s">
        <v>810</v>
      </c>
      <c r="C233" s="34">
        <v>7.3</v>
      </c>
      <c r="D233" s="34"/>
      <c r="E233" s="34">
        <v>7.3</v>
      </c>
      <c r="F233" s="34">
        <v>3.4435899999999999</v>
      </c>
      <c r="G233" s="34">
        <f t="shared" si="9"/>
        <v>47.17246575342466</v>
      </c>
      <c r="H233" s="34">
        <f t="shared" si="10"/>
        <v>47.17246575342466</v>
      </c>
      <c r="I233" s="34">
        <v>13.49999</v>
      </c>
      <c r="J233" s="37">
        <f t="shared" si="11"/>
        <v>25.508092968957751</v>
      </c>
    </row>
    <row r="234" spans="1:10" ht="45" x14ac:dyDescent="0.25">
      <c r="A234" s="10" t="s">
        <v>614</v>
      </c>
      <c r="B234" s="3" t="s">
        <v>1168</v>
      </c>
      <c r="C234" s="34">
        <v>79.2</v>
      </c>
      <c r="D234" s="34"/>
      <c r="E234" s="34">
        <v>79.2</v>
      </c>
      <c r="F234" s="34">
        <v>4.55</v>
      </c>
      <c r="G234" s="34">
        <f t="shared" si="9"/>
        <v>5.7449494949494948</v>
      </c>
      <c r="H234" s="34">
        <f t="shared" si="10"/>
        <v>5.7449494949494948</v>
      </c>
      <c r="I234" s="34">
        <v>4.84</v>
      </c>
      <c r="J234" s="37">
        <f t="shared" si="11"/>
        <v>94.008264462809919</v>
      </c>
    </row>
    <row r="235" spans="1:10" ht="90" x14ac:dyDescent="0.25">
      <c r="A235" s="10" t="s">
        <v>64</v>
      </c>
      <c r="B235" s="3" t="s">
        <v>1141</v>
      </c>
      <c r="C235" s="34">
        <v>1</v>
      </c>
      <c r="D235" s="34"/>
      <c r="E235" s="34">
        <v>1</v>
      </c>
      <c r="F235" s="34">
        <v>0</v>
      </c>
      <c r="G235" s="34">
        <f t="shared" si="9"/>
        <v>0</v>
      </c>
      <c r="H235" s="34">
        <f t="shared" si="10"/>
        <v>0</v>
      </c>
      <c r="I235" s="34">
        <v>0</v>
      </c>
      <c r="J235" s="37"/>
    </row>
    <row r="236" spans="1:10" ht="75" x14ac:dyDescent="0.25">
      <c r="A236" s="10" t="s">
        <v>993</v>
      </c>
      <c r="B236" s="3" t="s">
        <v>396</v>
      </c>
      <c r="C236" s="34">
        <v>78.2</v>
      </c>
      <c r="D236" s="34"/>
      <c r="E236" s="34">
        <v>78.2</v>
      </c>
      <c r="F236" s="34">
        <v>4.55</v>
      </c>
      <c r="G236" s="34">
        <f t="shared" si="9"/>
        <v>5.8184143222506393</v>
      </c>
      <c r="H236" s="34">
        <f t="shared" si="10"/>
        <v>5.8184143222506393</v>
      </c>
      <c r="I236" s="34">
        <v>4.84</v>
      </c>
      <c r="J236" s="37">
        <f t="shared" si="11"/>
        <v>94.008264462809919</v>
      </c>
    </row>
    <row r="237" spans="1:10" ht="45" x14ac:dyDescent="0.25">
      <c r="A237" s="10" t="s">
        <v>891</v>
      </c>
      <c r="B237" s="3" t="s">
        <v>1351</v>
      </c>
      <c r="C237" s="34">
        <v>881202</v>
      </c>
      <c r="D237" s="34"/>
      <c r="E237" s="34">
        <v>881202</v>
      </c>
      <c r="F237" s="34">
        <v>506612.99816999998</v>
      </c>
      <c r="G237" s="34">
        <f t="shared" si="9"/>
        <v>57.491131224168804</v>
      </c>
      <c r="H237" s="34">
        <f t="shared" si="10"/>
        <v>57.491131224168804</v>
      </c>
      <c r="I237" s="34">
        <v>497041.55767000001</v>
      </c>
      <c r="J237" s="37">
        <f t="shared" si="11"/>
        <v>101.92568213910893</v>
      </c>
    </row>
    <row r="238" spans="1:10" ht="75" x14ac:dyDescent="0.25">
      <c r="A238" s="10" t="s">
        <v>1387</v>
      </c>
      <c r="B238" s="3" t="s">
        <v>622</v>
      </c>
      <c r="C238" s="34">
        <v>772401.9</v>
      </c>
      <c r="D238" s="34"/>
      <c r="E238" s="34">
        <v>772401.9</v>
      </c>
      <c r="F238" s="34">
        <v>431878.46246000001</v>
      </c>
      <c r="G238" s="34">
        <f t="shared" si="9"/>
        <v>55.913697578941736</v>
      </c>
      <c r="H238" s="34">
        <f t="shared" si="10"/>
        <v>55.913697578941736</v>
      </c>
      <c r="I238" s="34">
        <v>418919.17164000002</v>
      </c>
      <c r="J238" s="37">
        <f t="shared" si="11"/>
        <v>103.09350626500728</v>
      </c>
    </row>
    <row r="239" spans="1:10" ht="90" x14ac:dyDescent="0.25">
      <c r="A239" s="10" t="s">
        <v>436</v>
      </c>
      <c r="B239" s="3" t="s">
        <v>726</v>
      </c>
      <c r="C239" s="34">
        <v>37.299999999999997</v>
      </c>
      <c r="D239" s="34"/>
      <c r="E239" s="34">
        <v>37.299999999999997</v>
      </c>
      <c r="F239" s="34">
        <v>7.5450000000000003E-2</v>
      </c>
      <c r="G239" s="34">
        <f t="shared" si="9"/>
        <v>0.20227882037533515</v>
      </c>
      <c r="H239" s="34">
        <f t="shared" si="10"/>
        <v>0.20227882037533515</v>
      </c>
      <c r="I239" s="34">
        <v>6.0024100000000002</v>
      </c>
      <c r="J239" s="37">
        <f t="shared" si="11"/>
        <v>1.2569951069653689</v>
      </c>
    </row>
    <row r="240" spans="1:10" ht="75" x14ac:dyDescent="0.25">
      <c r="A240" s="10" t="s">
        <v>859</v>
      </c>
      <c r="B240" s="3" t="s">
        <v>1431</v>
      </c>
      <c r="C240" s="34">
        <v>108762.8</v>
      </c>
      <c r="D240" s="34"/>
      <c r="E240" s="34">
        <v>108762.8</v>
      </c>
      <c r="F240" s="34">
        <v>74734.460260000007</v>
      </c>
      <c r="G240" s="34">
        <f t="shared" si="9"/>
        <v>68.71325513870552</v>
      </c>
      <c r="H240" s="34">
        <f t="shared" si="10"/>
        <v>68.71325513870552</v>
      </c>
      <c r="I240" s="34">
        <v>78116.383619999993</v>
      </c>
      <c r="J240" s="37">
        <f t="shared" si="11"/>
        <v>95.670660617814221</v>
      </c>
    </row>
    <row r="241" spans="1:10" ht="45" x14ac:dyDescent="0.25">
      <c r="A241" s="10" t="s">
        <v>529</v>
      </c>
      <c r="B241" s="3" t="s">
        <v>934</v>
      </c>
      <c r="C241" s="34">
        <v>474.7</v>
      </c>
      <c r="D241" s="34"/>
      <c r="E241" s="34">
        <v>474.7</v>
      </c>
      <c r="F241" s="34">
        <v>37.764879999999998</v>
      </c>
      <c r="G241" s="34">
        <f t="shared" si="9"/>
        <v>7.9555255951127029</v>
      </c>
      <c r="H241" s="34">
        <f t="shared" si="10"/>
        <v>7.9555255951127029</v>
      </c>
      <c r="I241" s="34">
        <v>133.56091000000001</v>
      </c>
      <c r="J241" s="37">
        <f t="shared" si="11"/>
        <v>28.275398842370869</v>
      </c>
    </row>
    <row r="242" spans="1:10" ht="90" x14ac:dyDescent="0.25">
      <c r="A242" s="10" t="s">
        <v>394</v>
      </c>
      <c r="B242" s="3" t="s">
        <v>901</v>
      </c>
      <c r="C242" s="34">
        <v>211</v>
      </c>
      <c r="D242" s="34"/>
      <c r="E242" s="34">
        <v>211</v>
      </c>
      <c r="F242" s="34">
        <v>0</v>
      </c>
      <c r="G242" s="34">
        <f t="shared" si="9"/>
        <v>0</v>
      </c>
      <c r="H242" s="34">
        <f t="shared" si="10"/>
        <v>0</v>
      </c>
      <c r="I242" s="34">
        <v>15</v>
      </c>
      <c r="J242" s="37">
        <f t="shared" si="11"/>
        <v>0</v>
      </c>
    </row>
    <row r="243" spans="1:10" ht="75" x14ac:dyDescent="0.25">
      <c r="A243" s="10" t="s">
        <v>1473</v>
      </c>
      <c r="B243" s="3" t="s">
        <v>175</v>
      </c>
      <c r="C243" s="34">
        <v>263.7</v>
      </c>
      <c r="D243" s="34"/>
      <c r="E243" s="34">
        <v>263.7</v>
      </c>
      <c r="F243" s="34">
        <v>37.764879999999998</v>
      </c>
      <c r="G243" s="34">
        <f t="shared" si="9"/>
        <v>14.321152825180128</v>
      </c>
      <c r="H243" s="34">
        <f t="shared" si="10"/>
        <v>14.321152825180128</v>
      </c>
      <c r="I243" s="34">
        <v>118.56091000000001</v>
      </c>
      <c r="J243" s="37">
        <f t="shared" si="11"/>
        <v>31.852724477232837</v>
      </c>
    </row>
    <row r="244" spans="1:10" ht="60" x14ac:dyDescent="0.25">
      <c r="A244" s="10" t="s">
        <v>655</v>
      </c>
      <c r="B244" s="3" t="s">
        <v>543</v>
      </c>
      <c r="C244" s="34">
        <v>11234.8</v>
      </c>
      <c r="D244" s="34"/>
      <c r="E244" s="34">
        <v>11234.8</v>
      </c>
      <c r="F244" s="34">
        <v>4062.1212500000001</v>
      </c>
      <c r="G244" s="34">
        <f t="shared" si="9"/>
        <v>36.156596023071174</v>
      </c>
      <c r="H244" s="34">
        <f t="shared" si="10"/>
        <v>36.156596023071174</v>
      </c>
      <c r="I244" s="34">
        <v>6830.8206099999998</v>
      </c>
      <c r="J244" s="37">
        <f t="shared" si="11"/>
        <v>59.467543973461204</v>
      </c>
    </row>
    <row r="245" spans="1:10" ht="105" x14ac:dyDescent="0.25">
      <c r="A245" s="10" t="s">
        <v>883</v>
      </c>
      <c r="B245" s="3" t="s">
        <v>504</v>
      </c>
      <c r="C245" s="34">
        <v>5767.5</v>
      </c>
      <c r="D245" s="34"/>
      <c r="E245" s="34">
        <v>5767.5</v>
      </c>
      <c r="F245" s="34">
        <v>1933.6046799999999</v>
      </c>
      <c r="G245" s="34">
        <f t="shared" si="9"/>
        <v>33.525872214997833</v>
      </c>
      <c r="H245" s="34">
        <f t="shared" si="10"/>
        <v>33.525872214997833</v>
      </c>
      <c r="I245" s="34">
        <v>3771.6443899999999</v>
      </c>
      <c r="J245" s="37">
        <f t="shared" si="11"/>
        <v>51.266887332397737</v>
      </c>
    </row>
    <row r="246" spans="1:10" ht="90" x14ac:dyDescent="0.25">
      <c r="A246" s="10" t="s">
        <v>801</v>
      </c>
      <c r="B246" s="3" t="s">
        <v>1211</v>
      </c>
      <c r="C246" s="34">
        <v>5467.3</v>
      </c>
      <c r="D246" s="34"/>
      <c r="E246" s="34">
        <v>5467.3</v>
      </c>
      <c r="F246" s="34">
        <v>2128.5165699999998</v>
      </c>
      <c r="G246" s="34">
        <f t="shared" si="9"/>
        <v>38.931768331717656</v>
      </c>
      <c r="H246" s="34">
        <f t="shared" si="10"/>
        <v>38.931768331717656</v>
      </c>
      <c r="I246" s="34">
        <v>3059.1762199999998</v>
      </c>
      <c r="J246" s="37">
        <f t="shared" si="11"/>
        <v>69.578096092810242</v>
      </c>
    </row>
    <row r="247" spans="1:10" ht="60" x14ac:dyDescent="0.25">
      <c r="A247" s="10" t="s">
        <v>665</v>
      </c>
      <c r="B247" s="3" t="s">
        <v>718</v>
      </c>
      <c r="C247" s="34">
        <v>0</v>
      </c>
      <c r="D247" s="34"/>
      <c r="E247" s="34">
        <v>0</v>
      </c>
      <c r="F247" s="34">
        <v>0</v>
      </c>
      <c r="G247" s="34"/>
      <c r="H247" s="34"/>
      <c r="I247" s="34">
        <v>192.66058000000001</v>
      </c>
      <c r="J247" s="37">
        <f t="shared" si="11"/>
        <v>0</v>
      </c>
    </row>
    <row r="248" spans="1:10" ht="90" x14ac:dyDescent="0.25">
      <c r="A248" s="10" t="s">
        <v>1258</v>
      </c>
      <c r="B248" s="3" t="s">
        <v>718</v>
      </c>
      <c r="C248" s="34">
        <v>987.5</v>
      </c>
      <c r="D248" s="34"/>
      <c r="E248" s="34">
        <v>987.5</v>
      </c>
      <c r="F248" s="34">
        <v>455.91878000000003</v>
      </c>
      <c r="G248" s="34">
        <f t="shared" si="9"/>
        <v>46.168990379746838</v>
      </c>
      <c r="H248" s="34">
        <f t="shared" si="10"/>
        <v>46.168990379746838</v>
      </c>
      <c r="I248" s="34">
        <v>0</v>
      </c>
      <c r="J248" s="37"/>
    </row>
    <row r="249" spans="1:10" ht="120" x14ac:dyDescent="0.25">
      <c r="A249" s="10" t="s">
        <v>390</v>
      </c>
      <c r="B249" s="3" t="s">
        <v>693</v>
      </c>
      <c r="C249" s="34">
        <v>0</v>
      </c>
      <c r="D249" s="34"/>
      <c r="E249" s="34">
        <v>0</v>
      </c>
      <c r="F249" s="34">
        <v>0</v>
      </c>
      <c r="G249" s="34"/>
      <c r="H249" s="34"/>
      <c r="I249" s="34">
        <v>5</v>
      </c>
      <c r="J249" s="37">
        <f t="shared" si="11"/>
        <v>0</v>
      </c>
    </row>
    <row r="250" spans="1:10" ht="150" x14ac:dyDescent="0.25">
      <c r="A250" s="10" t="s">
        <v>701</v>
      </c>
      <c r="B250" s="3" t="s">
        <v>693</v>
      </c>
      <c r="C250" s="34">
        <v>50</v>
      </c>
      <c r="D250" s="34"/>
      <c r="E250" s="34">
        <v>50</v>
      </c>
      <c r="F250" s="34">
        <v>20</v>
      </c>
      <c r="G250" s="34">
        <f t="shared" si="9"/>
        <v>40</v>
      </c>
      <c r="H250" s="34">
        <f t="shared" si="10"/>
        <v>40</v>
      </c>
      <c r="I250" s="34">
        <v>0</v>
      </c>
      <c r="J250" s="37"/>
    </row>
    <row r="251" spans="1:10" ht="105" x14ac:dyDescent="0.25">
      <c r="A251" s="10" t="s">
        <v>1025</v>
      </c>
      <c r="B251" s="3" t="s">
        <v>796</v>
      </c>
      <c r="C251" s="34">
        <v>0</v>
      </c>
      <c r="D251" s="34"/>
      <c r="E251" s="34">
        <v>0</v>
      </c>
      <c r="F251" s="34">
        <v>0</v>
      </c>
      <c r="G251" s="34"/>
      <c r="H251" s="34"/>
      <c r="I251" s="34">
        <v>146.04308</v>
      </c>
      <c r="J251" s="37">
        <f t="shared" si="11"/>
        <v>0</v>
      </c>
    </row>
    <row r="252" spans="1:10" ht="120" x14ac:dyDescent="0.25">
      <c r="A252" s="10" t="s">
        <v>1023</v>
      </c>
      <c r="B252" s="3" t="s">
        <v>796</v>
      </c>
      <c r="C252" s="34">
        <v>682.2</v>
      </c>
      <c r="D252" s="34"/>
      <c r="E252" s="34">
        <v>682.2</v>
      </c>
      <c r="F252" s="34">
        <v>378.75306</v>
      </c>
      <c r="G252" s="34">
        <f t="shared" si="9"/>
        <v>55.519357959542646</v>
      </c>
      <c r="H252" s="34">
        <f t="shared" si="10"/>
        <v>55.519357959542646</v>
      </c>
      <c r="I252" s="34">
        <v>0</v>
      </c>
      <c r="J252" s="37"/>
    </row>
    <row r="253" spans="1:10" ht="195" x14ac:dyDescent="0.25">
      <c r="A253" s="10" t="s">
        <v>1131</v>
      </c>
      <c r="B253" s="3" t="s">
        <v>1478</v>
      </c>
      <c r="C253" s="34">
        <v>255.3</v>
      </c>
      <c r="D253" s="34"/>
      <c r="E253" s="34">
        <v>255.3</v>
      </c>
      <c r="F253" s="34">
        <v>57.16572</v>
      </c>
      <c r="G253" s="34">
        <f t="shared" si="9"/>
        <v>22.391586368977674</v>
      </c>
      <c r="H253" s="34">
        <f t="shared" si="10"/>
        <v>22.391586368977674</v>
      </c>
      <c r="I253" s="34">
        <v>41.6175</v>
      </c>
      <c r="J253" s="37">
        <f t="shared" si="11"/>
        <v>137.35981257884305</v>
      </c>
    </row>
    <row r="254" spans="1:10" ht="60" x14ac:dyDescent="0.25">
      <c r="A254" s="10" t="s">
        <v>756</v>
      </c>
      <c r="B254" s="3" t="s">
        <v>299</v>
      </c>
      <c r="C254" s="34">
        <v>21.5</v>
      </c>
      <c r="D254" s="34"/>
      <c r="E254" s="34">
        <v>21.5</v>
      </c>
      <c r="F254" s="34">
        <v>2</v>
      </c>
      <c r="G254" s="34">
        <f t="shared" si="9"/>
        <v>9.3023255813953494</v>
      </c>
      <c r="H254" s="34">
        <f t="shared" si="10"/>
        <v>9.3023255813953494</v>
      </c>
      <c r="I254" s="34">
        <v>2</v>
      </c>
      <c r="J254" s="37">
        <f t="shared" si="11"/>
        <v>100</v>
      </c>
    </row>
    <row r="255" spans="1:10" ht="75" x14ac:dyDescent="0.25">
      <c r="A255" s="10" t="s">
        <v>37</v>
      </c>
      <c r="B255" s="3" t="s">
        <v>983</v>
      </c>
      <c r="C255" s="34">
        <v>21.5</v>
      </c>
      <c r="D255" s="34"/>
      <c r="E255" s="34">
        <v>21.5</v>
      </c>
      <c r="F255" s="34">
        <v>2</v>
      </c>
      <c r="G255" s="34">
        <f t="shared" si="9"/>
        <v>9.3023255813953494</v>
      </c>
      <c r="H255" s="34">
        <f t="shared" si="10"/>
        <v>9.3023255813953494</v>
      </c>
      <c r="I255" s="34">
        <v>2</v>
      </c>
      <c r="J255" s="37">
        <f t="shared" si="11"/>
        <v>100</v>
      </c>
    </row>
    <row r="256" spans="1:10" ht="60" x14ac:dyDescent="0.25">
      <c r="A256" s="10" t="s">
        <v>1381</v>
      </c>
      <c r="B256" s="3" t="s">
        <v>1342</v>
      </c>
      <c r="C256" s="34">
        <v>605.9</v>
      </c>
      <c r="D256" s="34"/>
      <c r="E256" s="34">
        <v>605.9</v>
      </c>
      <c r="F256" s="34">
        <v>247.43496999999999</v>
      </c>
      <c r="G256" s="34">
        <f t="shared" si="9"/>
        <v>40.837592011883153</v>
      </c>
      <c r="H256" s="34">
        <f t="shared" si="10"/>
        <v>40.837592011883153</v>
      </c>
      <c r="I256" s="34">
        <v>398.97534999999999</v>
      </c>
      <c r="J256" s="37">
        <f t="shared" si="11"/>
        <v>62.017608356004949</v>
      </c>
    </row>
    <row r="257" spans="1:10" ht="75" x14ac:dyDescent="0.25">
      <c r="A257" s="10" t="s">
        <v>1463</v>
      </c>
      <c r="B257" s="3" t="s">
        <v>587</v>
      </c>
      <c r="C257" s="34">
        <v>605.9</v>
      </c>
      <c r="D257" s="34"/>
      <c r="E257" s="34">
        <v>605.9</v>
      </c>
      <c r="F257" s="34">
        <v>247.43496999999999</v>
      </c>
      <c r="G257" s="34">
        <f t="shared" si="9"/>
        <v>40.837592011883153</v>
      </c>
      <c r="H257" s="34">
        <f t="shared" si="10"/>
        <v>40.837592011883153</v>
      </c>
      <c r="I257" s="34">
        <v>398.97534999999999</v>
      </c>
      <c r="J257" s="37">
        <f t="shared" si="11"/>
        <v>62.017608356004949</v>
      </c>
    </row>
    <row r="258" spans="1:10" ht="90" x14ac:dyDescent="0.25">
      <c r="A258" s="10" t="s">
        <v>433</v>
      </c>
      <c r="B258" s="3" t="s">
        <v>56</v>
      </c>
      <c r="C258" s="34">
        <v>0</v>
      </c>
      <c r="D258" s="34"/>
      <c r="E258" s="34">
        <v>0</v>
      </c>
      <c r="F258" s="34">
        <v>0</v>
      </c>
      <c r="G258" s="34"/>
      <c r="H258" s="34"/>
      <c r="I258" s="34">
        <v>1</v>
      </c>
      <c r="J258" s="37">
        <f t="shared" si="11"/>
        <v>0</v>
      </c>
    </row>
    <row r="259" spans="1:10" ht="105" x14ac:dyDescent="0.25">
      <c r="A259" s="10" t="s">
        <v>1365</v>
      </c>
      <c r="B259" s="3" t="s">
        <v>768</v>
      </c>
      <c r="C259" s="34">
        <v>0</v>
      </c>
      <c r="D259" s="34"/>
      <c r="E259" s="34">
        <v>0</v>
      </c>
      <c r="F259" s="34">
        <v>0</v>
      </c>
      <c r="G259" s="34"/>
      <c r="H259" s="34"/>
      <c r="I259" s="34">
        <v>1</v>
      </c>
      <c r="J259" s="37">
        <f t="shared" si="11"/>
        <v>0</v>
      </c>
    </row>
    <row r="260" spans="1:10" ht="45" x14ac:dyDescent="0.25">
      <c r="A260" s="10" t="s">
        <v>1311</v>
      </c>
      <c r="B260" s="3" t="s">
        <v>1128</v>
      </c>
      <c r="C260" s="34">
        <v>7574.7</v>
      </c>
      <c r="D260" s="34"/>
      <c r="E260" s="34">
        <v>7574.7</v>
      </c>
      <c r="F260" s="34">
        <v>1843.28523</v>
      </c>
      <c r="G260" s="34">
        <f t="shared" si="9"/>
        <v>24.334762168798765</v>
      </c>
      <c r="H260" s="34">
        <f t="shared" si="10"/>
        <v>24.334762168798765</v>
      </c>
      <c r="I260" s="34">
        <v>1847.3194599999999</v>
      </c>
      <c r="J260" s="37">
        <f t="shared" si="11"/>
        <v>99.781617089661367</v>
      </c>
    </row>
    <row r="261" spans="1:10" ht="90" x14ac:dyDescent="0.25">
      <c r="A261" s="10" t="s">
        <v>1427</v>
      </c>
      <c r="B261" s="3" t="s">
        <v>1096</v>
      </c>
      <c r="C261" s="34">
        <v>131.5</v>
      </c>
      <c r="D261" s="34"/>
      <c r="E261" s="34">
        <v>131.5</v>
      </c>
      <c r="F261" s="34">
        <v>10.04663</v>
      </c>
      <c r="G261" s="34">
        <f t="shared" si="9"/>
        <v>7.6400228136882129</v>
      </c>
      <c r="H261" s="34">
        <f t="shared" si="10"/>
        <v>7.6400228136882129</v>
      </c>
      <c r="I261" s="34">
        <v>78</v>
      </c>
      <c r="J261" s="37">
        <f t="shared" si="11"/>
        <v>12.880294871794874</v>
      </c>
    </row>
    <row r="262" spans="1:10" ht="75" x14ac:dyDescent="0.25">
      <c r="A262" s="10" t="s">
        <v>313</v>
      </c>
      <c r="B262" s="3" t="s">
        <v>340</v>
      </c>
      <c r="C262" s="34">
        <v>7443.2</v>
      </c>
      <c r="D262" s="34"/>
      <c r="E262" s="34">
        <v>7443.2</v>
      </c>
      <c r="F262" s="34">
        <v>1833.2385999999999</v>
      </c>
      <c r="G262" s="34">
        <f t="shared" si="9"/>
        <v>24.629710339638862</v>
      </c>
      <c r="H262" s="34">
        <f t="shared" si="10"/>
        <v>24.629710339638862</v>
      </c>
      <c r="I262" s="34">
        <v>1769.3194599999999</v>
      </c>
      <c r="J262" s="37">
        <f t="shared" si="11"/>
        <v>103.61263985645645</v>
      </c>
    </row>
    <row r="263" spans="1:10" ht="60" x14ac:dyDescent="0.25">
      <c r="A263" s="10" t="s">
        <v>1248</v>
      </c>
      <c r="B263" s="3" t="s">
        <v>325</v>
      </c>
      <c r="C263" s="34">
        <v>12217</v>
      </c>
      <c r="D263" s="34"/>
      <c r="E263" s="34">
        <v>12217</v>
      </c>
      <c r="F263" s="34">
        <v>14845.832050000001</v>
      </c>
      <c r="G263" s="34">
        <f t="shared" si="9"/>
        <v>121.51781984120488</v>
      </c>
      <c r="H263" s="34">
        <f t="shared" si="10"/>
        <v>121.51781984120488</v>
      </c>
      <c r="I263" s="34">
        <v>6924.7890200000002</v>
      </c>
      <c r="J263" s="37" t="s">
        <v>1499</v>
      </c>
    </row>
    <row r="264" spans="1:10" ht="90" x14ac:dyDescent="0.25">
      <c r="A264" s="10" t="s">
        <v>900</v>
      </c>
      <c r="B264" s="3" t="s">
        <v>293</v>
      </c>
      <c r="C264" s="34">
        <v>25</v>
      </c>
      <c r="D264" s="34"/>
      <c r="E264" s="34">
        <v>25</v>
      </c>
      <c r="F264" s="34">
        <v>0</v>
      </c>
      <c r="G264" s="34">
        <f t="shared" ref="G264:G327" si="12">F264/C264*100</f>
        <v>0</v>
      </c>
      <c r="H264" s="34">
        <f t="shared" ref="H264:H327" si="13">F264/E264*100</f>
        <v>0</v>
      </c>
      <c r="I264" s="34">
        <v>2.6900000000000001E-3</v>
      </c>
      <c r="J264" s="37">
        <f t="shared" ref="J264:J327" si="14">F264/I264*100</f>
        <v>0</v>
      </c>
    </row>
    <row r="265" spans="1:10" ht="75" x14ac:dyDescent="0.25">
      <c r="A265" s="10" t="s">
        <v>882</v>
      </c>
      <c r="B265" s="3" t="s">
        <v>1021</v>
      </c>
      <c r="C265" s="34">
        <v>12192</v>
      </c>
      <c r="D265" s="34"/>
      <c r="E265" s="34">
        <v>12192</v>
      </c>
      <c r="F265" s="34">
        <v>14845.832050000001</v>
      </c>
      <c r="G265" s="34">
        <f t="shared" si="12"/>
        <v>121.76699516076117</v>
      </c>
      <c r="H265" s="34">
        <f t="shared" si="13"/>
        <v>121.76699516076117</v>
      </c>
      <c r="I265" s="34">
        <v>6924.7863299999999</v>
      </c>
      <c r="J265" s="37" t="s">
        <v>1499</v>
      </c>
    </row>
    <row r="266" spans="1:10" ht="150" x14ac:dyDescent="0.25">
      <c r="A266" s="10" t="s">
        <v>1161</v>
      </c>
      <c r="B266" s="3" t="s">
        <v>736</v>
      </c>
      <c r="C266" s="34">
        <v>175</v>
      </c>
      <c r="D266" s="34"/>
      <c r="E266" s="34">
        <v>175</v>
      </c>
      <c r="F266" s="34">
        <v>0</v>
      </c>
      <c r="G266" s="34">
        <f t="shared" si="12"/>
        <v>0</v>
      </c>
      <c r="H266" s="34">
        <f t="shared" si="13"/>
        <v>0</v>
      </c>
      <c r="I266" s="34">
        <v>0</v>
      </c>
      <c r="J266" s="37"/>
    </row>
    <row r="267" spans="1:10" ht="135" x14ac:dyDescent="0.25">
      <c r="A267" s="10" t="s">
        <v>806</v>
      </c>
      <c r="B267" s="3" t="s">
        <v>706</v>
      </c>
      <c r="C267" s="34">
        <v>175</v>
      </c>
      <c r="D267" s="34"/>
      <c r="E267" s="34">
        <v>175</v>
      </c>
      <c r="F267" s="34">
        <v>0</v>
      </c>
      <c r="G267" s="34">
        <f t="shared" si="12"/>
        <v>0</v>
      </c>
      <c r="H267" s="34">
        <f t="shared" si="13"/>
        <v>0</v>
      </c>
      <c r="I267" s="34">
        <v>0</v>
      </c>
      <c r="J267" s="37"/>
    </row>
    <row r="268" spans="1:10" ht="105" x14ac:dyDescent="0.25">
      <c r="A268" s="10" t="s">
        <v>662</v>
      </c>
      <c r="B268" s="3" t="s">
        <v>893</v>
      </c>
      <c r="C268" s="34">
        <v>855</v>
      </c>
      <c r="D268" s="34"/>
      <c r="E268" s="34">
        <v>855</v>
      </c>
      <c r="F268" s="34">
        <v>25</v>
      </c>
      <c r="G268" s="34">
        <f t="shared" si="12"/>
        <v>2.9239766081871341</v>
      </c>
      <c r="H268" s="34">
        <f t="shared" si="13"/>
        <v>2.9239766081871341</v>
      </c>
      <c r="I268" s="34">
        <v>85</v>
      </c>
      <c r="J268" s="37">
        <f t="shared" si="14"/>
        <v>29.411764705882355</v>
      </c>
    </row>
    <row r="269" spans="1:10" ht="150" x14ac:dyDescent="0.25">
      <c r="A269" s="10" t="s">
        <v>850</v>
      </c>
      <c r="B269" s="3" t="s">
        <v>719</v>
      </c>
      <c r="C269" s="34">
        <v>855</v>
      </c>
      <c r="D269" s="34"/>
      <c r="E269" s="34">
        <v>855</v>
      </c>
      <c r="F269" s="34">
        <v>25</v>
      </c>
      <c r="G269" s="34">
        <f t="shared" si="12"/>
        <v>2.9239766081871341</v>
      </c>
      <c r="H269" s="34">
        <f t="shared" si="13"/>
        <v>2.9239766081871341</v>
      </c>
      <c r="I269" s="34">
        <v>85</v>
      </c>
      <c r="J269" s="37">
        <f t="shared" si="14"/>
        <v>29.411764705882355</v>
      </c>
    </row>
    <row r="270" spans="1:10" ht="30" x14ac:dyDescent="0.25">
      <c r="A270" s="10" t="s">
        <v>524</v>
      </c>
      <c r="B270" s="3" t="s">
        <v>1343</v>
      </c>
      <c r="C270" s="34">
        <v>18797.099999999999</v>
      </c>
      <c r="D270" s="34"/>
      <c r="E270" s="34">
        <v>18797.099999999999</v>
      </c>
      <c r="F270" s="34">
        <v>18344.268550000001</v>
      </c>
      <c r="G270" s="34">
        <f t="shared" si="12"/>
        <v>97.590950465763342</v>
      </c>
      <c r="H270" s="34">
        <f t="shared" si="13"/>
        <v>97.590950465763342</v>
      </c>
      <c r="I270" s="34">
        <v>16569.906190000002</v>
      </c>
      <c r="J270" s="37">
        <f t="shared" si="14"/>
        <v>110.70834282134219</v>
      </c>
    </row>
    <row r="271" spans="1:10" ht="60" x14ac:dyDescent="0.25">
      <c r="A271" s="10" t="s">
        <v>326</v>
      </c>
      <c r="B271" s="3" t="s">
        <v>926</v>
      </c>
      <c r="C271" s="34">
        <v>18797.099999999999</v>
      </c>
      <c r="D271" s="34"/>
      <c r="E271" s="34">
        <v>18797.099999999999</v>
      </c>
      <c r="F271" s="34">
        <v>18344.268550000001</v>
      </c>
      <c r="G271" s="34">
        <f t="shared" si="12"/>
        <v>97.590950465763342</v>
      </c>
      <c r="H271" s="34">
        <f t="shared" si="13"/>
        <v>97.590950465763342</v>
      </c>
      <c r="I271" s="34">
        <v>16569.906190000002</v>
      </c>
      <c r="J271" s="37">
        <f t="shared" si="14"/>
        <v>110.70834282134219</v>
      </c>
    </row>
    <row r="272" spans="1:10" ht="105" x14ac:dyDescent="0.25">
      <c r="A272" s="10" t="s">
        <v>1220</v>
      </c>
      <c r="B272" s="3" t="s">
        <v>1201</v>
      </c>
      <c r="C272" s="34">
        <v>24866.5</v>
      </c>
      <c r="D272" s="34"/>
      <c r="E272" s="34">
        <v>24866.5</v>
      </c>
      <c r="F272" s="34">
        <v>49468.355360000001</v>
      </c>
      <c r="G272" s="34">
        <f t="shared" si="12"/>
        <v>198.93573828242816</v>
      </c>
      <c r="H272" s="34">
        <f t="shared" si="13"/>
        <v>198.93573828242816</v>
      </c>
      <c r="I272" s="34">
        <v>26548.043570000002</v>
      </c>
      <c r="J272" s="37">
        <f t="shared" si="14"/>
        <v>186.33521988000865</v>
      </c>
    </row>
    <row r="273" spans="1:10" ht="45" x14ac:dyDescent="0.25">
      <c r="A273" s="10" t="s">
        <v>1372</v>
      </c>
      <c r="B273" s="3" t="s">
        <v>783</v>
      </c>
      <c r="C273" s="34">
        <v>9923.2000000000007</v>
      </c>
      <c r="D273" s="34"/>
      <c r="E273" s="34">
        <v>9923.2000000000007</v>
      </c>
      <c r="F273" s="34">
        <v>23906.303540000001</v>
      </c>
      <c r="G273" s="34" t="s">
        <v>1499</v>
      </c>
      <c r="H273" s="34" t="s">
        <v>1499</v>
      </c>
      <c r="I273" s="34">
        <v>14337.17323</v>
      </c>
      <c r="J273" s="37">
        <f t="shared" si="14"/>
        <v>166.74349368937632</v>
      </c>
    </row>
    <row r="274" spans="1:10" ht="75" x14ac:dyDescent="0.25">
      <c r="A274" s="10" t="s">
        <v>688</v>
      </c>
      <c r="B274" s="3" t="s">
        <v>225</v>
      </c>
      <c r="C274" s="34">
        <v>9923.2000000000007</v>
      </c>
      <c r="D274" s="34"/>
      <c r="E274" s="34">
        <v>9923.2000000000007</v>
      </c>
      <c r="F274" s="34">
        <v>23906.303540000001</v>
      </c>
      <c r="G274" s="34" t="s">
        <v>1499</v>
      </c>
      <c r="H274" s="34" t="s">
        <v>1499</v>
      </c>
      <c r="I274" s="34">
        <v>14337.17323</v>
      </c>
      <c r="J274" s="37">
        <f t="shared" si="14"/>
        <v>166.74349368937632</v>
      </c>
    </row>
    <row r="275" spans="1:10" ht="75" x14ac:dyDescent="0.25">
      <c r="A275" s="10" t="s">
        <v>117</v>
      </c>
      <c r="B275" s="3" t="s">
        <v>578</v>
      </c>
      <c r="C275" s="34">
        <v>5036.8999999999996</v>
      </c>
      <c r="D275" s="34"/>
      <c r="E275" s="34">
        <v>5036.8999999999996</v>
      </c>
      <c r="F275" s="34">
        <v>4806.93696</v>
      </c>
      <c r="G275" s="34">
        <f t="shared" si="12"/>
        <v>95.43443308384127</v>
      </c>
      <c r="H275" s="34">
        <f t="shared" si="13"/>
        <v>95.43443308384127</v>
      </c>
      <c r="I275" s="34">
        <v>3838.8847099999998</v>
      </c>
      <c r="J275" s="37">
        <f t="shared" si="14"/>
        <v>125.21701804376409</v>
      </c>
    </row>
    <row r="276" spans="1:10" ht="75" x14ac:dyDescent="0.25">
      <c r="A276" s="10" t="s">
        <v>365</v>
      </c>
      <c r="B276" s="3" t="s">
        <v>846</v>
      </c>
      <c r="C276" s="34">
        <v>5036.8999999999996</v>
      </c>
      <c r="D276" s="34"/>
      <c r="E276" s="34">
        <v>5036.8999999999996</v>
      </c>
      <c r="F276" s="34">
        <v>4806.93696</v>
      </c>
      <c r="G276" s="34">
        <f t="shared" si="12"/>
        <v>95.43443308384127</v>
      </c>
      <c r="H276" s="34">
        <f t="shared" si="13"/>
        <v>95.43443308384127</v>
      </c>
      <c r="I276" s="34">
        <v>3838.8847099999998</v>
      </c>
      <c r="J276" s="37">
        <f t="shared" si="14"/>
        <v>125.21701804376409</v>
      </c>
    </row>
    <row r="277" spans="1:10" ht="60" x14ac:dyDescent="0.25">
      <c r="A277" s="10" t="s">
        <v>1061</v>
      </c>
      <c r="B277" s="3" t="s">
        <v>136</v>
      </c>
      <c r="C277" s="34">
        <v>0</v>
      </c>
      <c r="D277" s="34"/>
      <c r="E277" s="34">
        <v>0</v>
      </c>
      <c r="F277" s="34">
        <v>6.8669999999999995E-2</v>
      </c>
      <c r="G277" s="34"/>
      <c r="H277" s="34"/>
      <c r="I277" s="34">
        <v>23.191320000000001</v>
      </c>
      <c r="J277" s="37">
        <f t="shared" si="14"/>
        <v>0.29610216236074527</v>
      </c>
    </row>
    <row r="278" spans="1:10" ht="75" x14ac:dyDescent="0.25">
      <c r="A278" s="10" t="s">
        <v>1199</v>
      </c>
      <c r="B278" s="3" t="s">
        <v>1045</v>
      </c>
      <c r="C278" s="34">
        <v>0</v>
      </c>
      <c r="D278" s="34"/>
      <c r="E278" s="34">
        <v>0</v>
      </c>
      <c r="F278" s="34">
        <v>6.8669999999999995E-2</v>
      </c>
      <c r="G278" s="34"/>
      <c r="H278" s="34"/>
      <c r="I278" s="34">
        <v>23.191320000000001</v>
      </c>
      <c r="J278" s="37">
        <f t="shared" si="14"/>
        <v>0.29610216236074527</v>
      </c>
    </row>
    <row r="279" spans="1:10" ht="75" x14ac:dyDescent="0.25">
      <c r="A279" s="10" t="s">
        <v>1366</v>
      </c>
      <c r="B279" s="3" t="s">
        <v>742</v>
      </c>
      <c r="C279" s="34">
        <v>9906.4</v>
      </c>
      <c r="D279" s="34"/>
      <c r="E279" s="34">
        <v>9906.4</v>
      </c>
      <c r="F279" s="34">
        <v>20755.046190000001</v>
      </c>
      <c r="G279" s="34" t="s">
        <v>1499</v>
      </c>
      <c r="H279" s="34" t="s">
        <v>1499</v>
      </c>
      <c r="I279" s="34">
        <v>8348.7943099999993</v>
      </c>
      <c r="J279" s="37" t="s">
        <v>1499</v>
      </c>
    </row>
    <row r="280" spans="1:10" ht="60" x14ac:dyDescent="0.25">
      <c r="A280" s="10" t="s">
        <v>860</v>
      </c>
      <c r="B280" s="3" t="s">
        <v>1037</v>
      </c>
      <c r="C280" s="34">
        <v>9906.4</v>
      </c>
      <c r="D280" s="34"/>
      <c r="E280" s="34">
        <v>9906.4</v>
      </c>
      <c r="F280" s="34">
        <v>20755.046190000001</v>
      </c>
      <c r="G280" s="34" t="s">
        <v>1499</v>
      </c>
      <c r="H280" s="34" t="s">
        <v>1499</v>
      </c>
      <c r="I280" s="34">
        <v>8348.7943099999993</v>
      </c>
      <c r="J280" s="37" t="s">
        <v>1499</v>
      </c>
    </row>
    <row r="281" spans="1:10" ht="60" x14ac:dyDescent="0.25">
      <c r="A281" s="10" t="s">
        <v>1303</v>
      </c>
      <c r="B281" s="3" t="s">
        <v>1094</v>
      </c>
      <c r="C281" s="34">
        <v>3650</v>
      </c>
      <c r="D281" s="34"/>
      <c r="E281" s="34">
        <v>3650</v>
      </c>
      <c r="F281" s="34">
        <v>3000</v>
      </c>
      <c r="G281" s="34">
        <f t="shared" si="12"/>
        <v>82.191780821917803</v>
      </c>
      <c r="H281" s="34">
        <f t="shared" si="13"/>
        <v>82.191780821917803</v>
      </c>
      <c r="I281" s="34">
        <v>6873.6279999999997</v>
      </c>
      <c r="J281" s="37">
        <f t="shared" si="14"/>
        <v>43.645073605961805</v>
      </c>
    </row>
    <row r="282" spans="1:10" ht="45" x14ac:dyDescent="0.25">
      <c r="A282" s="10" t="s">
        <v>1083</v>
      </c>
      <c r="B282" s="3" t="s">
        <v>749</v>
      </c>
      <c r="C282" s="34">
        <v>3650</v>
      </c>
      <c r="D282" s="34"/>
      <c r="E282" s="34">
        <v>3650</v>
      </c>
      <c r="F282" s="34">
        <v>3000</v>
      </c>
      <c r="G282" s="34">
        <f t="shared" si="12"/>
        <v>82.191780821917803</v>
      </c>
      <c r="H282" s="34">
        <f t="shared" si="13"/>
        <v>82.191780821917803</v>
      </c>
      <c r="I282" s="34">
        <v>6873.6279999999997</v>
      </c>
      <c r="J282" s="37">
        <f t="shared" si="14"/>
        <v>43.645073605961805</v>
      </c>
    </row>
    <row r="283" spans="1:10" x14ac:dyDescent="0.25">
      <c r="A283" s="10" t="s">
        <v>1433</v>
      </c>
      <c r="B283" s="3" t="s">
        <v>345</v>
      </c>
      <c r="C283" s="34">
        <v>533</v>
      </c>
      <c r="D283" s="34"/>
      <c r="E283" s="34">
        <v>533</v>
      </c>
      <c r="F283" s="34">
        <v>7791.9302799999996</v>
      </c>
      <c r="G283" s="34" t="s">
        <v>1499</v>
      </c>
      <c r="H283" s="34" t="s">
        <v>1499</v>
      </c>
      <c r="I283" s="34">
        <v>-4723.6870699999999</v>
      </c>
      <c r="J283" s="37">
        <f t="shared" si="14"/>
        <v>-164.95441303650961</v>
      </c>
    </row>
    <row r="284" spans="1:10" ht="90" x14ac:dyDescent="0.25">
      <c r="A284" s="10" t="s">
        <v>188</v>
      </c>
      <c r="B284" s="3" t="s">
        <v>1032</v>
      </c>
      <c r="C284" s="34">
        <v>435.2</v>
      </c>
      <c r="D284" s="34"/>
      <c r="E284" s="34">
        <v>435.2</v>
      </c>
      <c r="F284" s="34">
        <v>5979.9252299999998</v>
      </c>
      <c r="G284" s="34" t="s">
        <v>1499</v>
      </c>
      <c r="H284" s="34" t="s">
        <v>1499</v>
      </c>
      <c r="I284" s="34">
        <v>884.25021000000004</v>
      </c>
      <c r="J284" s="37" t="s">
        <v>1499</v>
      </c>
    </row>
    <row r="285" spans="1:10" ht="45" x14ac:dyDescent="0.25">
      <c r="A285" s="10" t="s">
        <v>154</v>
      </c>
      <c r="B285" s="3" t="s">
        <v>273</v>
      </c>
      <c r="C285" s="34">
        <v>136.6</v>
      </c>
      <c r="D285" s="34"/>
      <c r="E285" s="34">
        <v>136.6</v>
      </c>
      <c r="F285" s="34">
        <v>5174.5106100000003</v>
      </c>
      <c r="G285" s="34" t="s">
        <v>1499</v>
      </c>
      <c r="H285" s="34" t="s">
        <v>1499</v>
      </c>
      <c r="I285" s="34">
        <v>592.93600000000004</v>
      </c>
      <c r="J285" s="37" t="s">
        <v>1499</v>
      </c>
    </row>
    <row r="286" spans="1:10" ht="75" x14ac:dyDescent="0.25">
      <c r="A286" s="10" t="s">
        <v>1041</v>
      </c>
      <c r="B286" s="3" t="s">
        <v>998</v>
      </c>
      <c r="C286" s="34">
        <v>298.60000000000002</v>
      </c>
      <c r="D286" s="34"/>
      <c r="E286" s="34">
        <v>298.60000000000002</v>
      </c>
      <c r="F286" s="34">
        <v>805.41462000000001</v>
      </c>
      <c r="G286" s="34" t="s">
        <v>1499</v>
      </c>
      <c r="H286" s="34" t="s">
        <v>1499</v>
      </c>
      <c r="I286" s="34">
        <v>291.31421</v>
      </c>
      <c r="J286" s="37" t="s">
        <v>1499</v>
      </c>
    </row>
    <row r="287" spans="1:10" ht="30" x14ac:dyDescent="0.25">
      <c r="A287" s="10" t="s">
        <v>922</v>
      </c>
      <c r="B287" s="3" t="s">
        <v>939</v>
      </c>
      <c r="C287" s="34">
        <v>6.6</v>
      </c>
      <c r="D287" s="34"/>
      <c r="E287" s="34">
        <v>6.6</v>
      </c>
      <c r="F287" s="34">
        <v>194.11500000000001</v>
      </c>
      <c r="G287" s="34" t="s">
        <v>1499</v>
      </c>
      <c r="H287" s="34" t="s">
        <v>1499</v>
      </c>
      <c r="I287" s="34">
        <v>-37.940759999999997</v>
      </c>
      <c r="J287" s="37" t="s">
        <v>1499</v>
      </c>
    </row>
    <row r="288" spans="1:10" ht="150" x14ac:dyDescent="0.25">
      <c r="A288" s="10" t="s">
        <v>760</v>
      </c>
      <c r="B288" s="3" t="s">
        <v>1153</v>
      </c>
      <c r="C288" s="34">
        <v>6.6</v>
      </c>
      <c r="D288" s="34"/>
      <c r="E288" s="34">
        <v>6.6</v>
      </c>
      <c r="F288" s="34">
        <v>13.215</v>
      </c>
      <c r="G288" s="34" t="s">
        <v>1499</v>
      </c>
      <c r="H288" s="34" t="s">
        <v>1499</v>
      </c>
      <c r="I288" s="34">
        <v>-37.940759999999997</v>
      </c>
      <c r="J288" s="37">
        <f t="shared" si="14"/>
        <v>-34.830614884888973</v>
      </c>
    </row>
    <row r="289" spans="1:10" ht="135" x14ac:dyDescent="0.25">
      <c r="A289" s="10" t="s">
        <v>197</v>
      </c>
      <c r="B289" s="3" t="s">
        <v>405</v>
      </c>
      <c r="C289" s="34">
        <v>0</v>
      </c>
      <c r="D289" s="34"/>
      <c r="E289" s="34">
        <v>0</v>
      </c>
      <c r="F289" s="34">
        <v>180.9</v>
      </c>
      <c r="G289" s="34"/>
      <c r="H289" s="34"/>
      <c r="I289" s="34">
        <v>0</v>
      </c>
      <c r="J289" s="37"/>
    </row>
    <row r="290" spans="1:10" ht="60" x14ac:dyDescent="0.25">
      <c r="A290" s="10" t="s">
        <v>1237</v>
      </c>
      <c r="B290" s="3" t="s">
        <v>328</v>
      </c>
      <c r="C290" s="34">
        <v>91.2</v>
      </c>
      <c r="D290" s="34"/>
      <c r="E290" s="34">
        <v>91.2</v>
      </c>
      <c r="F290" s="34">
        <v>1617.89005</v>
      </c>
      <c r="G290" s="34" t="s">
        <v>1499</v>
      </c>
      <c r="H290" s="34" t="s">
        <v>1499</v>
      </c>
      <c r="I290" s="34">
        <v>-5569.9965199999997</v>
      </c>
      <c r="J290" s="37">
        <f t="shared" si="14"/>
        <v>-29.046518147555322</v>
      </c>
    </row>
    <row r="291" spans="1:10" ht="60" x14ac:dyDescent="0.25">
      <c r="A291" s="10" t="s">
        <v>1322</v>
      </c>
      <c r="B291" s="3" t="s">
        <v>143</v>
      </c>
      <c r="C291" s="34">
        <v>91.2</v>
      </c>
      <c r="D291" s="34"/>
      <c r="E291" s="34">
        <v>91.2</v>
      </c>
      <c r="F291" s="34">
        <v>1587.89005</v>
      </c>
      <c r="G291" s="34" t="s">
        <v>1499</v>
      </c>
      <c r="H291" s="34" t="s">
        <v>1499</v>
      </c>
      <c r="I291" s="34">
        <v>-5568.1965200000004</v>
      </c>
      <c r="J291" s="37">
        <f t="shared" si="14"/>
        <v>-28.517133766679624</v>
      </c>
    </row>
    <row r="292" spans="1:10" ht="60" x14ac:dyDescent="0.25">
      <c r="A292" s="10" t="s">
        <v>1125</v>
      </c>
      <c r="B292" s="3" t="s">
        <v>30</v>
      </c>
      <c r="C292" s="34">
        <v>0</v>
      </c>
      <c r="D292" s="34"/>
      <c r="E292" s="34">
        <v>0</v>
      </c>
      <c r="F292" s="34">
        <v>30</v>
      </c>
      <c r="G292" s="34"/>
      <c r="H292" s="34"/>
      <c r="I292" s="34">
        <v>-1.8</v>
      </c>
      <c r="J292" s="37" t="s">
        <v>1499</v>
      </c>
    </row>
    <row r="293" spans="1:10" x14ac:dyDescent="0.25">
      <c r="A293" s="10" t="s">
        <v>72</v>
      </c>
      <c r="B293" s="3" t="s">
        <v>316</v>
      </c>
      <c r="C293" s="34">
        <v>4488.8999999999996</v>
      </c>
      <c r="D293" s="34"/>
      <c r="E293" s="34">
        <v>4488.8999999999996</v>
      </c>
      <c r="F293" s="34">
        <v>54.799199999999999</v>
      </c>
      <c r="G293" s="34">
        <f t="shared" si="12"/>
        <v>1.2207712357147631</v>
      </c>
      <c r="H293" s="34">
        <f t="shared" si="13"/>
        <v>1.2207712357147631</v>
      </c>
      <c r="I293" s="34">
        <v>2264.61715</v>
      </c>
      <c r="J293" s="37">
        <f t="shared" si="14"/>
        <v>2.4197997440759464</v>
      </c>
    </row>
    <row r="294" spans="1:10" ht="30" x14ac:dyDescent="0.25">
      <c r="A294" s="10" t="s">
        <v>539</v>
      </c>
      <c r="B294" s="3" t="s">
        <v>502</v>
      </c>
      <c r="C294" s="34">
        <v>4488.8999999999996</v>
      </c>
      <c r="D294" s="34"/>
      <c r="E294" s="34">
        <v>4488.8999999999996</v>
      </c>
      <c r="F294" s="34">
        <v>54.799199999999999</v>
      </c>
      <c r="G294" s="34">
        <f t="shared" si="12"/>
        <v>1.2207712357147631</v>
      </c>
      <c r="H294" s="34">
        <f t="shared" si="13"/>
        <v>1.2207712357147631</v>
      </c>
      <c r="I294" s="34">
        <v>2264.61715</v>
      </c>
      <c r="J294" s="37">
        <f t="shared" si="14"/>
        <v>2.4197997440759464</v>
      </c>
    </row>
    <row r="295" spans="1:10" ht="60" x14ac:dyDescent="0.25">
      <c r="A295" s="10" t="s">
        <v>1471</v>
      </c>
      <c r="B295" s="3" t="s">
        <v>1182</v>
      </c>
      <c r="C295" s="34">
        <v>0</v>
      </c>
      <c r="D295" s="34"/>
      <c r="E295" s="34">
        <v>0</v>
      </c>
      <c r="F295" s="34">
        <v>0</v>
      </c>
      <c r="G295" s="34"/>
      <c r="H295" s="34"/>
      <c r="I295" s="34">
        <v>2264.61715</v>
      </c>
      <c r="J295" s="37">
        <f t="shared" si="14"/>
        <v>0</v>
      </c>
    </row>
    <row r="296" spans="1:10" ht="45" x14ac:dyDescent="0.25">
      <c r="A296" s="10" t="s">
        <v>1093</v>
      </c>
      <c r="B296" s="3" t="s">
        <v>1182</v>
      </c>
      <c r="C296" s="34">
        <v>4488.8999999999996</v>
      </c>
      <c r="D296" s="34"/>
      <c r="E296" s="34">
        <v>4488.8999999999996</v>
      </c>
      <c r="F296" s="34">
        <v>54.799199999999999</v>
      </c>
      <c r="G296" s="34">
        <f t="shared" si="12"/>
        <v>1.2207712357147631</v>
      </c>
      <c r="H296" s="34">
        <f t="shared" si="13"/>
        <v>1.2207712357147631</v>
      </c>
      <c r="I296" s="34">
        <v>0</v>
      </c>
      <c r="J296" s="37"/>
    </row>
    <row r="297" spans="1:10" ht="105" x14ac:dyDescent="0.25">
      <c r="A297" s="10" t="s">
        <v>248</v>
      </c>
      <c r="B297" s="3" t="s">
        <v>809</v>
      </c>
      <c r="C297" s="34">
        <v>229820</v>
      </c>
      <c r="D297" s="34"/>
      <c r="E297" s="34">
        <v>229820</v>
      </c>
      <c r="F297" s="34">
        <v>235170.76637</v>
      </c>
      <c r="G297" s="34">
        <f t="shared" si="12"/>
        <v>102.32824226351059</v>
      </c>
      <c r="H297" s="34">
        <f t="shared" si="13"/>
        <v>102.32824226351059</v>
      </c>
      <c r="I297" s="34">
        <v>78899.377030000003</v>
      </c>
      <c r="J297" s="37" t="s">
        <v>1499</v>
      </c>
    </row>
    <row r="298" spans="1:10" x14ac:dyDescent="0.25">
      <c r="A298" s="10" t="s">
        <v>573</v>
      </c>
      <c r="B298" s="3" t="s">
        <v>466</v>
      </c>
      <c r="C298" s="34">
        <v>351.8</v>
      </c>
      <c r="D298" s="34"/>
      <c r="E298" s="34">
        <v>351.8</v>
      </c>
      <c r="F298" s="34">
        <v>2111.0545099999999</v>
      </c>
      <c r="G298" s="34" t="s">
        <v>1499</v>
      </c>
      <c r="H298" s="34" t="s">
        <v>1499</v>
      </c>
      <c r="I298" s="34">
        <v>-1952.9770000000001</v>
      </c>
      <c r="J298" s="37">
        <f t="shared" si="14"/>
        <v>-108.09418185672438</v>
      </c>
    </row>
    <row r="299" spans="1:10" x14ac:dyDescent="0.25">
      <c r="A299" s="10" t="s">
        <v>1117</v>
      </c>
      <c r="B299" s="3" t="s">
        <v>199</v>
      </c>
      <c r="C299" s="34">
        <v>0</v>
      </c>
      <c r="D299" s="34"/>
      <c r="E299" s="34">
        <v>0</v>
      </c>
      <c r="F299" s="34">
        <v>1866.9838999999999</v>
      </c>
      <c r="G299" s="34"/>
      <c r="H299" s="34"/>
      <c r="I299" s="34">
        <v>-2161.68685</v>
      </c>
      <c r="J299" s="37">
        <f t="shared" si="14"/>
        <v>-86.366991592699932</v>
      </c>
    </row>
    <row r="300" spans="1:10" ht="30" x14ac:dyDescent="0.25">
      <c r="A300" s="10" t="s">
        <v>1278</v>
      </c>
      <c r="B300" s="3" t="s">
        <v>262</v>
      </c>
      <c r="C300" s="34">
        <v>0</v>
      </c>
      <c r="D300" s="34"/>
      <c r="E300" s="34">
        <v>0</v>
      </c>
      <c r="F300" s="34">
        <v>1866.9838999999999</v>
      </c>
      <c r="G300" s="34"/>
      <c r="H300" s="34"/>
      <c r="I300" s="34">
        <v>-2161.68685</v>
      </c>
      <c r="J300" s="37">
        <f t="shared" si="14"/>
        <v>-86.366991592699932</v>
      </c>
    </row>
    <row r="301" spans="1:10" x14ac:dyDescent="0.25">
      <c r="A301" s="10" t="s">
        <v>858</v>
      </c>
      <c r="B301" s="3" t="s">
        <v>1425</v>
      </c>
      <c r="C301" s="34">
        <v>351.8</v>
      </c>
      <c r="D301" s="34"/>
      <c r="E301" s="34">
        <v>351.8</v>
      </c>
      <c r="F301" s="34">
        <v>244.07060999999999</v>
      </c>
      <c r="G301" s="34">
        <f t="shared" si="12"/>
        <v>69.377660602615123</v>
      </c>
      <c r="H301" s="34">
        <f t="shared" si="13"/>
        <v>69.377660602615123</v>
      </c>
      <c r="I301" s="34">
        <v>208.70984999999999</v>
      </c>
      <c r="J301" s="37">
        <f t="shared" si="14"/>
        <v>116.9425448774938</v>
      </c>
    </row>
    <row r="302" spans="1:10" ht="30" x14ac:dyDescent="0.25">
      <c r="A302" s="10" t="s">
        <v>1207</v>
      </c>
      <c r="B302" s="3" t="s">
        <v>15</v>
      </c>
      <c r="C302" s="34">
        <v>351.8</v>
      </c>
      <c r="D302" s="34"/>
      <c r="E302" s="34">
        <v>351.8</v>
      </c>
      <c r="F302" s="34">
        <v>244.07060999999999</v>
      </c>
      <c r="G302" s="34">
        <f t="shared" si="12"/>
        <v>69.377660602615123</v>
      </c>
      <c r="H302" s="34">
        <f t="shared" si="13"/>
        <v>69.377660602615123</v>
      </c>
      <c r="I302" s="34">
        <v>208.70984999999999</v>
      </c>
      <c r="J302" s="37">
        <f t="shared" si="14"/>
        <v>116.9425448774938</v>
      </c>
    </row>
    <row r="303" spans="1:10" ht="28.5" x14ac:dyDescent="0.2">
      <c r="A303" s="12" t="s">
        <v>1191</v>
      </c>
      <c r="B303" s="2" t="s">
        <v>89</v>
      </c>
      <c r="C303" s="33">
        <v>28570182.899999999</v>
      </c>
      <c r="D303" s="33">
        <f>D304+D564+D569+D572+D576+D595</f>
        <v>812683.67105999996</v>
      </c>
      <c r="E303" s="33">
        <f>E304+E564+E569+E572+E576+E595</f>
        <v>29382866.571059998</v>
      </c>
      <c r="F303" s="33">
        <v>18705622.168140002</v>
      </c>
      <c r="G303" s="33">
        <f t="shared" si="12"/>
        <v>65.472532092680453</v>
      </c>
      <c r="H303" s="33">
        <f t="shared" si="13"/>
        <v>63.661665286816124</v>
      </c>
      <c r="I303" s="33">
        <v>19619283.631620001</v>
      </c>
      <c r="J303" s="39">
        <f t="shared" si="14"/>
        <v>95.343043708244934</v>
      </c>
    </row>
    <row r="304" spans="1:10" ht="42.75" x14ac:dyDescent="0.2">
      <c r="A304" s="12" t="s">
        <v>145</v>
      </c>
      <c r="B304" s="2" t="s">
        <v>1085</v>
      </c>
      <c r="C304" s="33">
        <v>25942362.600000001</v>
      </c>
      <c r="D304" s="33">
        <f>D305+D313+D485+D519</f>
        <v>783952.31576999999</v>
      </c>
      <c r="E304" s="33">
        <f>E305+E313+E485+E519</f>
        <v>26726314.915769994</v>
      </c>
      <c r="F304" s="33">
        <v>17909404.506700002</v>
      </c>
      <c r="G304" s="33">
        <f t="shared" si="12"/>
        <v>69.035364214283248</v>
      </c>
      <c r="H304" s="33">
        <f t="shared" si="13"/>
        <v>67.010377461849288</v>
      </c>
      <c r="I304" s="33">
        <v>19224053.336369999</v>
      </c>
      <c r="J304" s="39">
        <f t="shared" si="14"/>
        <v>93.161437878541392</v>
      </c>
    </row>
    <row r="305" spans="1:10" ht="28.5" x14ac:dyDescent="0.2">
      <c r="A305" s="12" t="s">
        <v>369</v>
      </c>
      <c r="B305" s="2" t="s">
        <v>135</v>
      </c>
      <c r="C305" s="33">
        <v>6597609</v>
      </c>
      <c r="D305" s="33">
        <f>D312</f>
        <v>144293.9</v>
      </c>
      <c r="E305" s="33">
        <f>C305+D305</f>
        <v>6741902.9000000004</v>
      </c>
      <c r="F305" s="33">
        <v>4542696.3</v>
      </c>
      <c r="G305" s="33">
        <f t="shared" si="12"/>
        <v>68.853675627033965</v>
      </c>
      <c r="H305" s="33">
        <f t="shared" si="13"/>
        <v>67.380031533827037</v>
      </c>
      <c r="I305" s="33">
        <v>5075919.2</v>
      </c>
      <c r="J305" s="39">
        <f t="shared" si="14"/>
        <v>89.49504751769885</v>
      </c>
    </row>
    <row r="306" spans="1:10" x14ac:dyDescent="0.25">
      <c r="A306" s="10" t="s">
        <v>532</v>
      </c>
      <c r="B306" s="3" t="s">
        <v>153</v>
      </c>
      <c r="C306" s="34">
        <v>5166343</v>
      </c>
      <c r="D306" s="34"/>
      <c r="E306" s="34">
        <f t="shared" ref="E306:E365" si="15">C306+D306</f>
        <v>5166343</v>
      </c>
      <c r="F306" s="34">
        <v>3444228.8</v>
      </c>
      <c r="G306" s="34">
        <f t="shared" si="12"/>
        <v>66.666669247473493</v>
      </c>
      <c r="H306" s="34">
        <f t="shared" si="13"/>
        <v>66.666669247473493</v>
      </c>
      <c r="I306" s="34">
        <v>3901175.2</v>
      </c>
      <c r="J306" s="37">
        <f t="shared" si="14"/>
        <v>88.286955171867177</v>
      </c>
    </row>
    <row r="307" spans="1:10" ht="30" x14ac:dyDescent="0.25">
      <c r="A307" s="10" t="s">
        <v>747</v>
      </c>
      <c r="B307" s="3" t="s">
        <v>1054</v>
      </c>
      <c r="C307" s="34">
        <v>5166343</v>
      </c>
      <c r="D307" s="34"/>
      <c r="E307" s="34">
        <f t="shared" si="15"/>
        <v>5166343</v>
      </c>
      <c r="F307" s="34">
        <v>3444228.8</v>
      </c>
      <c r="G307" s="34">
        <f t="shared" si="12"/>
        <v>66.666669247473493</v>
      </c>
      <c r="H307" s="34">
        <f t="shared" si="13"/>
        <v>66.666669247473493</v>
      </c>
      <c r="I307" s="34">
        <v>3901175.2</v>
      </c>
      <c r="J307" s="37">
        <f t="shared" si="14"/>
        <v>88.286955171867177</v>
      </c>
    </row>
    <row r="308" spans="1:10" ht="45" x14ac:dyDescent="0.25">
      <c r="A308" s="10" t="s">
        <v>403</v>
      </c>
      <c r="B308" s="3" t="s">
        <v>6</v>
      </c>
      <c r="C308" s="34">
        <v>1239824</v>
      </c>
      <c r="D308" s="34"/>
      <c r="E308" s="34">
        <f t="shared" si="15"/>
        <v>1239824</v>
      </c>
      <c r="F308" s="34">
        <v>826549.6</v>
      </c>
      <c r="G308" s="34">
        <f t="shared" si="12"/>
        <v>66.666688175095828</v>
      </c>
      <c r="H308" s="34">
        <f t="shared" si="13"/>
        <v>66.666688175095828</v>
      </c>
      <c r="I308" s="34">
        <v>886107.2</v>
      </c>
      <c r="J308" s="37">
        <f t="shared" si="14"/>
        <v>93.278736477934061</v>
      </c>
    </row>
    <row r="309" spans="1:10" ht="45" x14ac:dyDescent="0.25">
      <c r="A309" s="10" t="s">
        <v>443</v>
      </c>
      <c r="B309" s="3" t="s">
        <v>321</v>
      </c>
      <c r="C309" s="34">
        <v>1239824</v>
      </c>
      <c r="D309" s="34"/>
      <c r="E309" s="34">
        <f t="shared" si="15"/>
        <v>1239824</v>
      </c>
      <c r="F309" s="34">
        <v>826549.6</v>
      </c>
      <c r="G309" s="34">
        <f t="shared" si="12"/>
        <v>66.666688175095828</v>
      </c>
      <c r="H309" s="34">
        <f t="shared" si="13"/>
        <v>66.666688175095828</v>
      </c>
      <c r="I309" s="34">
        <v>886107.2</v>
      </c>
      <c r="J309" s="37">
        <f t="shared" si="14"/>
        <v>93.278736477934061</v>
      </c>
    </row>
    <row r="310" spans="1:10" ht="45" x14ac:dyDescent="0.25">
      <c r="A310" s="10" t="s">
        <v>1203</v>
      </c>
      <c r="B310" s="3" t="s">
        <v>1092</v>
      </c>
      <c r="C310" s="34">
        <v>191442</v>
      </c>
      <c r="D310" s="34"/>
      <c r="E310" s="34">
        <f t="shared" si="15"/>
        <v>191442</v>
      </c>
      <c r="F310" s="34">
        <v>127624</v>
      </c>
      <c r="G310" s="34">
        <f t="shared" si="12"/>
        <v>66.664577260998101</v>
      </c>
      <c r="H310" s="34">
        <f t="shared" si="13"/>
        <v>66.664577260998101</v>
      </c>
      <c r="I310" s="34">
        <v>141839</v>
      </c>
      <c r="J310" s="37">
        <f t="shared" si="14"/>
        <v>89.978073731484287</v>
      </c>
    </row>
    <row r="311" spans="1:10" ht="45" x14ac:dyDescent="0.25">
      <c r="A311" s="10" t="s">
        <v>1179</v>
      </c>
      <c r="B311" s="3" t="s">
        <v>1376</v>
      </c>
      <c r="C311" s="34">
        <v>191442</v>
      </c>
      <c r="D311" s="34"/>
      <c r="E311" s="34">
        <f t="shared" si="15"/>
        <v>191442</v>
      </c>
      <c r="F311" s="34">
        <v>127624</v>
      </c>
      <c r="G311" s="34">
        <f t="shared" si="12"/>
        <v>66.664577260998101</v>
      </c>
      <c r="H311" s="34">
        <f t="shared" si="13"/>
        <v>66.664577260998101</v>
      </c>
      <c r="I311" s="34">
        <v>141839</v>
      </c>
      <c r="J311" s="37">
        <f t="shared" si="14"/>
        <v>89.978073731484287</v>
      </c>
    </row>
    <row r="312" spans="1:10" ht="45" x14ac:dyDescent="0.25">
      <c r="A312" s="10" t="s">
        <v>177</v>
      </c>
      <c r="B312" s="3" t="s">
        <v>284</v>
      </c>
      <c r="C312" s="34">
        <v>0</v>
      </c>
      <c r="D312" s="34">
        <v>144293.9</v>
      </c>
      <c r="E312" s="34">
        <f t="shared" si="15"/>
        <v>144293.9</v>
      </c>
      <c r="F312" s="34">
        <v>144293.9</v>
      </c>
      <c r="G312" s="34"/>
      <c r="H312" s="34">
        <f t="shared" si="13"/>
        <v>100</v>
      </c>
      <c r="I312" s="34">
        <v>146797.79999999999</v>
      </c>
      <c r="J312" s="37">
        <f t="shared" si="14"/>
        <v>98.294320487091767</v>
      </c>
    </row>
    <row r="313" spans="1:10" ht="28.5" x14ac:dyDescent="0.2">
      <c r="A313" s="12" t="s">
        <v>255</v>
      </c>
      <c r="B313" s="2" t="s">
        <v>557</v>
      </c>
      <c r="C313" s="33">
        <v>16301038.699999999</v>
      </c>
      <c r="D313" s="33">
        <f>D396+D456+D469+D483</f>
        <v>28421.199999999997</v>
      </c>
      <c r="E313" s="33">
        <f t="shared" si="15"/>
        <v>16329459.899999999</v>
      </c>
      <c r="F313" s="33">
        <v>10809907.77441</v>
      </c>
      <c r="G313" s="33">
        <f t="shared" si="12"/>
        <v>66.314226800835712</v>
      </c>
      <c r="H313" s="33">
        <f t="shared" si="13"/>
        <v>66.198807802638967</v>
      </c>
      <c r="I313" s="33">
        <v>8453833.5338300001</v>
      </c>
      <c r="J313" s="39">
        <f t="shared" si="14"/>
        <v>127.86989158411527</v>
      </c>
    </row>
    <row r="314" spans="1:10" x14ac:dyDescent="0.25">
      <c r="A314" s="10" t="s">
        <v>1305</v>
      </c>
      <c r="B314" s="3" t="s">
        <v>92</v>
      </c>
      <c r="C314" s="34">
        <v>436193.9</v>
      </c>
      <c r="D314" s="34"/>
      <c r="E314" s="34">
        <f t="shared" si="15"/>
        <v>436193.9</v>
      </c>
      <c r="F314" s="34">
        <v>78698.525659999999</v>
      </c>
      <c r="G314" s="34">
        <f t="shared" si="12"/>
        <v>18.042096796860292</v>
      </c>
      <c r="H314" s="34">
        <f t="shared" si="13"/>
        <v>18.042096796860292</v>
      </c>
      <c r="I314" s="34">
        <v>108396.49589999999</v>
      </c>
      <c r="J314" s="37">
        <f t="shared" si="14"/>
        <v>72.602462844004165</v>
      </c>
    </row>
    <row r="315" spans="1:10" ht="30" x14ac:dyDescent="0.25">
      <c r="A315" s="10" t="s">
        <v>813</v>
      </c>
      <c r="B315" s="3" t="s">
        <v>401</v>
      </c>
      <c r="C315" s="34">
        <v>436193.9</v>
      </c>
      <c r="D315" s="34"/>
      <c r="E315" s="34">
        <f t="shared" si="15"/>
        <v>436193.9</v>
      </c>
      <c r="F315" s="34">
        <v>78698.525659999999</v>
      </c>
      <c r="G315" s="34">
        <f t="shared" si="12"/>
        <v>18.042096796860292</v>
      </c>
      <c r="H315" s="34">
        <f t="shared" si="13"/>
        <v>18.042096796860292</v>
      </c>
      <c r="I315" s="34">
        <v>108396.49589999999</v>
      </c>
      <c r="J315" s="37">
        <f t="shared" si="14"/>
        <v>72.602462844004165</v>
      </c>
    </row>
    <row r="316" spans="1:10" ht="30" x14ac:dyDescent="0.25">
      <c r="A316" s="10" t="s">
        <v>906</v>
      </c>
      <c r="B316" s="3" t="s">
        <v>827</v>
      </c>
      <c r="C316" s="34">
        <v>47698.3</v>
      </c>
      <c r="D316" s="34"/>
      <c r="E316" s="34">
        <f t="shared" si="15"/>
        <v>47698.3</v>
      </c>
      <c r="F316" s="34">
        <v>25971.68001</v>
      </c>
      <c r="G316" s="34">
        <f t="shared" si="12"/>
        <v>54.449907040712141</v>
      </c>
      <c r="H316" s="34">
        <f t="shared" si="13"/>
        <v>54.449907040712141</v>
      </c>
      <c r="I316" s="34">
        <v>0</v>
      </c>
      <c r="J316" s="37"/>
    </row>
    <row r="317" spans="1:10" ht="30" x14ac:dyDescent="0.25">
      <c r="A317" s="10" t="s">
        <v>1288</v>
      </c>
      <c r="B317" s="3" t="s">
        <v>1119</v>
      </c>
      <c r="C317" s="34">
        <v>47698.3</v>
      </c>
      <c r="D317" s="34"/>
      <c r="E317" s="34">
        <f t="shared" si="15"/>
        <v>47698.3</v>
      </c>
      <c r="F317" s="34">
        <v>25971.68001</v>
      </c>
      <c r="G317" s="34">
        <f t="shared" si="12"/>
        <v>54.449907040712141</v>
      </c>
      <c r="H317" s="34">
        <f t="shared" si="13"/>
        <v>54.449907040712141</v>
      </c>
      <c r="I317" s="34">
        <v>0</v>
      </c>
      <c r="J317" s="37"/>
    </row>
    <row r="318" spans="1:10" ht="45" x14ac:dyDescent="0.25">
      <c r="A318" s="10" t="s">
        <v>298</v>
      </c>
      <c r="B318" s="3" t="s">
        <v>1183</v>
      </c>
      <c r="C318" s="34">
        <v>0</v>
      </c>
      <c r="D318" s="34"/>
      <c r="E318" s="34">
        <f t="shared" si="15"/>
        <v>0</v>
      </c>
      <c r="F318" s="34">
        <v>0</v>
      </c>
      <c r="G318" s="34"/>
      <c r="H318" s="34"/>
      <c r="I318" s="34">
        <v>19421.855090000001</v>
      </c>
      <c r="J318" s="37">
        <f t="shared" si="14"/>
        <v>0</v>
      </c>
    </row>
    <row r="319" spans="1:10" ht="45" x14ac:dyDescent="0.25">
      <c r="A319" s="10" t="s">
        <v>608</v>
      </c>
      <c r="B319" s="3" t="s">
        <v>635</v>
      </c>
      <c r="C319" s="34">
        <v>0</v>
      </c>
      <c r="D319" s="34"/>
      <c r="E319" s="34">
        <f t="shared" si="15"/>
        <v>0</v>
      </c>
      <c r="F319" s="34">
        <v>0</v>
      </c>
      <c r="G319" s="34"/>
      <c r="H319" s="34"/>
      <c r="I319" s="34">
        <v>19421.855090000001</v>
      </c>
      <c r="J319" s="37">
        <f t="shared" si="14"/>
        <v>0</v>
      </c>
    </row>
    <row r="320" spans="1:10" ht="60" x14ac:dyDescent="0.25">
      <c r="A320" s="10" t="s">
        <v>649</v>
      </c>
      <c r="B320" s="3" t="s">
        <v>341</v>
      </c>
      <c r="C320" s="34">
        <v>3669.5</v>
      </c>
      <c r="D320" s="34"/>
      <c r="E320" s="34">
        <f t="shared" si="15"/>
        <v>3669.5</v>
      </c>
      <c r="F320" s="34">
        <v>0</v>
      </c>
      <c r="G320" s="34">
        <f t="shared" si="12"/>
        <v>0</v>
      </c>
      <c r="H320" s="34">
        <f t="shared" si="13"/>
        <v>0</v>
      </c>
      <c r="I320" s="34">
        <v>0</v>
      </c>
      <c r="J320" s="37"/>
    </row>
    <row r="321" spans="1:10" ht="60" x14ac:dyDescent="0.25">
      <c r="A321" s="10" t="s">
        <v>923</v>
      </c>
      <c r="B321" s="3" t="s">
        <v>1235</v>
      </c>
      <c r="C321" s="34">
        <v>3669.5</v>
      </c>
      <c r="D321" s="34"/>
      <c r="E321" s="34">
        <f t="shared" si="15"/>
        <v>3669.5</v>
      </c>
      <c r="F321" s="34">
        <v>0</v>
      </c>
      <c r="G321" s="34">
        <f t="shared" si="12"/>
        <v>0</v>
      </c>
      <c r="H321" s="34">
        <f t="shared" si="13"/>
        <v>0</v>
      </c>
      <c r="I321" s="34">
        <v>0</v>
      </c>
      <c r="J321" s="37"/>
    </row>
    <row r="322" spans="1:10" ht="45" x14ac:dyDescent="0.25">
      <c r="A322" s="10" t="s">
        <v>690</v>
      </c>
      <c r="B322" s="3" t="s">
        <v>36</v>
      </c>
      <c r="C322" s="34">
        <v>10664.9</v>
      </c>
      <c r="D322" s="34"/>
      <c r="E322" s="34">
        <f t="shared" si="15"/>
        <v>10664.9</v>
      </c>
      <c r="F322" s="34">
        <v>0</v>
      </c>
      <c r="G322" s="34">
        <f t="shared" si="12"/>
        <v>0</v>
      </c>
      <c r="H322" s="34">
        <f t="shared" si="13"/>
        <v>0</v>
      </c>
      <c r="I322" s="34">
        <v>6327.2262499999997</v>
      </c>
      <c r="J322" s="37">
        <f t="shared" si="14"/>
        <v>0</v>
      </c>
    </row>
    <row r="323" spans="1:10" ht="45" x14ac:dyDescent="0.25">
      <c r="A323" s="10" t="s">
        <v>689</v>
      </c>
      <c r="B323" s="3" t="s">
        <v>958</v>
      </c>
      <c r="C323" s="34">
        <v>10664.9</v>
      </c>
      <c r="D323" s="34"/>
      <c r="E323" s="34">
        <f t="shared" si="15"/>
        <v>10664.9</v>
      </c>
      <c r="F323" s="34">
        <v>0</v>
      </c>
      <c r="G323" s="34">
        <f t="shared" si="12"/>
        <v>0</v>
      </c>
      <c r="H323" s="34">
        <f t="shared" si="13"/>
        <v>0</v>
      </c>
      <c r="I323" s="34">
        <v>6327.2262499999997</v>
      </c>
      <c r="J323" s="37">
        <f t="shared" si="14"/>
        <v>0</v>
      </c>
    </row>
    <row r="324" spans="1:10" ht="45" x14ac:dyDescent="0.25">
      <c r="A324" s="10" t="s">
        <v>474</v>
      </c>
      <c r="B324" s="3" t="s">
        <v>215</v>
      </c>
      <c r="C324" s="34">
        <v>357.1</v>
      </c>
      <c r="D324" s="34"/>
      <c r="E324" s="34">
        <f t="shared" si="15"/>
        <v>357.1</v>
      </c>
      <c r="F324" s="34">
        <v>167.67573999999999</v>
      </c>
      <c r="G324" s="34">
        <f t="shared" si="12"/>
        <v>46.95484178101372</v>
      </c>
      <c r="H324" s="34">
        <f t="shared" si="13"/>
        <v>46.95484178101372</v>
      </c>
      <c r="I324" s="34">
        <v>163.19963999999999</v>
      </c>
      <c r="J324" s="37">
        <f t="shared" si="14"/>
        <v>102.74271438343858</v>
      </c>
    </row>
    <row r="325" spans="1:10" ht="30" x14ac:dyDescent="0.25">
      <c r="A325" s="10" t="s">
        <v>804</v>
      </c>
      <c r="B325" s="3" t="s">
        <v>1350</v>
      </c>
      <c r="C325" s="34">
        <v>4996</v>
      </c>
      <c r="D325" s="34"/>
      <c r="E325" s="34">
        <f t="shared" si="15"/>
        <v>4996</v>
      </c>
      <c r="F325" s="34">
        <v>4606.38807</v>
      </c>
      <c r="G325" s="34">
        <f t="shared" si="12"/>
        <v>92.201522618094472</v>
      </c>
      <c r="H325" s="34">
        <f t="shared" si="13"/>
        <v>92.201522618094472</v>
      </c>
      <c r="I325" s="34">
        <v>4718.9764299999997</v>
      </c>
      <c r="J325" s="37">
        <f t="shared" si="14"/>
        <v>97.614135996013019</v>
      </c>
    </row>
    <row r="326" spans="1:10" ht="45" x14ac:dyDescent="0.25">
      <c r="A326" s="10" t="s">
        <v>550</v>
      </c>
      <c r="B326" s="3" t="s">
        <v>798</v>
      </c>
      <c r="C326" s="34">
        <v>4996</v>
      </c>
      <c r="D326" s="34"/>
      <c r="E326" s="34">
        <f t="shared" si="15"/>
        <v>4996</v>
      </c>
      <c r="F326" s="34">
        <v>4606.38807</v>
      </c>
      <c r="G326" s="34">
        <f t="shared" si="12"/>
        <v>92.201522618094472</v>
      </c>
      <c r="H326" s="34">
        <f t="shared" si="13"/>
        <v>92.201522618094472</v>
      </c>
      <c r="I326" s="34">
        <v>4718.9764299999997</v>
      </c>
      <c r="J326" s="37">
        <f t="shared" si="14"/>
        <v>97.614135996013019</v>
      </c>
    </row>
    <row r="327" spans="1:10" ht="60" x14ac:dyDescent="0.25">
      <c r="A327" s="10" t="s">
        <v>683</v>
      </c>
      <c r="B327" s="3" t="s">
        <v>27</v>
      </c>
      <c r="C327" s="34">
        <v>82083.7</v>
      </c>
      <c r="D327" s="34"/>
      <c r="E327" s="34">
        <f t="shared" si="15"/>
        <v>82083.7</v>
      </c>
      <c r="F327" s="34">
        <v>81718.300319999995</v>
      </c>
      <c r="G327" s="34">
        <f t="shared" si="12"/>
        <v>99.554845017951195</v>
      </c>
      <c r="H327" s="34">
        <f t="shared" si="13"/>
        <v>99.554845017951195</v>
      </c>
      <c r="I327" s="34">
        <v>0</v>
      </c>
      <c r="J327" s="37"/>
    </row>
    <row r="328" spans="1:10" ht="60" x14ac:dyDescent="0.25">
      <c r="A328" s="10" t="s">
        <v>1298</v>
      </c>
      <c r="B328" s="3" t="s">
        <v>27</v>
      </c>
      <c r="C328" s="34">
        <v>0</v>
      </c>
      <c r="D328" s="34"/>
      <c r="E328" s="34">
        <f t="shared" si="15"/>
        <v>0</v>
      </c>
      <c r="F328" s="34">
        <v>0</v>
      </c>
      <c r="G328" s="34"/>
      <c r="H328" s="34"/>
      <c r="I328" s="34">
        <v>75448.252940000006</v>
      </c>
      <c r="J328" s="37">
        <f t="shared" ref="J328:J391" si="16">F328/I328*100</f>
        <v>0</v>
      </c>
    </row>
    <row r="329" spans="1:10" ht="60" x14ac:dyDescent="0.25">
      <c r="A329" s="10" t="s">
        <v>1151</v>
      </c>
      <c r="B329" s="3" t="s">
        <v>1326</v>
      </c>
      <c r="C329" s="34">
        <v>500000</v>
      </c>
      <c r="D329" s="34"/>
      <c r="E329" s="34">
        <f t="shared" si="15"/>
        <v>500000</v>
      </c>
      <c r="F329" s="34">
        <v>20058.9696</v>
      </c>
      <c r="G329" s="34">
        <f t="shared" ref="G328:G391" si="17">F329/C329*100</f>
        <v>4.0117939199999997</v>
      </c>
      <c r="H329" s="34">
        <f t="shared" ref="H328:H391" si="18">F329/E329*100</f>
        <v>4.0117939199999997</v>
      </c>
      <c r="I329" s="34">
        <v>0</v>
      </c>
      <c r="J329" s="37"/>
    </row>
    <row r="330" spans="1:10" ht="60" x14ac:dyDescent="0.25">
      <c r="A330" s="10" t="s">
        <v>214</v>
      </c>
      <c r="B330" s="3" t="s">
        <v>773</v>
      </c>
      <c r="C330" s="34">
        <v>500000</v>
      </c>
      <c r="D330" s="34"/>
      <c r="E330" s="34">
        <f t="shared" si="15"/>
        <v>500000</v>
      </c>
      <c r="F330" s="34">
        <v>20058.9696</v>
      </c>
      <c r="G330" s="34">
        <f t="shared" si="17"/>
        <v>4.0117939199999997</v>
      </c>
      <c r="H330" s="34">
        <f t="shared" si="18"/>
        <v>4.0117939199999997</v>
      </c>
      <c r="I330" s="34">
        <v>0</v>
      </c>
      <c r="J330" s="37"/>
    </row>
    <row r="331" spans="1:10" ht="60" x14ac:dyDescent="0.25">
      <c r="A331" s="10" t="s">
        <v>430</v>
      </c>
      <c r="B331" s="3" t="s">
        <v>1</v>
      </c>
      <c r="C331" s="34">
        <v>320138.40000000002</v>
      </c>
      <c r="D331" s="34"/>
      <c r="E331" s="34">
        <f t="shared" si="15"/>
        <v>320138.40000000002</v>
      </c>
      <c r="F331" s="34">
        <v>121835.57932</v>
      </c>
      <c r="G331" s="34">
        <f t="shared" si="17"/>
        <v>38.05715881631194</v>
      </c>
      <c r="H331" s="34">
        <f t="shared" si="18"/>
        <v>38.05715881631194</v>
      </c>
      <c r="I331" s="34">
        <v>383689.36327999999</v>
      </c>
      <c r="J331" s="37">
        <f t="shared" si="16"/>
        <v>31.753702599018791</v>
      </c>
    </row>
    <row r="332" spans="1:10" ht="75" x14ac:dyDescent="0.25">
      <c r="A332" s="10" t="s">
        <v>402</v>
      </c>
      <c r="B332" s="3" t="s">
        <v>567</v>
      </c>
      <c r="C332" s="34">
        <v>2550</v>
      </c>
      <c r="D332" s="34"/>
      <c r="E332" s="34">
        <f t="shared" si="15"/>
        <v>2550</v>
      </c>
      <c r="F332" s="34">
        <v>392.21890000000002</v>
      </c>
      <c r="G332" s="34">
        <f t="shared" si="17"/>
        <v>15.381133333333333</v>
      </c>
      <c r="H332" s="34">
        <f t="shared" si="18"/>
        <v>15.381133333333333</v>
      </c>
      <c r="I332" s="34">
        <v>539.87750000000005</v>
      </c>
      <c r="J332" s="37">
        <f t="shared" si="16"/>
        <v>72.649610328268906</v>
      </c>
    </row>
    <row r="333" spans="1:10" ht="75" x14ac:dyDescent="0.25">
      <c r="A333" s="10" t="s">
        <v>1044</v>
      </c>
      <c r="B333" s="3" t="s">
        <v>1447</v>
      </c>
      <c r="C333" s="34">
        <v>2550</v>
      </c>
      <c r="D333" s="34"/>
      <c r="E333" s="34">
        <f t="shared" si="15"/>
        <v>2550</v>
      </c>
      <c r="F333" s="34">
        <v>392.21890000000002</v>
      </c>
      <c r="G333" s="34">
        <f t="shared" si="17"/>
        <v>15.381133333333333</v>
      </c>
      <c r="H333" s="34">
        <f t="shared" si="18"/>
        <v>15.381133333333333</v>
      </c>
      <c r="I333" s="34">
        <v>539.87750000000005</v>
      </c>
      <c r="J333" s="37">
        <f t="shared" si="16"/>
        <v>72.649610328268906</v>
      </c>
    </row>
    <row r="334" spans="1:10" ht="60" x14ac:dyDescent="0.25">
      <c r="A334" s="10" t="s">
        <v>434</v>
      </c>
      <c r="B334" s="3" t="s">
        <v>93</v>
      </c>
      <c r="C334" s="34">
        <v>9980.5</v>
      </c>
      <c r="D334" s="34"/>
      <c r="E334" s="34">
        <f t="shared" si="15"/>
        <v>9980.5</v>
      </c>
      <c r="F334" s="34">
        <v>9908.6591100000005</v>
      </c>
      <c r="G334" s="34">
        <f t="shared" si="17"/>
        <v>99.280187465557844</v>
      </c>
      <c r="H334" s="34">
        <f t="shared" si="18"/>
        <v>99.280187465557844</v>
      </c>
      <c r="I334" s="34">
        <v>7055.3578600000001</v>
      </c>
      <c r="J334" s="37">
        <f t="shared" si="16"/>
        <v>140.44162332539713</v>
      </c>
    </row>
    <row r="335" spans="1:10" ht="75" x14ac:dyDescent="0.25">
      <c r="A335" s="10" t="s">
        <v>803</v>
      </c>
      <c r="B335" s="3" t="s">
        <v>1013</v>
      </c>
      <c r="C335" s="34">
        <v>9980.5</v>
      </c>
      <c r="D335" s="34"/>
      <c r="E335" s="34">
        <f t="shared" si="15"/>
        <v>9980.5</v>
      </c>
      <c r="F335" s="34">
        <v>9908.6591100000005</v>
      </c>
      <c r="G335" s="34">
        <f t="shared" si="17"/>
        <v>99.280187465557844</v>
      </c>
      <c r="H335" s="34">
        <f t="shared" si="18"/>
        <v>99.280187465557844</v>
      </c>
      <c r="I335" s="34">
        <v>7055.3578600000001</v>
      </c>
      <c r="J335" s="37">
        <f t="shared" si="16"/>
        <v>140.44162332539713</v>
      </c>
    </row>
    <row r="336" spans="1:10" ht="75" x14ac:dyDescent="0.25">
      <c r="A336" s="10" t="s">
        <v>1106</v>
      </c>
      <c r="B336" s="3" t="s">
        <v>807</v>
      </c>
      <c r="C336" s="34">
        <v>1067.9000000000001</v>
      </c>
      <c r="D336" s="34"/>
      <c r="E336" s="34">
        <f t="shared" si="15"/>
        <v>1067.9000000000001</v>
      </c>
      <c r="F336" s="34">
        <v>0</v>
      </c>
      <c r="G336" s="34">
        <f t="shared" si="17"/>
        <v>0</v>
      </c>
      <c r="H336" s="34">
        <f t="shared" si="18"/>
        <v>0</v>
      </c>
      <c r="I336" s="34">
        <v>0</v>
      </c>
      <c r="J336" s="37"/>
    </row>
    <row r="337" spans="1:10" ht="75" x14ac:dyDescent="0.25">
      <c r="A337" s="10" t="s">
        <v>664</v>
      </c>
      <c r="B337" s="3" t="s">
        <v>244</v>
      </c>
      <c r="C337" s="34">
        <v>1067.9000000000001</v>
      </c>
      <c r="D337" s="34"/>
      <c r="E337" s="34">
        <f t="shared" si="15"/>
        <v>1067.9000000000001</v>
      </c>
      <c r="F337" s="34">
        <v>0</v>
      </c>
      <c r="G337" s="34">
        <f t="shared" si="17"/>
        <v>0</v>
      </c>
      <c r="H337" s="34">
        <f t="shared" si="18"/>
        <v>0</v>
      </c>
      <c r="I337" s="34">
        <v>0</v>
      </c>
      <c r="J337" s="37"/>
    </row>
    <row r="338" spans="1:10" ht="75" x14ac:dyDescent="0.25">
      <c r="A338" s="10" t="s">
        <v>618</v>
      </c>
      <c r="B338" s="3" t="s">
        <v>33</v>
      </c>
      <c r="C338" s="34">
        <v>40520.6</v>
      </c>
      <c r="D338" s="34"/>
      <c r="E338" s="34">
        <f t="shared" si="15"/>
        <v>40520.6</v>
      </c>
      <c r="F338" s="34">
        <v>40519.495000000003</v>
      </c>
      <c r="G338" s="34">
        <f t="shared" si="17"/>
        <v>99.997272992009016</v>
      </c>
      <c r="H338" s="34">
        <f t="shared" si="18"/>
        <v>99.997272992009016</v>
      </c>
      <c r="I338" s="34">
        <v>0</v>
      </c>
      <c r="J338" s="37"/>
    </row>
    <row r="339" spans="1:10" ht="75" x14ac:dyDescent="0.25">
      <c r="A339" s="10" t="s">
        <v>1050</v>
      </c>
      <c r="B339" s="3" t="s">
        <v>952</v>
      </c>
      <c r="C339" s="34">
        <v>40520.6</v>
      </c>
      <c r="D339" s="34"/>
      <c r="E339" s="34">
        <f t="shared" si="15"/>
        <v>40520.6</v>
      </c>
      <c r="F339" s="34">
        <v>40519.495000000003</v>
      </c>
      <c r="G339" s="34">
        <f t="shared" si="17"/>
        <v>99.997272992009016</v>
      </c>
      <c r="H339" s="34">
        <f t="shared" si="18"/>
        <v>99.997272992009016</v>
      </c>
      <c r="I339" s="34">
        <v>0</v>
      </c>
      <c r="J339" s="37"/>
    </row>
    <row r="340" spans="1:10" ht="60" x14ac:dyDescent="0.25">
      <c r="A340" s="10" t="s">
        <v>1070</v>
      </c>
      <c r="B340" s="3" t="s">
        <v>1031</v>
      </c>
      <c r="C340" s="34">
        <v>94427.7</v>
      </c>
      <c r="D340" s="34"/>
      <c r="E340" s="34">
        <f t="shared" si="15"/>
        <v>94427.7</v>
      </c>
      <c r="F340" s="34">
        <v>30952.7376</v>
      </c>
      <c r="G340" s="34">
        <f t="shared" si="17"/>
        <v>32.779298447383553</v>
      </c>
      <c r="H340" s="34">
        <f t="shared" si="18"/>
        <v>32.779298447383553</v>
      </c>
      <c r="I340" s="34">
        <v>24791.569350000002</v>
      </c>
      <c r="J340" s="37">
        <f t="shared" si="16"/>
        <v>124.85186864541917</v>
      </c>
    </row>
    <row r="341" spans="1:10" ht="60" x14ac:dyDescent="0.25">
      <c r="A341" s="10" t="s">
        <v>509</v>
      </c>
      <c r="B341" s="3" t="s">
        <v>1319</v>
      </c>
      <c r="C341" s="34">
        <v>94427.7</v>
      </c>
      <c r="D341" s="34"/>
      <c r="E341" s="34">
        <f t="shared" si="15"/>
        <v>94427.7</v>
      </c>
      <c r="F341" s="34">
        <v>30952.7376</v>
      </c>
      <c r="G341" s="34">
        <f t="shared" si="17"/>
        <v>32.779298447383553</v>
      </c>
      <c r="H341" s="34">
        <f t="shared" si="18"/>
        <v>32.779298447383553</v>
      </c>
      <c r="I341" s="34">
        <v>24791.569350000002</v>
      </c>
      <c r="J341" s="37">
        <f t="shared" si="16"/>
        <v>124.85186864541917</v>
      </c>
    </row>
    <row r="342" spans="1:10" ht="45" x14ac:dyDescent="0.25">
      <c r="A342" s="10" t="s">
        <v>1100</v>
      </c>
      <c r="B342" s="3" t="s">
        <v>387</v>
      </c>
      <c r="C342" s="34">
        <v>0</v>
      </c>
      <c r="D342" s="34"/>
      <c r="E342" s="34">
        <f t="shared" si="15"/>
        <v>0</v>
      </c>
      <c r="F342" s="34">
        <v>0</v>
      </c>
      <c r="G342" s="34"/>
      <c r="H342" s="34"/>
      <c r="I342" s="34">
        <v>40181.764999999999</v>
      </c>
      <c r="J342" s="37">
        <f t="shared" si="16"/>
        <v>0</v>
      </c>
    </row>
    <row r="343" spans="1:10" ht="45" x14ac:dyDescent="0.25">
      <c r="A343" s="10" t="s">
        <v>1099</v>
      </c>
      <c r="B343" s="3" t="s">
        <v>1285</v>
      </c>
      <c r="C343" s="34">
        <v>0</v>
      </c>
      <c r="D343" s="34"/>
      <c r="E343" s="34">
        <f t="shared" si="15"/>
        <v>0</v>
      </c>
      <c r="F343" s="34">
        <v>0</v>
      </c>
      <c r="G343" s="34"/>
      <c r="H343" s="34"/>
      <c r="I343" s="34">
        <v>40181.764999999999</v>
      </c>
      <c r="J343" s="37">
        <f t="shared" si="16"/>
        <v>0</v>
      </c>
    </row>
    <row r="344" spans="1:10" ht="120" x14ac:dyDescent="0.25">
      <c r="A344" s="10" t="s">
        <v>692</v>
      </c>
      <c r="B344" s="3" t="s">
        <v>119</v>
      </c>
      <c r="C344" s="34">
        <v>28475.5</v>
      </c>
      <c r="D344" s="34"/>
      <c r="E344" s="34">
        <f t="shared" si="15"/>
        <v>28475.5</v>
      </c>
      <c r="F344" s="34">
        <v>2125.0373199999999</v>
      </c>
      <c r="G344" s="34">
        <f t="shared" si="17"/>
        <v>7.4626865902266859</v>
      </c>
      <c r="H344" s="34">
        <f t="shared" si="18"/>
        <v>7.4626865902266859</v>
      </c>
      <c r="I344" s="34">
        <v>3400</v>
      </c>
      <c r="J344" s="37">
        <f t="shared" si="16"/>
        <v>62.50109764705882</v>
      </c>
    </row>
    <row r="345" spans="1:10" ht="135" x14ac:dyDescent="0.25">
      <c r="A345" s="10" t="s">
        <v>1459</v>
      </c>
      <c r="B345" s="3" t="s">
        <v>1038</v>
      </c>
      <c r="C345" s="34">
        <v>28475.5</v>
      </c>
      <c r="D345" s="34"/>
      <c r="E345" s="34">
        <f t="shared" si="15"/>
        <v>28475.5</v>
      </c>
      <c r="F345" s="34">
        <v>2125.0373199999999</v>
      </c>
      <c r="G345" s="34">
        <f t="shared" si="17"/>
        <v>7.4626865902266859</v>
      </c>
      <c r="H345" s="34">
        <f t="shared" si="18"/>
        <v>7.4626865902266859</v>
      </c>
      <c r="I345" s="34">
        <v>3400</v>
      </c>
      <c r="J345" s="37">
        <f t="shared" si="16"/>
        <v>62.50109764705882</v>
      </c>
    </row>
    <row r="346" spans="1:10" ht="30" x14ac:dyDescent="0.25">
      <c r="A346" s="10" t="s">
        <v>1158</v>
      </c>
      <c r="B346" s="3" t="s">
        <v>292</v>
      </c>
      <c r="C346" s="34">
        <v>96159.2</v>
      </c>
      <c r="D346" s="34"/>
      <c r="E346" s="34">
        <f t="shared" si="15"/>
        <v>96159.2</v>
      </c>
      <c r="F346" s="34">
        <v>58221.173990000003</v>
      </c>
      <c r="G346" s="34">
        <f t="shared" si="17"/>
        <v>60.546649712144031</v>
      </c>
      <c r="H346" s="34">
        <f t="shared" si="18"/>
        <v>60.546649712144031</v>
      </c>
      <c r="I346" s="34">
        <v>0</v>
      </c>
      <c r="J346" s="37"/>
    </row>
    <row r="347" spans="1:10" ht="45" x14ac:dyDescent="0.25">
      <c r="A347" s="10" t="s">
        <v>745</v>
      </c>
      <c r="B347" s="3" t="s">
        <v>1198</v>
      </c>
      <c r="C347" s="34">
        <v>96159.2</v>
      </c>
      <c r="D347" s="34"/>
      <c r="E347" s="34">
        <f t="shared" si="15"/>
        <v>96159.2</v>
      </c>
      <c r="F347" s="34">
        <v>58221.173990000003</v>
      </c>
      <c r="G347" s="34">
        <f t="shared" si="17"/>
        <v>60.546649712144031</v>
      </c>
      <c r="H347" s="34">
        <f t="shared" si="18"/>
        <v>60.546649712144031</v>
      </c>
      <c r="I347" s="34">
        <v>0</v>
      </c>
      <c r="J347" s="37"/>
    </row>
    <row r="348" spans="1:10" ht="75" x14ac:dyDescent="0.25">
      <c r="A348" s="10" t="s">
        <v>87</v>
      </c>
      <c r="B348" s="3" t="s">
        <v>531</v>
      </c>
      <c r="C348" s="34">
        <v>50501.1</v>
      </c>
      <c r="D348" s="34"/>
      <c r="E348" s="34">
        <f t="shared" si="15"/>
        <v>50501.1</v>
      </c>
      <c r="F348" s="34">
        <v>41183.902849999999</v>
      </c>
      <c r="G348" s="34">
        <f t="shared" si="17"/>
        <v>81.550506523620285</v>
      </c>
      <c r="H348" s="34">
        <f t="shared" si="18"/>
        <v>81.550506523620285</v>
      </c>
      <c r="I348" s="34">
        <v>10246.11334</v>
      </c>
      <c r="J348" s="37" t="s">
        <v>1499</v>
      </c>
    </row>
    <row r="349" spans="1:10" ht="90" x14ac:dyDescent="0.25">
      <c r="A349" s="10" t="s">
        <v>309</v>
      </c>
      <c r="B349" s="3" t="s">
        <v>1409</v>
      </c>
      <c r="C349" s="34">
        <v>50501.1</v>
      </c>
      <c r="D349" s="34"/>
      <c r="E349" s="34">
        <f t="shared" si="15"/>
        <v>50501.1</v>
      </c>
      <c r="F349" s="34">
        <v>41183.902849999999</v>
      </c>
      <c r="G349" s="34">
        <f t="shared" si="17"/>
        <v>81.550506523620285</v>
      </c>
      <c r="H349" s="34">
        <f t="shared" si="18"/>
        <v>81.550506523620285</v>
      </c>
      <c r="I349" s="34">
        <v>10246.11334</v>
      </c>
      <c r="J349" s="37" t="s">
        <v>1499</v>
      </c>
    </row>
    <row r="350" spans="1:10" ht="75" x14ac:dyDescent="0.25">
      <c r="A350" s="10" t="s">
        <v>527</v>
      </c>
      <c r="B350" s="3" t="s">
        <v>1227</v>
      </c>
      <c r="C350" s="34">
        <v>181862.5</v>
      </c>
      <c r="D350" s="34"/>
      <c r="E350" s="34">
        <f t="shared" si="15"/>
        <v>181862.5</v>
      </c>
      <c r="F350" s="34">
        <v>177249.11715000001</v>
      </c>
      <c r="G350" s="34">
        <f t="shared" si="17"/>
        <v>97.463257763420174</v>
      </c>
      <c r="H350" s="34">
        <f t="shared" si="18"/>
        <v>97.463257763420174</v>
      </c>
      <c r="I350" s="34">
        <v>155718.15731000001</v>
      </c>
      <c r="J350" s="37">
        <f t="shared" si="16"/>
        <v>113.82687813158275</v>
      </c>
    </row>
    <row r="351" spans="1:10" ht="90" x14ac:dyDescent="0.25">
      <c r="A351" s="10" t="s">
        <v>1426</v>
      </c>
      <c r="B351" s="3" t="s">
        <v>44</v>
      </c>
      <c r="C351" s="34">
        <v>181862.5</v>
      </c>
      <c r="D351" s="34"/>
      <c r="E351" s="34">
        <f t="shared" si="15"/>
        <v>181862.5</v>
      </c>
      <c r="F351" s="34">
        <v>177249.11715000001</v>
      </c>
      <c r="G351" s="34">
        <f t="shared" si="17"/>
        <v>97.463257763420174</v>
      </c>
      <c r="H351" s="34">
        <f t="shared" si="18"/>
        <v>97.463257763420174</v>
      </c>
      <c r="I351" s="34">
        <v>155718.15731000001</v>
      </c>
      <c r="J351" s="37">
        <f t="shared" si="16"/>
        <v>113.82687813158275</v>
      </c>
    </row>
    <row r="352" spans="1:10" ht="60" x14ac:dyDescent="0.25">
      <c r="A352" s="10" t="s">
        <v>503</v>
      </c>
      <c r="B352" s="3" t="s">
        <v>1246</v>
      </c>
      <c r="C352" s="34">
        <v>97544.5</v>
      </c>
      <c r="D352" s="34"/>
      <c r="E352" s="34">
        <f t="shared" si="15"/>
        <v>97544.5</v>
      </c>
      <c r="F352" s="34">
        <v>64565.252710000001</v>
      </c>
      <c r="G352" s="34">
        <f t="shared" si="17"/>
        <v>66.190561958900801</v>
      </c>
      <c r="H352" s="34">
        <f t="shared" si="18"/>
        <v>66.190561958900801</v>
      </c>
      <c r="I352" s="34">
        <v>0</v>
      </c>
      <c r="J352" s="37"/>
    </row>
    <row r="353" spans="1:10" ht="75" x14ac:dyDescent="0.25">
      <c r="A353" s="10" t="s">
        <v>599</v>
      </c>
      <c r="B353" s="3" t="s">
        <v>700</v>
      </c>
      <c r="C353" s="34">
        <v>97544.5</v>
      </c>
      <c r="D353" s="34"/>
      <c r="E353" s="34">
        <f t="shared" si="15"/>
        <v>97544.5</v>
      </c>
      <c r="F353" s="34">
        <v>64565.252710000001</v>
      </c>
      <c r="G353" s="34">
        <f t="shared" si="17"/>
        <v>66.190561958900801</v>
      </c>
      <c r="H353" s="34">
        <f t="shared" si="18"/>
        <v>66.190561958900801</v>
      </c>
      <c r="I353" s="34">
        <v>0</v>
      </c>
      <c r="J353" s="37"/>
    </row>
    <row r="354" spans="1:10" ht="45" x14ac:dyDescent="0.25">
      <c r="A354" s="10" t="s">
        <v>1007</v>
      </c>
      <c r="B354" s="3" t="s">
        <v>1332</v>
      </c>
      <c r="C354" s="34">
        <v>50970.3</v>
      </c>
      <c r="D354" s="34"/>
      <c r="E354" s="34">
        <f t="shared" si="15"/>
        <v>50970.3</v>
      </c>
      <c r="F354" s="34">
        <v>49587.167269999998</v>
      </c>
      <c r="G354" s="34">
        <f t="shared" si="17"/>
        <v>97.286394763224848</v>
      </c>
      <c r="H354" s="34">
        <f t="shared" si="18"/>
        <v>97.286394763224848</v>
      </c>
      <c r="I354" s="34">
        <v>0</v>
      </c>
      <c r="J354" s="37"/>
    </row>
    <row r="355" spans="1:10" ht="30" x14ac:dyDescent="0.25">
      <c r="A355" s="10" t="s">
        <v>842</v>
      </c>
      <c r="B355" s="3" t="s">
        <v>1014</v>
      </c>
      <c r="C355" s="34">
        <v>154520</v>
      </c>
      <c r="D355" s="34"/>
      <c r="E355" s="34">
        <f t="shared" si="15"/>
        <v>154520</v>
      </c>
      <c r="F355" s="34">
        <v>62211.721449999997</v>
      </c>
      <c r="G355" s="34">
        <f t="shared" si="17"/>
        <v>40.261274559927514</v>
      </c>
      <c r="H355" s="34">
        <f t="shared" si="18"/>
        <v>40.261274559927514</v>
      </c>
      <c r="I355" s="34">
        <v>0</v>
      </c>
      <c r="J355" s="37"/>
    </row>
    <row r="356" spans="1:10" ht="45" x14ac:dyDescent="0.25">
      <c r="A356" s="10" t="s">
        <v>291</v>
      </c>
      <c r="B356" s="3" t="s">
        <v>1293</v>
      </c>
      <c r="C356" s="34">
        <v>154520</v>
      </c>
      <c r="D356" s="34"/>
      <c r="E356" s="34">
        <f t="shared" si="15"/>
        <v>154520</v>
      </c>
      <c r="F356" s="34">
        <v>62211.721449999997</v>
      </c>
      <c r="G356" s="34">
        <f t="shared" si="17"/>
        <v>40.261274559927514</v>
      </c>
      <c r="H356" s="34">
        <f t="shared" si="18"/>
        <v>40.261274559927514</v>
      </c>
      <c r="I356" s="34">
        <v>0</v>
      </c>
      <c r="J356" s="37"/>
    </row>
    <row r="357" spans="1:10" x14ac:dyDescent="0.25">
      <c r="A357" s="10" t="s">
        <v>879</v>
      </c>
      <c r="B357" s="3" t="s">
        <v>350</v>
      </c>
      <c r="C357" s="34">
        <v>49723.7</v>
      </c>
      <c r="D357" s="34"/>
      <c r="E357" s="34">
        <f t="shared" si="15"/>
        <v>49723.7</v>
      </c>
      <c r="F357" s="34">
        <v>20032.37054</v>
      </c>
      <c r="G357" s="34">
        <f t="shared" si="17"/>
        <v>40.287369081544618</v>
      </c>
      <c r="H357" s="34">
        <f t="shared" si="18"/>
        <v>40.287369081544618</v>
      </c>
      <c r="I357" s="34">
        <v>10332.081200000001</v>
      </c>
      <c r="J357" s="37">
        <f t="shared" si="16"/>
        <v>193.88514426309388</v>
      </c>
    </row>
    <row r="358" spans="1:10" ht="30" x14ac:dyDescent="0.25">
      <c r="A358" s="10" t="s">
        <v>393</v>
      </c>
      <c r="B358" s="3" t="s">
        <v>1250</v>
      </c>
      <c r="C358" s="34">
        <v>49723.7</v>
      </c>
      <c r="D358" s="34"/>
      <c r="E358" s="34">
        <f t="shared" si="15"/>
        <v>49723.7</v>
      </c>
      <c r="F358" s="34">
        <v>20032.37054</v>
      </c>
      <c r="G358" s="34">
        <f t="shared" si="17"/>
        <v>40.287369081544618</v>
      </c>
      <c r="H358" s="34">
        <f t="shared" si="18"/>
        <v>40.287369081544618</v>
      </c>
      <c r="I358" s="34">
        <v>10332.081200000001</v>
      </c>
      <c r="J358" s="37">
        <f t="shared" si="16"/>
        <v>193.88514426309388</v>
      </c>
    </row>
    <row r="359" spans="1:10" ht="30" x14ac:dyDescent="0.25">
      <c r="A359" s="10" t="s">
        <v>1170</v>
      </c>
      <c r="B359" s="3" t="s">
        <v>1074</v>
      </c>
      <c r="C359" s="34">
        <v>19359.8</v>
      </c>
      <c r="D359" s="34"/>
      <c r="E359" s="34">
        <f t="shared" si="15"/>
        <v>19359.8</v>
      </c>
      <c r="F359" s="34">
        <v>12950.568219999999</v>
      </c>
      <c r="G359" s="34">
        <f t="shared" si="17"/>
        <v>66.894121943408507</v>
      </c>
      <c r="H359" s="34">
        <f t="shared" si="18"/>
        <v>66.894121943408507</v>
      </c>
      <c r="I359" s="34">
        <v>5340.4161800000002</v>
      </c>
      <c r="J359" s="37" t="s">
        <v>1499</v>
      </c>
    </row>
    <row r="360" spans="1:10" ht="45" x14ac:dyDescent="0.25">
      <c r="A360" s="10" t="s">
        <v>439</v>
      </c>
      <c r="B360" s="3" t="s">
        <v>521</v>
      </c>
      <c r="C360" s="34">
        <v>19359.8</v>
      </c>
      <c r="D360" s="34"/>
      <c r="E360" s="34">
        <f t="shared" si="15"/>
        <v>19359.8</v>
      </c>
      <c r="F360" s="34">
        <v>12950.568219999999</v>
      </c>
      <c r="G360" s="34">
        <f t="shared" si="17"/>
        <v>66.894121943408507</v>
      </c>
      <c r="H360" s="34">
        <f t="shared" si="18"/>
        <v>66.894121943408507</v>
      </c>
      <c r="I360" s="34">
        <v>5340.4161800000002</v>
      </c>
      <c r="J360" s="37" t="s">
        <v>1499</v>
      </c>
    </row>
    <row r="361" spans="1:10" ht="45" x14ac:dyDescent="0.25">
      <c r="A361" s="10" t="s">
        <v>1436</v>
      </c>
      <c r="B361" s="3" t="s">
        <v>1364</v>
      </c>
      <c r="C361" s="34">
        <v>151661.9</v>
      </c>
      <c r="D361" s="34"/>
      <c r="E361" s="34">
        <f t="shared" si="15"/>
        <v>151661.9</v>
      </c>
      <c r="F361" s="34">
        <v>151661.89996000001</v>
      </c>
      <c r="G361" s="34">
        <f t="shared" si="17"/>
        <v>99.999999973625549</v>
      </c>
      <c r="H361" s="34">
        <f t="shared" si="18"/>
        <v>99.999999973625549</v>
      </c>
      <c r="I361" s="34">
        <v>127139.6</v>
      </c>
      <c r="J361" s="37">
        <f t="shared" si="16"/>
        <v>119.28769632750142</v>
      </c>
    </row>
    <row r="362" spans="1:10" ht="60" x14ac:dyDescent="0.25">
      <c r="A362" s="10" t="s">
        <v>590</v>
      </c>
      <c r="B362" s="3" t="s">
        <v>814</v>
      </c>
      <c r="C362" s="34">
        <v>151661.9</v>
      </c>
      <c r="D362" s="34"/>
      <c r="E362" s="34">
        <f t="shared" si="15"/>
        <v>151661.9</v>
      </c>
      <c r="F362" s="34">
        <v>151661.89996000001</v>
      </c>
      <c r="G362" s="34">
        <f t="shared" si="17"/>
        <v>99.999999973625549</v>
      </c>
      <c r="H362" s="34">
        <f t="shared" si="18"/>
        <v>99.999999973625549</v>
      </c>
      <c r="I362" s="34">
        <v>127139.6</v>
      </c>
      <c r="J362" s="37">
        <f t="shared" si="16"/>
        <v>119.28769632750142</v>
      </c>
    </row>
    <row r="363" spans="1:10" ht="30" x14ac:dyDescent="0.25">
      <c r="A363" s="10" t="s">
        <v>397</v>
      </c>
      <c r="B363" s="3" t="s">
        <v>149</v>
      </c>
      <c r="C363" s="34">
        <v>0</v>
      </c>
      <c r="D363" s="34"/>
      <c r="E363" s="34">
        <f t="shared" si="15"/>
        <v>0</v>
      </c>
      <c r="F363" s="34">
        <v>0</v>
      </c>
      <c r="G363" s="34"/>
      <c r="H363" s="34"/>
      <c r="I363" s="34">
        <v>4715.9546700000001</v>
      </c>
      <c r="J363" s="37">
        <f t="shared" si="16"/>
        <v>0</v>
      </c>
    </row>
    <row r="364" spans="1:10" ht="45" x14ac:dyDescent="0.25">
      <c r="A364" s="10" t="s">
        <v>1233</v>
      </c>
      <c r="B364" s="3" t="s">
        <v>1049</v>
      </c>
      <c r="C364" s="34">
        <v>0</v>
      </c>
      <c r="D364" s="34"/>
      <c r="E364" s="34">
        <f t="shared" si="15"/>
        <v>0</v>
      </c>
      <c r="F364" s="34">
        <v>0</v>
      </c>
      <c r="G364" s="34"/>
      <c r="H364" s="34"/>
      <c r="I364" s="34">
        <v>4715.9546700000001</v>
      </c>
      <c r="J364" s="37">
        <f t="shared" si="16"/>
        <v>0</v>
      </c>
    </row>
    <row r="365" spans="1:10" ht="75" x14ac:dyDescent="0.25">
      <c r="A365" s="10" t="s">
        <v>1467</v>
      </c>
      <c r="B365" s="3" t="s">
        <v>853</v>
      </c>
      <c r="C365" s="34">
        <v>9859.6</v>
      </c>
      <c r="D365" s="34"/>
      <c r="E365" s="34">
        <f t="shared" si="15"/>
        <v>9859.6</v>
      </c>
      <c r="F365" s="34">
        <v>9559.5870200000008</v>
      </c>
      <c r="G365" s="34">
        <f t="shared" si="17"/>
        <v>96.957148565864742</v>
      </c>
      <c r="H365" s="34">
        <f t="shared" si="18"/>
        <v>96.957148565864742</v>
      </c>
      <c r="I365" s="34">
        <v>9435.2926700000007</v>
      </c>
      <c r="J365" s="37">
        <f t="shared" si="16"/>
        <v>101.31733433553364</v>
      </c>
    </row>
    <row r="366" spans="1:10" ht="90" x14ac:dyDescent="0.25">
      <c r="A366" s="10" t="s">
        <v>1315</v>
      </c>
      <c r="B366" s="3" t="s">
        <v>302</v>
      </c>
      <c r="C366" s="34">
        <v>9859.6</v>
      </c>
      <c r="D366" s="34"/>
      <c r="E366" s="34">
        <f t="shared" ref="E366:E428" si="19">C366+D366</f>
        <v>9859.6</v>
      </c>
      <c r="F366" s="34">
        <v>9559.5870200000008</v>
      </c>
      <c r="G366" s="34">
        <f t="shared" si="17"/>
        <v>96.957148565864742</v>
      </c>
      <c r="H366" s="34">
        <f t="shared" si="18"/>
        <v>96.957148565864742</v>
      </c>
      <c r="I366" s="34">
        <v>9435.2926700000007</v>
      </c>
      <c r="J366" s="37">
        <f t="shared" si="16"/>
        <v>101.31733433553364</v>
      </c>
    </row>
    <row r="367" spans="1:10" ht="45" x14ac:dyDescent="0.25">
      <c r="A367" s="10" t="s">
        <v>375</v>
      </c>
      <c r="B367" s="3" t="s">
        <v>468</v>
      </c>
      <c r="C367" s="34">
        <v>0</v>
      </c>
      <c r="D367" s="34"/>
      <c r="E367" s="34">
        <f t="shared" si="19"/>
        <v>0</v>
      </c>
      <c r="F367" s="34">
        <v>0</v>
      </c>
      <c r="G367" s="34"/>
      <c r="H367" s="34"/>
      <c r="I367" s="34">
        <v>129243.9</v>
      </c>
      <c r="J367" s="37">
        <f t="shared" si="16"/>
        <v>0</v>
      </c>
    </row>
    <row r="368" spans="1:10" ht="45" x14ac:dyDescent="0.25">
      <c r="A368" s="10" t="s">
        <v>283</v>
      </c>
      <c r="B368" s="3" t="s">
        <v>1355</v>
      </c>
      <c r="C368" s="34">
        <v>0</v>
      </c>
      <c r="D368" s="34"/>
      <c r="E368" s="34">
        <f t="shared" si="19"/>
        <v>0</v>
      </c>
      <c r="F368" s="34">
        <v>0</v>
      </c>
      <c r="G368" s="34"/>
      <c r="H368" s="34"/>
      <c r="I368" s="34">
        <v>129243.9</v>
      </c>
      <c r="J368" s="37">
        <f t="shared" si="16"/>
        <v>0</v>
      </c>
    </row>
    <row r="369" spans="1:10" ht="30" x14ac:dyDescent="0.25">
      <c r="A369" s="10" t="s">
        <v>650</v>
      </c>
      <c r="B369" s="3" t="s">
        <v>730</v>
      </c>
      <c r="C369" s="34">
        <v>458222.4</v>
      </c>
      <c r="D369" s="34"/>
      <c r="E369" s="34">
        <f t="shared" si="19"/>
        <v>458222.4</v>
      </c>
      <c r="F369" s="34">
        <v>158506.52499000001</v>
      </c>
      <c r="G369" s="34">
        <f t="shared" si="17"/>
        <v>34.591614244524052</v>
      </c>
      <c r="H369" s="34">
        <f t="shared" si="18"/>
        <v>34.591614244524052</v>
      </c>
      <c r="I369" s="34">
        <v>344954.32238000003</v>
      </c>
      <c r="J369" s="37">
        <f t="shared" si="16"/>
        <v>45.950004016876754</v>
      </c>
    </row>
    <row r="370" spans="1:10" ht="45" x14ac:dyDescent="0.25">
      <c r="A370" s="10" t="s">
        <v>1327</v>
      </c>
      <c r="B370" s="3" t="s">
        <v>178</v>
      </c>
      <c r="C370" s="34">
        <v>458222.4</v>
      </c>
      <c r="D370" s="34"/>
      <c r="E370" s="34">
        <f t="shared" si="19"/>
        <v>458222.4</v>
      </c>
      <c r="F370" s="34">
        <v>158506.52499000001</v>
      </c>
      <c r="G370" s="34">
        <f t="shared" si="17"/>
        <v>34.591614244524052</v>
      </c>
      <c r="H370" s="34">
        <f t="shared" si="18"/>
        <v>34.591614244524052</v>
      </c>
      <c r="I370" s="34">
        <v>344954.32238000003</v>
      </c>
      <c r="J370" s="37">
        <f t="shared" si="16"/>
        <v>45.950004016876754</v>
      </c>
    </row>
    <row r="371" spans="1:10" ht="30" x14ac:dyDescent="0.25">
      <c r="A371" s="10" t="s">
        <v>680</v>
      </c>
      <c r="B371" s="3" t="s">
        <v>941</v>
      </c>
      <c r="C371" s="34">
        <v>8928.6</v>
      </c>
      <c r="D371" s="34"/>
      <c r="E371" s="34">
        <f t="shared" si="19"/>
        <v>8928.6</v>
      </c>
      <c r="F371" s="34">
        <v>5661.9228000000003</v>
      </c>
      <c r="G371" s="34">
        <f t="shared" si="17"/>
        <v>63.413332437336202</v>
      </c>
      <c r="H371" s="34">
        <f t="shared" si="18"/>
        <v>63.413332437336202</v>
      </c>
      <c r="I371" s="34">
        <v>0</v>
      </c>
      <c r="J371" s="37"/>
    </row>
    <row r="372" spans="1:10" ht="45" x14ac:dyDescent="0.25">
      <c r="A372" s="10" t="s">
        <v>792</v>
      </c>
      <c r="B372" s="3" t="s">
        <v>386</v>
      </c>
      <c r="C372" s="34">
        <v>8928.6</v>
      </c>
      <c r="D372" s="34"/>
      <c r="E372" s="34">
        <f t="shared" si="19"/>
        <v>8928.6</v>
      </c>
      <c r="F372" s="34">
        <v>5661.9228000000003</v>
      </c>
      <c r="G372" s="34">
        <f t="shared" si="17"/>
        <v>63.413332437336202</v>
      </c>
      <c r="H372" s="34">
        <f t="shared" si="18"/>
        <v>63.413332437336202</v>
      </c>
      <c r="I372" s="34">
        <v>0</v>
      </c>
      <c r="J372" s="37"/>
    </row>
    <row r="373" spans="1:10" ht="75" x14ac:dyDescent="0.25">
      <c r="A373" s="10" t="s">
        <v>863</v>
      </c>
      <c r="B373" s="3" t="s">
        <v>132</v>
      </c>
      <c r="C373" s="34">
        <v>12750</v>
      </c>
      <c r="D373" s="34"/>
      <c r="E373" s="34">
        <f t="shared" si="19"/>
        <v>12750</v>
      </c>
      <c r="F373" s="34">
        <v>850</v>
      </c>
      <c r="G373" s="34">
        <f t="shared" si="17"/>
        <v>6.666666666666667</v>
      </c>
      <c r="H373" s="34">
        <f t="shared" si="18"/>
        <v>6.666666666666667</v>
      </c>
      <c r="I373" s="34">
        <v>0</v>
      </c>
      <c r="J373" s="37"/>
    </row>
    <row r="374" spans="1:10" ht="90" x14ac:dyDescent="0.25">
      <c r="A374" s="10" t="s">
        <v>564</v>
      </c>
      <c r="B374" s="3" t="s">
        <v>442</v>
      </c>
      <c r="C374" s="34">
        <v>12750</v>
      </c>
      <c r="D374" s="34"/>
      <c r="E374" s="34">
        <f t="shared" si="19"/>
        <v>12750</v>
      </c>
      <c r="F374" s="34">
        <v>850</v>
      </c>
      <c r="G374" s="34">
        <f t="shared" si="17"/>
        <v>6.666666666666667</v>
      </c>
      <c r="H374" s="34">
        <f t="shared" si="18"/>
        <v>6.666666666666667</v>
      </c>
      <c r="I374" s="34">
        <v>0</v>
      </c>
      <c r="J374" s="37"/>
    </row>
    <row r="375" spans="1:10" ht="30" x14ac:dyDescent="0.25">
      <c r="A375" s="10" t="s">
        <v>1197</v>
      </c>
      <c r="B375" s="3" t="s">
        <v>191</v>
      </c>
      <c r="C375" s="34">
        <v>6218.7</v>
      </c>
      <c r="D375" s="34"/>
      <c r="E375" s="34">
        <f t="shared" si="19"/>
        <v>6218.7</v>
      </c>
      <c r="F375" s="34">
        <v>6218.7</v>
      </c>
      <c r="G375" s="34">
        <f t="shared" si="17"/>
        <v>100</v>
      </c>
      <c r="H375" s="34">
        <f t="shared" si="18"/>
        <v>100</v>
      </c>
      <c r="I375" s="34">
        <v>0</v>
      </c>
      <c r="J375" s="37"/>
    </row>
    <row r="376" spans="1:10" ht="45" x14ac:dyDescent="0.25">
      <c r="A376" s="10" t="s">
        <v>489</v>
      </c>
      <c r="B376" s="3" t="s">
        <v>488</v>
      </c>
      <c r="C376" s="34">
        <v>6218.7</v>
      </c>
      <c r="D376" s="34"/>
      <c r="E376" s="34">
        <f t="shared" si="19"/>
        <v>6218.7</v>
      </c>
      <c r="F376" s="34">
        <v>6218.7</v>
      </c>
      <c r="G376" s="34">
        <f t="shared" si="17"/>
        <v>100</v>
      </c>
      <c r="H376" s="34">
        <f t="shared" si="18"/>
        <v>100</v>
      </c>
      <c r="I376" s="34">
        <v>0</v>
      </c>
      <c r="J376" s="37"/>
    </row>
    <row r="377" spans="1:10" ht="90" x14ac:dyDescent="0.25">
      <c r="A377" s="10" t="s">
        <v>148</v>
      </c>
      <c r="B377" s="3" t="s">
        <v>617</v>
      </c>
      <c r="C377" s="34">
        <v>5779.3</v>
      </c>
      <c r="D377" s="34"/>
      <c r="E377" s="34">
        <f t="shared" si="19"/>
        <v>5779.3</v>
      </c>
      <c r="F377" s="34">
        <v>2147.8391499999998</v>
      </c>
      <c r="G377" s="34">
        <f t="shared" si="17"/>
        <v>37.164347758379037</v>
      </c>
      <c r="H377" s="34">
        <f t="shared" si="18"/>
        <v>37.164347758379037</v>
      </c>
      <c r="I377" s="34">
        <v>0</v>
      </c>
      <c r="J377" s="37"/>
    </row>
    <row r="378" spans="1:10" ht="105" x14ac:dyDescent="0.25">
      <c r="A378" s="10" t="s">
        <v>224</v>
      </c>
      <c r="B378" s="3" t="s">
        <v>20</v>
      </c>
      <c r="C378" s="34">
        <v>5779.3</v>
      </c>
      <c r="D378" s="34"/>
      <c r="E378" s="34">
        <f t="shared" si="19"/>
        <v>5779.3</v>
      </c>
      <c r="F378" s="34">
        <v>2147.8391499999998</v>
      </c>
      <c r="G378" s="34">
        <f t="shared" si="17"/>
        <v>37.164347758379037</v>
      </c>
      <c r="H378" s="34">
        <f t="shared" si="18"/>
        <v>37.164347758379037</v>
      </c>
      <c r="I378" s="34">
        <v>0</v>
      </c>
      <c r="J378" s="37"/>
    </row>
    <row r="379" spans="1:10" ht="60" x14ac:dyDescent="0.25">
      <c r="A379" s="10" t="s">
        <v>852</v>
      </c>
      <c r="B379" s="3" t="s">
        <v>1223</v>
      </c>
      <c r="C379" s="34">
        <v>18489.900000000001</v>
      </c>
      <c r="D379" s="34"/>
      <c r="E379" s="34">
        <f t="shared" si="19"/>
        <v>18489.900000000001</v>
      </c>
      <c r="F379" s="34">
        <v>0</v>
      </c>
      <c r="G379" s="34">
        <f t="shared" si="17"/>
        <v>0</v>
      </c>
      <c r="H379" s="34">
        <f t="shared" si="18"/>
        <v>0</v>
      </c>
      <c r="I379" s="34">
        <v>704.88463999999999</v>
      </c>
      <c r="J379" s="37">
        <f t="shared" si="16"/>
        <v>0</v>
      </c>
    </row>
    <row r="380" spans="1:10" ht="75" x14ac:dyDescent="0.25">
      <c r="A380" s="10" t="s">
        <v>378</v>
      </c>
      <c r="B380" s="3" t="s">
        <v>39</v>
      </c>
      <c r="C380" s="34">
        <v>18489.900000000001</v>
      </c>
      <c r="D380" s="34"/>
      <c r="E380" s="34">
        <f t="shared" si="19"/>
        <v>18489.900000000001</v>
      </c>
      <c r="F380" s="34">
        <v>0</v>
      </c>
      <c r="G380" s="34">
        <f t="shared" si="17"/>
        <v>0</v>
      </c>
      <c r="H380" s="34">
        <f t="shared" si="18"/>
        <v>0</v>
      </c>
      <c r="I380" s="34">
        <v>704.88463999999999</v>
      </c>
      <c r="J380" s="37">
        <f t="shared" si="16"/>
        <v>0</v>
      </c>
    </row>
    <row r="381" spans="1:10" ht="45" x14ac:dyDescent="0.25">
      <c r="A381" s="10" t="s">
        <v>1254</v>
      </c>
      <c r="B381" s="3" t="s">
        <v>717</v>
      </c>
      <c r="C381" s="34">
        <v>0</v>
      </c>
      <c r="D381" s="34"/>
      <c r="E381" s="34">
        <f t="shared" si="19"/>
        <v>0</v>
      </c>
      <c r="F381" s="34">
        <v>0</v>
      </c>
      <c r="G381" s="34"/>
      <c r="H381" s="34"/>
      <c r="I381" s="34">
        <v>880212.87043000001</v>
      </c>
      <c r="J381" s="37">
        <f t="shared" si="16"/>
        <v>0</v>
      </c>
    </row>
    <row r="382" spans="1:10" ht="45" x14ac:dyDescent="0.25">
      <c r="A382" s="10" t="s">
        <v>1109</v>
      </c>
      <c r="B382" s="3" t="s">
        <v>1236</v>
      </c>
      <c r="C382" s="34">
        <v>612031</v>
      </c>
      <c r="D382" s="34"/>
      <c r="E382" s="34">
        <f t="shared" si="19"/>
        <v>612031</v>
      </c>
      <c r="F382" s="34">
        <v>308572.71639999998</v>
      </c>
      <c r="G382" s="34">
        <f t="shared" si="17"/>
        <v>50.417824652672813</v>
      </c>
      <c r="H382" s="34">
        <f t="shared" si="18"/>
        <v>50.417824652672813</v>
      </c>
      <c r="I382" s="34">
        <v>301795.30015000002</v>
      </c>
      <c r="J382" s="37">
        <f t="shared" si="16"/>
        <v>102.24569973310764</v>
      </c>
    </row>
    <row r="383" spans="1:10" ht="60" x14ac:dyDescent="0.25">
      <c r="A383" s="10" t="s">
        <v>518</v>
      </c>
      <c r="B383" s="3" t="s">
        <v>63</v>
      </c>
      <c r="C383" s="34">
        <v>612031</v>
      </c>
      <c r="D383" s="34"/>
      <c r="E383" s="34">
        <f t="shared" si="19"/>
        <v>612031</v>
      </c>
      <c r="F383" s="34">
        <v>308572.71639999998</v>
      </c>
      <c r="G383" s="34">
        <f t="shared" si="17"/>
        <v>50.417824652672813</v>
      </c>
      <c r="H383" s="34">
        <f t="shared" si="18"/>
        <v>50.417824652672813</v>
      </c>
      <c r="I383" s="34">
        <v>301795.30015000002</v>
      </c>
      <c r="J383" s="37">
        <f t="shared" si="16"/>
        <v>102.24569973310764</v>
      </c>
    </row>
    <row r="384" spans="1:10" ht="45" x14ac:dyDescent="0.25">
      <c r="A384" s="10" t="s">
        <v>377</v>
      </c>
      <c r="B384" s="3" t="s">
        <v>506</v>
      </c>
      <c r="C384" s="34">
        <v>0</v>
      </c>
      <c r="D384" s="34"/>
      <c r="E384" s="34">
        <f t="shared" si="19"/>
        <v>0</v>
      </c>
      <c r="F384" s="34">
        <v>0</v>
      </c>
      <c r="G384" s="34"/>
      <c r="H384" s="34"/>
      <c r="I384" s="34">
        <v>502855.56507999997</v>
      </c>
      <c r="J384" s="37">
        <f t="shared" si="16"/>
        <v>0</v>
      </c>
    </row>
    <row r="385" spans="1:10" ht="45" x14ac:dyDescent="0.25">
      <c r="A385" s="10" t="s">
        <v>1354</v>
      </c>
      <c r="B385" s="3" t="s">
        <v>794</v>
      </c>
      <c r="C385" s="34">
        <v>0</v>
      </c>
      <c r="D385" s="34"/>
      <c r="E385" s="34">
        <f t="shared" si="19"/>
        <v>0</v>
      </c>
      <c r="F385" s="34">
        <v>0</v>
      </c>
      <c r="G385" s="34"/>
      <c r="H385" s="34"/>
      <c r="I385" s="34">
        <v>502855.56507999997</v>
      </c>
      <c r="J385" s="37">
        <f t="shared" si="16"/>
        <v>0</v>
      </c>
    </row>
    <row r="386" spans="1:10" ht="45" x14ac:dyDescent="0.25">
      <c r="A386" s="10" t="s">
        <v>977</v>
      </c>
      <c r="B386" s="3" t="s">
        <v>648</v>
      </c>
      <c r="C386" s="34">
        <v>0</v>
      </c>
      <c r="D386" s="34"/>
      <c r="E386" s="34">
        <f t="shared" si="19"/>
        <v>0</v>
      </c>
      <c r="F386" s="34">
        <v>0</v>
      </c>
      <c r="G386" s="34"/>
      <c r="H386" s="34"/>
      <c r="I386" s="34">
        <v>143856.5</v>
      </c>
      <c r="J386" s="37">
        <f t="shared" si="16"/>
        <v>0</v>
      </c>
    </row>
    <row r="387" spans="1:10" ht="45" x14ac:dyDescent="0.25">
      <c r="A387" s="10" t="s">
        <v>173</v>
      </c>
      <c r="B387" s="3" t="s">
        <v>53</v>
      </c>
      <c r="C387" s="34">
        <v>0</v>
      </c>
      <c r="D387" s="34"/>
      <c r="E387" s="34">
        <f t="shared" si="19"/>
        <v>0</v>
      </c>
      <c r="F387" s="34">
        <v>0</v>
      </c>
      <c r="G387" s="34"/>
      <c r="H387" s="34"/>
      <c r="I387" s="34">
        <v>143856.5</v>
      </c>
      <c r="J387" s="37">
        <f t="shared" si="16"/>
        <v>0</v>
      </c>
    </row>
    <row r="388" spans="1:10" ht="30" x14ac:dyDescent="0.25">
      <c r="A388" s="10" t="s">
        <v>865</v>
      </c>
      <c r="B388" s="3" t="s">
        <v>1345</v>
      </c>
      <c r="C388" s="34">
        <v>0</v>
      </c>
      <c r="D388" s="34"/>
      <c r="E388" s="34">
        <f t="shared" si="19"/>
        <v>0</v>
      </c>
      <c r="F388" s="34">
        <v>0</v>
      </c>
      <c r="G388" s="34"/>
      <c r="H388" s="34"/>
      <c r="I388" s="34">
        <v>455470.7</v>
      </c>
      <c r="J388" s="37">
        <f t="shared" si="16"/>
        <v>0</v>
      </c>
    </row>
    <row r="389" spans="1:10" ht="45" x14ac:dyDescent="0.25">
      <c r="A389" s="10" t="s">
        <v>591</v>
      </c>
      <c r="B389" s="3" t="s">
        <v>788</v>
      </c>
      <c r="C389" s="34">
        <v>0</v>
      </c>
      <c r="D389" s="34"/>
      <c r="E389" s="34">
        <f t="shared" si="19"/>
        <v>0</v>
      </c>
      <c r="F389" s="34">
        <v>0</v>
      </c>
      <c r="G389" s="34"/>
      <c r="H389" s="34"/>
      <c r="I389" s="34">
        <v>455470.7</v>
      </c>
      <c r="J389" s="37">
        <f t="shared" si="16"/>
        <v>0</v>
      </c>
    </row>
    <row r="390" spans="1:10" x14ac:dyDescent="0.25">
      <c r="A390" s="10" t="s">
        <v>1361</v>
      </c>
      <c r="B390" s="3" t="s">
        <v>1314</v>
      </c>
      <c r="C390" s="34">
        <v>0</v>
      </c>
      <c r="D390" s="34"/>
      <c r="E390" s="34">
        <f t="shared" si="19"/>
        <v>0</v>
      </c>
      <c r="F390" s="34">
        <v>0</v>
      </c>
      <c r="G390" s="34"/>
      <c r="H390" s="34"/>
      <c r="I390" s="34">
        <v>85758.663209999999</v>
      </c>
      <c r="J390" s="37">
        <f t="shared" si="16"/>
        <v>0</v>
      </c>
    </row>
    <row r="391" spans="1:10" ht="30" x14ac:dyDescent="0.25">
      <c r="A391" s="10" t="s">
        <v>16</v>
      </c>
      <c r="B391" s="3" t="s">
        <v>156</v>
      </c>
      <c r="C391" s="34">
        <v>0</v>
      </c>
      <c r="D391" s="34"/>
      <c r="E391" s="34">
        <f t="shared" si="19"/>
        <v>0</v>
      </c>
      <c r="F391" s="34">
        <v>0</v>
      </c>
      <c r="G391" s="34"/>
      <c r="H391" s="34"/>
      <c r="I391" s="34">
        <v>85758.663209999999</v>
      </c>
      <c r="J391" s="37">
        <f t="shared" si="16"/>
        <v>0</v>
      </c>
    </row>
    <row r="392" spans="1:10" ht="45" x14ac:dyDescent="0.25">
      <c r="A392" s="10" t="s">
        <v>269</v>
      </c>
      <c r="B392" s="3" t="s">
        <v>555</v>
      </c>
      <c r="C392" s="34">
        <v>1140558.7</v>
      </c>
      <c r="D392" s="34"/>
      <c r="E392" s="34">
        <f t="shared" si="19"/>
        <v>1140558.7</v>
      </c>
      <c r="F392" s="34">
        <v>761009.97715000005</v>
      </c>
      <c r="G392" s="34">
        <f t="shared" ref="G392:G455" si="20">F392/C392*100</f>
        <v>66.722561245642169</v>
      </c>
      <c r="H392" s="34">
        <f t="shared" ref="H392:H455" si="21">F392/E392*100</f>
        <v>66.722561245642169</v>
      </c>
      <c r="I392" s="34">
        <v>107932.90618000001</v>
      </c>
      <c r="J392" s="37" t="s">
        <v>1499</v>
      </c>
    </row>
    <row r="393" spans="1:10" ht="45" x14ac:dyDescent="0.25">
      <c r="A393" s="10" t="s">
        <v>1407</v>
      </c>
      <c r="B393" s="3" t="s">
        <v>833</v>
      </c>
      <c r="C393" s="34">
        <v>1140558.7</v>
      </c>
      <c r="D393" s="34"/>
      <c r="E393" s="34">
        <f t="shared" si="19"/>
        <v>1140558.7</v>
      </c>
      <c r="F393" s="34">
        <v>761009.97715000005</v>
      </c>
      <c r="G393" s="34">
        <f t="shared" si="20"/>
        <v>66.722561245642169</v>
      </c>
      <c r="H393" s="34">
        <f t="shared" si="21"/>
        <v>66.722561245642169</v>
      </c>
      <c r="I393" s="34">
        <v>107932.90618000001</v>
      </c>
      <c r="J393" s="37" t="s">
        <v>1499</v>
      </c>
    </row>
    <row r="394" spans="1:10" ht="45" x14ac:dyDescent="0.25">
      <c r="A394" s="10" t="s">
        <v>856</v>
      </c>
      <c r="B394" s="3" t="s">
        <v>1173</v>
      </c>
      <c r="C394" s="34">
        <v>6849</v>
      </c>
      <c r="D394" s="34"/>
      <c r="E394" s="34">
        <f t="shared" si="19"/>
        <v>6849</v>
      </c>
      <c r="F394" s="34">
        <v>6849</v>
      </c>
      <c r="G394" s="34">
        <f t="shared" si="20"/>
        <v>100</v>
      </c>
      <c r="H394" s="34">
        <f t="shared" si="21"/>
        <v>100</v>
      </c>
      <c r="I394" s="34">
        <v>0</v>
      </c>
      <c r="J394" s="37"/>
    </row>
    <row r="395" spans="1:10" ht="60" x14ac:dyDescent="0.25">
      <c r="A395" s="10" t="s">
        <v>1129</v>
      </c>
      <c r="B395" s="3" t="s">
        <v>620</v>
      </c>
      <c r="C395" s="34">
        <v>6849</v>
      </c>
      <c r="D395" s="34"/>
      <c r="E395" s="34">
        <f t="shared" si="19"/>
        <v>6849</v>
      </c>
      <c r="F395" s="34">
        <v>6849</v>
      </c>
      <c r="G395" s="34">
        <f t="shared" si="20"/>
        <v>100</v>
      </c>
      <c r="H395" s="34">
        <f t="shared" si="21"/>
        <v>100</v>
      </c>
      <c r="I395" s="34">
        <v>0</v>
      </c>
      <c r="J395" s="37"/>
    </row>
    <row r="396" spans="1:10" ht="30" x14ac:dyDescent="0.25">
      <c r="A396" s="10" t="s">
        <v>424</v>
      </c>
      <c r="B396" s="3" t="s">
        <v>682</v>
      </c>
      <c r="C396" s="34">
        <v>1006768.5</v>
      </c>
      <c r="D396" s="34">
        <v>25759.599999999999</v>
      </c>
      <c r="E396" s="34">
        <f t="shared" si="19"/>
        <v>1032528.1</v>
      </c>
      <c r="F396" s="34">
        <v>228661.9755</v>
      </c>
      <c r="G396" s="34">
        <f t="shared" si="20"/>
        <v>22.712468208927874</v>
      </c>
      <c r="H396" s="34">
        <f t="shared" si="21"/>
        <v>22.145835595176539</v>
      </c>
      <c r="I396" s="34">
        <v>405855.18800000002</v>
      </c>
      <c r="J396" s="37">
        <f t="shared" ref="J392:J455" si="22">F396/I396*100</f>
        <v>56.340779238726888</v>
      </c>
    </row>
    <row r="397" spans="1:10" ht="45" x14ac:dyDescent="0.25">
      <c r="A397" s="10" t="s">
        <v>1379</v>
      </c>
      <c r="B397" s="3" t="s">
        <v>970</v>
      </c>
      <c r="C397" s="34">
        <v>1006768.5</v>
      </c>
      <c r="D397" s="34">
        <v>25759.599999999999</v>
      </c>
      <c r="E397" s="34">
        <f t="shared" si="19"/>
        <v>1032528.1</v>
      </c>
      <c r="F397" s="34">
        <v>228661.9755</v>
      </c>
      <c r="G397" s="34">
        <f t="shared" si="20"/>
        <v>22.712468208927874</v>
      </c>
      <c r="H397" s="34">
        <f t="shared" si="21"/>
        <v>22.145835595176539</v>
      </c>
      <c r="I397" s="34">
        <v>405855.18800000002</v>
      </c>
      <c r="J397" s="37">
        <f t="shared" si="22"/>
        <v>56.340779238726888</v>
      </c>
    </row>
    <row r="398" spans="1:10" ht="30" x14ac:dyDescent="0.25">
      <c r="A398" s="10" t="s">
        <v>208</v>
      </c>
      <c r="B398" s="3" t="s">
        <v>1039</v>
      </c>
      <c r="C398" s="34">
        <v>250211.1</v>
      </c>
      <c r="D398" s="34"/>
      <c r="E398" s="34">
        <f t="shared" si="19"/>
        <v>250211.1</v>
      </c>
      <c r="F398" s="34">
        <v>10726.359689999999</v>
      </c>
      <c r="G398" s="34">
        <f t="shared" si="20"/>
        <v>4.2869239973766149</v>
      </c>
      <c r="H398" s="34">
        <f t="shared" si="21"/>
        <v>4.2869239973766149</v>
      </c>
      <c r="I398" s="34">
        <v>0</v>
      </c>
      <c r="J398" s="37"/>
    </row>
    <row r="399" spans="1:10" ht="30" x14ac:dyDescent="0.25">
      <c r="A399" s="10" t="s">
        <v>569</v>
      </c>
      <c r="B399" s="3" t="s">
        <v>483</v>
      </c>
      <c r="C399" s="34">
        <v>250211.1</v>
      </c>
      <c r="D399" s="34"/>
      <c r="E399" s="34">
        <f t="shared" si="19"/>
        <v>250211.1</v>
      </c>
      <c r="F399" s="34">
        <v>10726.359689999999</v>
      </c>
      <c r="G399" s="34">
        <f t="shared" si="20"/>
        <v>4.2869239973766149</v>
      </c>
      <c r="H399" s="34">
        <f t="shared" si="21"/>
        <v>4.2869239973766149</v>
      </c>
      <c r="I399" s="34">
        <v>0</v>
      </c>
      <c r="J399" s="37"/>
    </row>
    <row r="400" spans="1:10" ht="75" x14ac:dyDescent="0.25">
      <c r="A400" s="10" t="s">
        <v>366</v>
      </c>
      <c r="B400" s="3" t="s">
        <v>459</v>
      </c>
      <c r="C400" s="34">
        <v>18135.900000000001</v>
      </c>
      <c r="D400" s="34"/>
      <c r="E400" s="34">
        <f t="shared" si="19"/>
        <v>18135.900000000001</v>
      </c>
      <c r="F400" s="34">
        <v>17450.287250000001</v>
      </c>
      <c r="G400" s="34">
        <f t="shared" si="20"/>
        <v>96.219582430428048</v>
      </c>
      <c r="H400" s="34">
        <f t="shared" si="21"/>
        <v>96.219582430428048</v>
      </c>
      <c r="I400" s="34">
        <v>12777.83511</v>
      </c>
      <c r="J400" s="37">
        <f t="shared" si="22"/>
        <v>136.56685267712771</v>
      </c>
    </row>
    <row r="401" spans="1:10" ht="75" x14ac:dyDescent="0.25">
      <c r="A401" s="10" t="s">
        <v>960</v>
      </c>
      <c r="B401" s="3" t="s">
        <v>752</v>
      </c>
      <c r="C401" s="34">
        <v>18135.900000000001</v>
      </c>
      <c r="D401" s="34"/>
      <c r="E401" s="34">
        <f t="shared" si="19"/>
        <v>18135.900000000001</v>
      </c>
      <c r="F401" s="34">
        <v>17450.287250000001</v>
      </c>
      <c r="G401" s="34">
        <f t="shared" si="20"/>
        <v>96.219582430428048</v>
      </c>
      <c r="H401" s="34">
        <f t="shared" si="21"/>
        <v>96.219582430428048</v>
      </c>
      <c r="I401" s="34">
        <v>12777.83511</v>
      </c>
      <c r="J401" s="37">
        <f t="shared" si="22"/>
        <v>136.56685267712771</v>
      </c>
    </row>
    <row r="402" spans="1:10" ht="30" x14ac:dyDescent="0.25">
      <c r="A402" s="10" t="s">
        <v>1255</v>
      </c>
      <c r="B402" s="3" t="s">
        <v>776</v>
      </c>
      <c r="C402" s="34">
        <v>6732757.9000000004</v>
      </c>
      <c r="D402" s="34"/>
      <c r="E402" s="34">
        <f t="shared" si="19"/>
        <v>6732757.9000000004</v>
      </c>
      <c r="F402" s="34">
        <v>6159384.2120300001</v>
      </c>
      <c r="G402" s="34">
        <f t="shared" si="20"/>
        <v>91.483821392567819</v>
      </c>
      <c r="H402" s="34">
        <f t="shared" si="21"/>
        <v>91.483821392567819</v>
      </c>
      <c r="I402" s="34">
        <v>1576903.7938099999</v>
      </c>
      <c r="J402" s="37" t="s">
        <v>1499</v>
      </c>
    </row>
    <row r="403" spans="1:10" ht="45" x14ac:dyDescent="0.25">
      <c r="A403" s="10" t="s">
        <v>864</v>
      </c>
      <c r="B403" s="3" t="s">
        <v>218</v>
      </c>
      <c r="C403" s="34">
        <v>6732757.9000000004</v>
      </c>
      <c r="D403" s="34"/>
      <c r="E403" s="34">
        <f t="shared" si="19"/>
        <v>6732757.9000000004</v>
      </c>
      <c r="F403" s="34">
        <v>6159384.2120300001</v>
      </c>
      <c r="G403" s="34">
        <f t="shared" si="20"/>
        <v>91.483821392567819</v>
      </c>
      <c r="H403" s="34">
        <f t="shared" si="21"/>
        <v>91.483821392567819</v>
      </c>
      <c r="I403" s="34">
        <v>1576903.7938099999</v>
      </c>
      <c r="J403" s="37" t="s">
        <v>1499</v>
      </c>
    </row>
    <row r="404" spans="1:10" ht="75" x14ac:dyDescent="0.25">
      <c r="A404" s="10" t="s">
        <v>261</v>
      </c>
      <c r="B404" s="3" t="s">
        <v>310</v>
      </c>
      <c r="C404" s="34">
        <v>14755.9</v>
      </c>
      <c r="D404" s="34"/>
      <c r="E404" s="34">
        <f t="shared" si="19"/>
        <v>14755.9</v>
      </c>
      <c r="F404" s="34">
        <v>11933.19506</v>
      </c>
      <c r="G404" s="34">
        <f t="shared" si="20"/>
        <v>80.870669088296893</v>
      </c>
      <c r="H404" s="34">
        <f t="shared" si="21"/>
        <v>80.870669088296893</v>
      </c>
      <c r="I404" s="34">
        <v>11981.22755</v>
      </c>
      <c r="J404" s="37">
        <f t="shared" si="22"/>
        <v>99.599102097013429</v>
      </c>
    </row>
    <row r="405" spans="1:10" ht="60" x14ac:dyDescent="0.25">
      <c r="A405" s="10" t="s">
        <v>1212</v>
      </c>
      <c r="B405" s="3" t="s">
        <v>277</v>
      </c>
      <c r="C405" s="34">
        <v>292301.09999999998</v>
      </c>
      <c r="D405" s="34"/>
      <c r="E405" s="34">
        <f t="shared" si="19"/>
        <v>292301.09999999998</v>
      </c>
      <c r="F405" s="34">
        <v>130590.37415</v>
      </c>
      <c r="G405" s="34">
        <f t="shared" si="20"/>
        <v>44.676661890769488</v>
      </c>
      <c r="H405" s="34">
        <f t="shared" si="21"/>
        <v>44.676661890769488</v>
      </c>
      <c r="I405" s="34">
        <v>199886.24038999999</v>
      </c>
      <c r="J405" s="37">
        <f t="shared" si="22"/>
        <v>65.332347987137013</v>
      </c>
    </row>
    <row r="406" spans="1:10" ht="60" x14ac:dyDescent="0.25">
      <c r="A406" s="10" t="s">
        <v>697</v>
      </c>
      <c r="B406" s="3" t="s">
        <v>971</v>
      </c>
      <c r="C406" s="34">
        <v>35707.300000000003</v>
      </c>
      <c r="D406" s="34"/>
      <c r="E406" s="34">
        <f t="shared" si="19"/>
        <v>35707.300000000003</v>
      </c>
      <c r="F406" s="34">
        <v>0</v>
      </c>
      <c r="G406" s="34">
        <f t="shared" si="20"/>
        <v>0</v>
      </c>
      <c r="H406" s="34">
        <f t="shared" si="21"/>
        <v>0</v>
      </c>
      <c r="I406" s="34">
        <v>0</v>
      </c>
      <c r="J406" s="37"/>
    </row>
    <row r="407" spans="1:10" ht="75" x14ac:dyDescent="0.25">
      <c r="A407" s="10" t="s">
        <v>951</v>
      </c>
      <c r="B407" s="3" t="s">
        <v>1263</v>
      </c>
      <c r="C407" s="34">
        <v>35707.300000000003</v>
      </c>
      <c r="D407" s="34"/>
      <c r="E407" s="34">
        <f t="shared" si="19"/>
        <v>35707.300000000003</v>
      </c>
      <c r="F407" s="34">
        <v>0</v>
      </c>
      <c r="G407" s="34">
        <f t="shared" si="20"/>
        <v>0</v>
      </c>
      <c r="H407" s="34">
        <f t="shared" si="21"/>
        <v>0</v>
      </c>
      <c r="I407" s="34">
        <v>0</v>
      </c>
      <c r="J407" s="37"/>
    </row>
    <row r="408" spans="1:10" ht="60" x14ac:dyDescent="0.25">
      <c r="A408" s="10" t="s">
        <v>1391</v>
      </c>
      <c r="B408" s="3" t="s">
        <v>629</v>
      </c>
      <c r="C408" s="34">
        <v>276375.3</v>
      </c>
      <c r="D408" s="34"/>
      <c r="E408" s="34">
        <f t="shared" si="19"/>
        <v>276375.3</v>
      </c>
      <c r="F408" s="34">
        <v>276375.29999000003</v>
      </c>
      <c r="G408" s="34">
        <f t="shared" si="20"/>
        <v>99.999999996381746</v>
      </c>
      <c r="H408" s="34">
        <f t="shared" si="21"/>
        <v>99.999999996381746</v>
      </c>
      <c r="I408" s="34">
        <v>0</v>
      </c>
      <c r="J408" s="37"/>
    </row>
    <row r="409" spans="1:10" ht="60" x14ac:dyDescent="0.25">
      <c r="A409" s="10" t="s">
        <v>166</v>
      </c>
      <c r="B409" s="3" t="s">
        <v>32</v>
      </c>
      <c r="C409" s="34">
        <v>276375.3</v>
      </c>
      <c r="D409" s="34"/>
      <c r="E409" s="34">
        <f t="shared" si="19"/>
        <v>276375.3</v>
      </c>
      <c r="F409" s="34">
        <v>276375.29999000003</v>
      </c>
      <c r="G409" s="34">
        <f t="shared" si="20"/>
        <v>99.999999996381746</v>
      </c>
      <c r="H409" s="34">
        <f t="shared" si="21"/>
        <v>99.999999996381746</v>
      </c>
      <c r="I409" s="34">
        <v>0</v>
      </c>
      <c r="J409" s="37"/>
    </row>
    <row r="410" spans="1:10" ht="45" x14ac:dyDescent="0.25">
      <c r="A410" s="10" t="s">
        <v>222</v>
      </c>
      <c r="B410" s="3" t="s">
        <v>182</v>
      </c>
      <c r="C410" s="34">
        <v>156204.1</v>
      </c>
      <c r="D410" s="34"/>
      <c r="E410" s="34">
        <f t="shared" si="19"/>
        <v>156204.1</v>
      </c>
      <c r="F410" s="34">
        <v>108287.3701</v>
      </c>
      <c r="G410" s="34">
        <f t="shared" si="20"/>
        <v>69.324281564952514</v>
      </c>
      <c r="H410" s="34">
        <f t="shared" si="21"/>
        <v>69.324281564952514</v>
      </c>
      <c r="I410" s="34">
        <v>0</v>
      </c>
      <c r="J410" s="37"/>
    </row>
    <row r="411" spans="1:10" ht="45" x14ac:dyDescent="0.25">
      <c r="A411" s="10" t="s">
        <v>146</v>
      </c>
      <c r="B411" s="3" t="s">
        <v>1078</v>
      </c>
      <c r="C411" s="34">
        <v>156204.1</v>
      </c>
      <c r="D411" s="34"/>
      <c r="E411" s="34">
        <f t="shared" si="19"/>
        <v>156204.1</v>
      </c>
      <c r="F411" s="34">
        <v>108287.3701</v>
      </c>
      <c r="G411" s="34">
        <f t="shared" si="20"/>
        <v>69.324281564952514</v>
      </c>
      <c r="H411" s="34">
        <f t="shared" si="21"/>
        <v>69.324281564952514</v>
      </c>
      <c r="I411" s="34">
        <v>0</v>
      </c>
      <c r="J411" s="37"/>
    </row>
    <row r="412" spans="1:10" ht="45" x14ac:dyDescent="0.25">
      <c r="A412" s="10" t="s">
        <v>305</v>
      </c>
      <c r="B412" s="3" t="s">
        <v>847</v>
      </c>
      <c r="C412" s="34">
        <v>105957.4</v>
      </c>
      <c r="D412" s="34"/>
      <c r="E412" s="34">
        <f t="shared" si="19"/>
        <v>105957.4</v>
      </c>
      <c r="F412" s="34">
        <v>0</v>
      </c>
      <c r="G412" s="34">
        <f t="shared" si="20"/>
        <v>0</v>
      </c>
      <c r="H412" s="34">
        <f t="shared" si="21"/>
        <v>0</v>
      </c>
      <c r="I412" s="34">
        <v>0</v>
      </c>
      <c r="J412" s="37"/>
    </row>
    <row r="413" spans="1:10" ht="60" x14ac:dyDescent="0.25">
      <c r="A413" s="10" t="s">
        <v>29</v>
      </c>
      <c r="B413" s="3" t="s">
        <v>289</v>
      </c>
      <c r="C413" s="34">
        <v>105957.4</v>
      </c>
      <c r="D413" s="34"/>
      <c r="E413" s="34">
        <f t="shared" si="19"/>
        <v>105957.4</v>
      </c>
      <c r="F413" s="34">
        <v>0</v>
      </c>
      <c r="G413" s="34">
        <f t="shared" si="20"/>
        <v>0</v>
      </c>
      <c r="H413" s="34">
        <f t="shared" si="21"/>
        <v>0</v>
      </c>
      <c r="I413" s="34">
        <v>0</v>
      </c>
      <c r="J413" s="37"/>
    </row>
    <row r="414" spans="1:10" x14ac:dyDescent="0.25">
      <c r="A414" s="10" t="s">
        <v>684</v>
      </c>
      <c r="B414" s="3" t="s">
        <v>724</v>
      </c>
      <c r="C414" s="34">
        <v>1000</v>
      </c>
      <c r="D414" s="34"/>
      <c r="E414" s="34">
        <f t="shared" si="19"/>
        <v>1000</v>
      </c>
      <c r="F414" s="34">
        <v>1000</v>
      </c>
      <c r="G414" s="34">
        <f t="shared" si="20"/>
        <v>100</v>
      </c>
      <c r="H414" s="34">
        <f t="shared" si="21"/>
        <v>100</v>
      </c>
      <c r="I414" s="34">
        <v>0</v>
      </c>
      <c r="J414" s="37"/>
    </row>
    <row r="415" spans="1:10" ht="30" x14ac:dyDescent="0.25">
      <c r="A415" s="10" t="s">
        <v>1205</v>
      </c>
      <c r="B415" s="3" t="s">
        <v>167</v>
      </c>
      <c r="C415" s="34">
        <v>1000</v>
      </c>
      <c r="D415" s="34"/>
      <c r="E415" s="34">
        <f t="shared" si="19"/>
        <v>1000</v>
      </c>
      <c r="F415" s="34">
        <v>1000</v>
      </c>
      <c r="G415" s="34">
        <f t="shared" si="20"/>
        <v>100</v>
      </c>
      <c r="H415" s="34">
        <f t="shared" si="21"/>
        <v>100</v>
      </c>
      <c r="I415" s="34">
        <v>0</v>
      </c>
      <c r="J415" s="37"/>
    </row>
    <row r="416" spans="1:10" ht="30" x14ac:dyDescent="0.25">
      <c r="A416" s="10" t="s">
        <v>929</v>
      </c>
      <c r="B416" s="3" t="s">
        <v>1430</v>
      </c>
      <c r="C416" s="34">
        <v>14550</v>
      </c>
      <c r="D416" s="34"/>
      <c r="E416" s="34">
        <f t="shared" si="19"/>
        <v>14550</v>
      </c>
      <c r="F416" s="34">
        <v>2517.4351700000002</v>
      </c>
      <c r="G416" s="34">
        <f t="shared" si="20"/>
        <v>17.30195993127148</v>
      </c>
      <c r="H416" s="34">
        <f t="shared" si="21"/>
        <v>17.30195993127148</v>
      </c>
      <c r="I416" s="34">
        <v>0</v>
      </c>
      <c r="J416" s="37"/>
    </row>
    <row r="417" spans="1:10" ht="30" x14ac:dyDescent="0.25">
      <c r="A417" s="10" t="s">
        <v>230</v>
      </c>
      <c r="B417" s="3" t="s">
        <v>862</v>
      </c>
      <c r="C417" s="34">
        <v>14550</v>
      </c>
      <c r="D417" s="34"/>
      <c r="E417" s="34">
        <f t="shared" si="19"/>
        <v>14550</v>
      </c>
      <c r="F417" s="34">
        <v>2517.4351700000002</v>
      </c>
      <c r="G417" s="34">
        <f t="shared" si="20"/>
        <v>17.30195993127148</v>
      </c>
      <c r="H417" s="34">
        <f t="shared" si="21"/>
        <v>17.30195993127148</v>
      </c>
      <c r="I417" s="34">
        <v>0</v>
      </c>
      <c r="J417" s="37"/>
    </row>
    <row r="418" spans="1:10" ht="30" x14ac:dyDescent="0.25">
      <c r="A418" s="10" t="s">
        <v>582</v>
      </c>
      <c r="B418" s="3" t="s">
        <v>1400</v>
      </c>
      <c r="C418" s="34">
        <v>5814.9</v>
      </c>
      <c r="D418" s="34"/>
      <c r="E418" s="34">
        <f t="shared" si="19"/>
        <v>5814.9</v>
      </c>
      <c r="F418" s="34">
        <v>3227.2921799999999</v>
      </c>
      <c r="G418" s="34">
        <f t="shared" si="20"/>
        <v>55.500390032502708</v>
      </c>
      <c r="H418" s="34">
        <f t="shared" si="21"/>
        <v>55.500390032502708</v>
      </c>
      <c r="I418" s="34">
        <v>25142.977480000001</v>
      </c>
      <c r="J418" s="37">
        <f t="shared" si="22"/>
        <v>12.835759736758112</v>
      </c>
    </row>
    <row r="419" spans="1:10" ht="30" x14ac:dyDescent="0.25">
      <c r="A419" s="10" t="s">
        <v>86</v>
      </c>
      <c r="B419" s="3" t="s">
        <v>841</v>
      </c>
      <c r="C419" s="34">
        <v>5814.9</v>
      </c>
      <c r="D419" s="34"/>
      <c r="E419" s="34">
        <f t="shared" si="19"/>
        <v>5814.9</v>
      </c>
      <c r="F419" s="34">
        <v>3227.2921799999999</v>
      </c>
      <c r="G419" s="34">
        <f t="shared" si="20"/>
        <v>55.500390032502708</v>
      </c>
      <c r="H419" s="34">
        <f t="shared" si="21"/>
        <v>55.500390032502708</v>
      </c>
      <c r="I419" s="34">
        <v>25142.977480000001</v>
      </c>
      <c r="J419" s="37">
        <f t="shared" si="22"/>
        <v>12.835759736758112</v>
      </c>
    </row>
    <row r="420" spans="1:10" ht="45" x14ac:dyDescent="0.25">
      <c r="A420" s="10" t="s">
        <v>933</v>
      </c>
      <c r="B420" s="3" t="s">
        <v>498</v>
      </c>
      <c r="C420" s="34">
        <v>11520.7</v>
      </c>
      <c r="D420" s="34"/>
      <c r="E420" s="34">
        <f t="shared" si="19"/>
        <v>11520.7</v>
      </c>
      <c r="F420" s="34">
        <v>11365.556549999999</v>
      </c>
      <c r="G420" s="34">
        <f t="shared" si="20"/>
        <v>98.653350490855573</v>
      </c>
      <c r="H420" s="34">
        <f t="shared" si="21"/>
        <v>98.653350490855573</v>
      </c>
      <c r="I420" s="34">
        <v>14295.17231</v>
      </c>
      <c r="J420" s="37">
        <f t="shared" si="22"/>
        <v>79.506257801799094</v>
      </c>
    </row>
    <row r="421" spans="1:10" ht="45" x14ac:dyDescent="0.25">
      <c r="A421" s="10" t="s">
        <v>990</v>
      </c>
      <c r="B421" s="3" t="s">
        <v>122</v>
      </c>
      <c r="C421" s="34">
        <v>4822.8999999999996</v>
      </c>
      <c r="D421" s="34"/>
      <c r="E421" s="34">
        <f t="shared" si="19"/>
        <v>4822.8999999999996</v>
      </c>
      <c r="F421" s="34">
        <v>2896.6716999999999</v>
      </c>
      <c r="G421" s="34">
        <f t="shared" si="20"/>
        <v>60.060787078313879</v>
      </c>
      <c r="H421" s="34">
        <f t="shared" si="21"/>
        <v>60.060787078313879</v>
      </c>
      <c r="I421" s="34">
        <v>3428.9877299999998</v>
      </c>
      <c r="J421" s="37">
        <f t="shared" si="22"/>
        <v>84.476000735062414</v>
      </c>
    </row>
    <row r="422" spans="1:10" ht="60" x14ac:dyDescent="0.25">
      <c r="A422" s="10" t="s">
        <v>1130</v>
      </c>
      <c r="B422" s="3" t="s">
        <v>435</v>
      </c>
      <c r="C422" s="34">
        <v>4822.8999999999996</v>
      </c>
      <c r="D422" s="34"/>
      <c r="E422" s="34">
        <f t="shared" si="19"/>
        <v>4822.8999999999996</v>
      </c>
      <c r="F422" s="34">
        <v>2896.6716999999999</v>
      </c>
      <c r="G422" s="34">
        <f t="shared" si="20"/>
        <v>60.060787078313879</v>
      </c>
      <c r="H422" s="34">
        <f t="shared" si="21"/>
        <v>60.060787078313879</v>
      </c>
      <c r="I422" s="34">
        <v>3428.9877299999998</v>
      </c>
      <c r="J422" s="37">
        <f t="shared" si="22"/>
        <v>84.476000735062414</v>
      </c>
    </row>
    <row r="423" spans="1:10" ht="45" x14ac:dyDescent="0.25">
      <c r="A423" s="10" t="s">
        <v>914</v>
      </c>
      <c r="B423" s="3" t="s">
        <v>245</v>
      </c>
      <c r="C423" s="34">
        <v>18765.900000000001</v>
      </c>
      <c r="D423" s="34"/>
      <c r="E423" s="34">
        <f t="shared" si="19"/>
        <v>18765.900000000001</v>
      </c>
      <c r="F423" s="34">
        <v>18506.10686</v>
      </c>
      <c r="G423" s="34">
        <f t="shared" si="20"/>
        <v>98.615610548921168</v>
      </c>
      <c r="H423" s="34">
        <f t="shared" si="21"/>
        <v>98.615610548921168</v>
      </c>
      <c r="I423" s="34">
        <v>19221.96833</v>
      </c>
      <c r="J423" s="37">
        <f t="shared" si="22"/>
        <v>96.275815994958521</v>
      </c>
    </row>
    <row r="424" spans="1:10" ht="60" x14ac:dyDescent="0.25">
      <c r="A424" s="10" t="s">
        <v>259</v>
      </c>
      <c r="B424" s="3" t="s">
        <v>1150</v>
      </c>
      <c r="C424" s="34">
        <v>18765.900000000001</v>
      </c>
      <c r="D424" s="34"/>
      <c r="E424" s="34">
        <f t="shared" si="19"/>
        <v>18765.900000000001</v>
      </c>
      <c r="F424" s="34">
        <v>18506.10686</v>
      </c>
      <c r="G424" s="34">
        <f t="shared" si="20"/>
        <v>98.615610548921168</v>
      </c>
      <c r="H424" s="34">
        <f t="shared" si="21"/>
        <v>98.615610548921168</v>
      </c>
      <c r="I424" s="34">
        <v>19221.96833</v>
      </c>
      <c r="J424" s="37">
        <f t="shared" si="22"/>
        <v>96.275815994958521</v>
      </c>
    </row>
    <row r="425" spans="1:10" ht="30" x14ac:dyDescent="0.25">
      <c r="A425" s="10" t="s">
        <v>991</v>
      </c>
      <c r="B425" s="3" t="s">
        <v>1458</v>
      </c>
      <c r="C425" s="34">
        <v>53575</v>
      </c>
      <c r="D425" s="34"/>
      <c r="E425" s="34">
        <f t="shared" si="19"/>
        <v>53575</v>
      </c>
      <c r="F425" s="34">
        <v>33985.364179999997</v>
      </c>
      <c r="G425" s="34">
        <f t="shared" si="20"/>
        <v>63.435117461502564</v>
      </c>
      <c r="H425" s="34">
        <f t="shared" si="21"/>
        <v>63.435117461502564</v>
      </c>
      <c r="I425" s="34">
        <v>32074.267019999999</v>
      </c>
      <c r="J425" s="37">
        <f t="shared" si="22"/>
        <v>105.95835022140436</v>
      </c>
    </row>
    <row r="426" spans="1:10" ht="30" x14ac:dyDescent="0.25">
      <c r="A426" s="10" t="s">
        <v>140</v>
      </c>
      <c r="B426" s="3" t="s">
        <v>288</v>
      </c>
      <c r="C426" s="34">
        <v>53575</v>
      </c>
      <c r="D426" s="34"/>
      <c r="E426" s="34">
        <f t="shared" si="19"/>
        <v>53575</v>
      </c>
      <c r="F426" s="34">
        <v>33985.364179999997</v>
      </c>
      <c r="G426" s="34">
        <f t="shared" si="20"/>
        <v>63.435117461502564</v>
      </c>
      <c r="H426" s="34">
        <f t="shared" si="21"/>
        <v>63.435117461502564</v>
      </c>
      <c r="I426" s="34">
        <v>32074.267019999999</v>
      </c>
      <c r="J426" s="37">
        <f t="shared" si="22"/>
        <v>105.95835022140436</v>
      </c>
    </row>
    <row r="427" spans="1:10" ht="30" x14ac:dyDescent="0.25">
      <c r="A427" s="10" t="s">
        <v>561</v>
      </c>
      <c r="B427" s="3" t="s">
        <v>212</v>
      </c>
      <c r="C427" s="34">
        <v>29928.6</v>
      </c>
      <c r="D427" s="34"/>
      <c r="E427" s="34">
        <f t="shared" si="19"/>
        <v>29928.6</v>
      </c>
      <c r="F427" s="34">
        <v>29220.56509</v>
      </c>
      <c r="G427" s="34">
        <f t="shared" si="20"/>
        <v>97.634253155844249</v>
      </c>
      <c r="H427" s="34">
        <f t="shared" si="21"/>
        <v>97.634253155844249</v>
      </c>
      <c r="I427" s="34">
        <v>35445.29999</v>
      </c>
      <c r="J427" s="37">
        <f t="shared" si="22"/>
        <v>82.43847590017252</v>
      </c>
    </row>
    <row r="428" spans="1:10" ht="30" x14ac:dyDescent="0.25">
      <c r="A428" s="10" t="s">
        <v>633</v>
      </c>
      <c r="B428" s="3" t="s">
        <v>512</v>
      </c>
      <c r="C428" s="34">
        <v>29928.6</v>
      </c>
      <c r="D428" s="34"/>
      <c r="E428" s="34">
        <f t="shared" si="19"/>
        <v>29928.6</v>
      </c>
      <c r="F428" s="34">
        <v>29220.56509</v>
      </c>
      <c r="G428" s="34">
        <f t="shared" si="20"/>
        <v>97.634253155844249</v>
      </c>
      <c r="H428" s="34">
        <f t="shared" si="21"/>
        <v>97.634253155844249</v>
      </c>
      <c r="I428" s="34">
        <v>35445.29999</v>
      </c>
      <c r="J428" s="37">
        <f t="shared" si="22"/>
        <v>82.43847590017252</v>
      </c>
    </row>
    <row r="429" spans="1:10" ht="45" x14ac:dyDescent="0.25">
      <c r="A429" s="10" t="s">
        <v>1242</v>
      </c>
      <c r="B429" s="3" t="s">
        <v>253</v>
      </c>
      <c r="C429" s="34">
        <v>0</v>
      </c>
      <c r="D429" s="34"/>
      <c r="E429" s="34">
        <f t="shared" ref="E429:E485" si="23">C429+D429</f>
        <v>0</v>
      </c>
      <c r="F429" s="34">
        <v>0</v>
      </c>
      <c r="G429" s="34"/>
      <c r="H429" s="34"/>
      <c r="I429" s="34">
        <v>578297.36774000002</v>
      </c>
      <c r="J429" s="37">
        <f t="shared" si="22"/>
        <v>0</v>
      </c>
    </row>
    <row r="430" spans="1:10" ht="45" x14ac:dyDescent="0.25">
      <c r="A430" s="10" t="s">
        <v>157</v>
      </c>
      <c r="B430" s="3" t="s">
        <v>565</v>
      </c>
      <c r="C430" s="34">
        <v>0</v>
      </c>
      <c r="D430" s="34"/>
      <c r="E430" s="34">
        <f t="shared" si="23"/>
        <v>0</v>
      </c>
      <c r="F430" s="34">
        <v>0</v>
      </c>
      <c r="G430" s="34"/>
      <c r="H430" s="34"/>
      <c r="I430" s="34">
        <v>578297.36774000002</v>
      </c>
      <c r="J430" s="37">
        <f t="shared" si="22"/>
        <v>0</v>
      </c>
    </row>
    <row r="431" spans="1:10" ht="45" x14ac:dyDescent="0.25">
      <c r="A431" s="10" t="s">
        <v>873</v>
      </c>
      <c r="B431" s="3" t="s">
        <v>965</v>
      </c>
      <c r="C431" s="34">
        <v>292095.8</v>
      </c>
      <c r="D431" s="34"/>
      <c r="E431" s="34">
        <f t="shared" si="23"/>
        <v>292095.8</v>
      </c>
      <c r="F431" s="34">
        <v>209888.81374000001</v>
      </c>
      <c r="G431" s="34">
        <f t="shared" si="20"/>
        <v>71.856156007720756</v>
      </c>
      <c r="H431" s="34">
        <f t="shared" si="21"/>
        <v>71.856156007720756</v>
      </c>
      <c r="I431" s="34">
        <v>0</v>
      </c>
      <c r="J431" s="37"/>
    </row>
    <row r="432" spans="1:10" ht="45" x14ac:dyDescent="0.25">
      <c r="A432" s="10" t="s">
        <v>1015</v>
      </c>
      <c r="B432" s="3" t="s">
        <v>1259</v>
      </c>
      <c r="C432" s="34">
        <v>292095.8</v>
      </c>
      <c r="D432" s="34"/>
      <c r="E432" s="34">
        <f t="shared" si="23"/>
        <v>292095.8</v>
      </c>
      <c r="F432" s="34">
        <v>209888.81374000001</v>
      </c>
      <c r="G432" s="34">
        <f t="shared" si="20"/>
        <v>71.856156007720756</v>
      </c>
      <c r="H432" s="34">
        <f t="shared" si="21"/>
        <v>71.856156007720756</v>
      </c>
      <c r="I432" s="34">
        <v>0</v>
      </c>
      <c r="J432" s="37"/>
    </row>
    <row r="433" spans="1:10" ht="45" x14ac:dyDescent="0.25">
      <c r="A433" s="10" t="s">
        <v>940</v>
      </c>
      <c r="B433" s="3" t="s">
        <v>1086</v>
      </c>
      <c r="C433" s="34">
        <v>0</v>
      </c>
      <c r="D433" s="34"/>
      <c r="E433" s="34">
        <f t="shared" si="23"/>
        <v>0</v>
      </c>
      <c r="F433" s="34">
        <v>0</v>
      </c>
      <c r="G433" s="34"/>
      <c r="H433" s="34"/>
      <c r="I433" s="34">
        <v>132748.63969000001</v>
      </c>
      <c r="J433" s="37">
        <f t="shared" si="22"/>
        <v>0</v>
      </c>
    </row>
    <row r="434" spans="1:10" ht="60" x14ac:dyDescent="0.25">
      <c r="A434" s="10" t="s">
        <v>1230</v>
      </c>
      <c r="B434" s="3" t="s">
        <v>533</v>
      </c>
      <c r="C434" s="34">
        <v>0</v>
      </c>
      <c r="D434" s="34"/>
      <c r="E434" s="34">
        <f t="shared" si="23"/>
        <v>0</v>
      </c>
      <c r="F434" s="34">
        <v>0</v>
      </c>
      <c r="G434" s="34"/>
      <c r="H434" s="34"/>
      <c r="I434" s="34">
        <v>132748.63969000001</v>
      </c>
      <c r="J434" s="37">
        <f t="shared" si="22"/>
        <v>0</v>
      </c>
    </row>
    <row r="435" spans="1:10" ht="45" x14ac:dyDescent="0.25">
      <c r="A435" s="10" t="s">
        <v>329</v>
      </c>
      <c r="B435" s="3" t="s">
        <v>986</v>
      </c>
      <c r="C435" s="34">
        <v>0</v>
      </c>
      <c r="D435" s="34"/>
      <c r="E435" s="34">
        <f t="shared" si="23"/>
        <v>0</v>
      </c>
      <c r="F435" s="34">
        <v>0</v>
      </c>
      <c r="G435" s="34"/>
      <c r="H435" s="34"/>
      <c r="I435" s="34">
        <v>116381.74103999999</v>
      </c>
      <c r="J435" s="37">
        <f t="shared" si="22"/>
        <v>0</v>
      </c>
    </row>
    <row r="436" spans="1:10" ht="45" x14ac:dyDescent="0.25">
      <c r="A436" s="10" t="s">
        <v>1160</v>
      </c>
      <c r="B436" s="3" t="s">
        <v>429</v>
      </c>
      <c r="C436" s="34">
        <v>0</v>
      </c>
      <c r="D436" s="34"/>
      <c r="E436" s="34">
        <f t="shared" si="23"/>
        <v>0</v>
      </c>
      <c r="F436" s="34">
        <v>0</v>
      </c>
      <c r="G436" s="34"/>
      <c r="H436" s="34"/>
      <c r="I436" s="34">
        <v>116381.74103999999</v>
      </c>
      <c r="J436" s="37">
        <f t="shared" si="22"/>
        <v>0</v>
      </c>
    </row>
    <row r="437" spans="1:10" x14ac:dyDescent="0.25">
      <c r="A437" s="10" t="s">
        <v>820</v>
      </c>
      <c r="B437" s="3" t="s">
        <v>571</v>
      </c>
      <c r="C437" s="34">
        <v>5098</v>
      </c>
      <c r="D437" s="34"/>
      <c r="E437" s="34">
        <f t="shared" si="23"/>
        <v>5098</v>
      </c>
      <c r="F437" s="34">
        <v>1138.8246099999999</v>
      </c>
      <c r="G437" s="34">
        <f t="shared" si="20"/>
        <v>22.33865457041977</v>
      </c>
      <c r="H437" s="34">
        <f t="shared" si="21"/>
        <v>22.33865457041977</v>
      </c>
      <c r="I437" s="34">
        <v>0</v>
      </c>
      <c r="J437" s="37"/>
    </row>
    <row r="438" spans="1:10" ht="30" x14ac:dyDescent="0.25">
      <c r="A438" s="10" t="s">
        <v>311</v>
      </c>
      <c r="B438" s="3" t="s">
        <v>1448</v>
      </c>
      <c r="C438" s="34">
        <v>5098</v>
      </c>
      <c r="D438" s="34"/>
      <c r="E438" s="34">
        <f t="shared" si="23"/>
        <v>5098</v>
      </c>
      <c r="F438" s="34">
        <v>1138.8246099999999</v>
      </c>
      <c r="G438" s="34">
        <f t="shared" si="20"/>
        <v>22.33865457041977</v>
      </c>
      <c r="H438" s="34">
        <f t="shared" si="21"/>
        <v>22.33865457041977</v>
      </c>
      <c r="I438" s="34">
        <v>0</v>
      </c>
      <c r="J438" s="37"/>
    </row>
    <row r="439" spans="1:10" ht="30" x14ac:dyDescent="0.25">
      <c r="A439" s="10" t="s">
        <v>129</v>
      </c>
      <c r="B439" s="3" t="s">
        <v>538</v>
      </c>
      <c r="C439" s="34">
        <v>31854.3</v>
      </c>
      <c r="D439" s="34"/>
      <c r="E439" s="34">
        <f t="shared" si="23"/>
        <v>31854.3</v>
      </c>
      <c r="F439" s="34">
        <v>9112.8990300000005</v>
      </c>
      <c r="G439" s="34">
        <f t="shared" si="20"/>
        <v>28.608065567286051</v>
      </c>
      <c r="H439" s="34">
        <f t="shared" si="21"/>
        <v>28.608065567286051</v>
      </c>
      <c r="I439" s="34">
        <v>4674.8032499999999</v>
      </c>
      <c r="J439" s="37">
        <f t="shared" si="22"/>
        <v>194.93652551045867</v>
      </c>
    </row>
    <row r="440" spans="1:10" ht="30" x14ac:dyDescent="0.25">
      <c r="A440" s="10" t="s">
        <v>1138</v>
      </c>
      <c r="B440" s="3" t="s">
        <v>825</v>
      </c>
      <c r="C440" s="34">
        <v>31854.3</v>
      </c>
      <c r="D440" s="34"/>
      <c r="E440" s="34">
        <f t="shared" si="23"/>
        <v>31854.3</v>
      </c>
      <c r="F440" s="34">
        <v>9112.8990300000005</v>
      </c>
      <c r="G440" s="34">
        <f t="shared" si="20"/>
        <v>28.608065567286051</v>
      </c>
      <c r="H440" s="34">
        <f t="shared" si="21"/>
        <v>28.608065567286051</v>
      </c>
      <c r="I440" s="34">
        <v>4674.8032499999999</v>
      </c>
      <c r="J440" s="37">
        <f t="shared" si="22"/>
        <v>194.93652551045867</v>
      </c>
    </row>
    <row r="441" spans="1:10" ht="30" x14ac:dyDescent="0.25">
      <c r="A441" s="10" t="s">
        <v>1244</v>
      </c>
      <c r="B441" s="3" t="s">
        <v>1231</v>
      </c>
      <c r="C441" s="34">
        <v>16178.2</v>
      </c>
      <c r="D441" s="34"/>
      <c r="E441" s="34">
        <f t="shared" si="23"/>
        <v>16178.2</v>
      </c>
      <c r="F441" s="34">
        <v>12344.671549999999</v>
      </c>
      <c r="G441" s="34">
        <f t="shared" si="20"/>
        <v>76.304357406880854</v>
      </c>
      <c r="H441" s="34">
        <f t="shared" si="21"/>
        <v>76.304357406880854</v>
      </c>
      <c r="I441" s="34">
        <v>18198.812620000001</v>
      </c>
      <c r="J441" s="37">
        <f t="shared" si="22"/>
        <v>67.83229108273548</v>
      </c>
    </row>
    <row r="442" spans="1:10" ht="45" x14ac:dyDescent="0.25">
      <c r="A442" s="10" t="s">
        <v>947</v>
      </c>
      <c r="B442" s="3" t="s">
        <v>54</v>
      </c>
      <c r="C442" s="34">
        <v>16178.2</v>
      </c>
      <c r="D442" s="34"/>
      <c r="E442" s="34">
        <f t="shared" si="23"/>
        <v>16178.2</v>
      </c>
      <c r="F442" s="34">
        <v>12344.671549999999</v>
      </c>
      <c r="G442" s="34">
        <f t="shared" si="20"/>
        <v>76.304357406880854</v>
      </c>
      <c r="H442" s="34">
        <f t="shared" si="21"/>
        <v>76.304357406880854</v>
      </c>
      <c r="I442" s="34">
        <v>18198.812620000001</v>
      </c>
      <c r="J442" s="37">
        <f t="shared" si="22"/>
        <v>67.83229108273548</v>
      </c>
    </row>
    <row r="443" spans="1:10" ht="30" x14ac:dyDescent="0.25">
      <c r="A443" s="10" t="s">
        <v>41</v>
      </c>
      <c r="B443" s="3" t="s">
        <v>471</v>
      </c>
      <c r="C443" s="34">
        <v>5286.7</v>
      </c>
      <c r="D443" s="34"/>
      <c r="E443" s="34">
        <f t="shared" si="23"/>
        <v>5286.7</v>
      </c>
      <c r="F443" s="34">
        <v>2635.03665</v>
      </c>
      <c r="G443" s="34">
        <f t="shared" si="20"/>
        <v>49.842749730455672</v>
      </c>
      <c r="H443" s="34">
        <f t="shared" si="21"/>
        <v>49.842749730455672</v>
      </c>
      <c r="I443" s="34">
        <v>9901.8638499999997</v>
      </c>
      <c r="J443" s="37">
        <f t="shared" si="22"/>
        <v>26.611521728810683</v>
      </c>
    </row>
    <row r="444" spans="1:10" ht="45" x14ac:dyDescent="0.25">
      <c r="A444" s="10" t="s">
        <v>896</v>
      </c>
      <c r="B444" s="3" t="s">
        <v>766</v>
      </c>
      <c r="C444" s="34">
        <v>5286.7</v>
      </c>
      <c r="D444" s="34"/>
      <c r="E444" s="34">
        <f t="shared" si="23"/>
        <v>5286.7</v>
      </c>
      <c r="F444" s="34">
        <v>2635.03665</v>
      </c>
      <c r="G444" s="34">
        <f t="shared" si="20"/>
        <v>49.842749730455672</v>
      </c>
      <c r="H444" s="34">
        <f t="shared" si="21"/>
        <v>49.842749730455672</v>
      </c>
      <c r="I444" s="34">
        <v>9901.8638499999997</v>
      </c>
      <c r="J444" s="37">
        <f t="shared" si="22"/>
        <v>26.611521728810683</v>
      </c>
    </row>
    <row r="445" spans="1:10" x14ac:dyDescent="0.25">
      <c r="A445" s="10" t="s">
        <v>290</v>
      </c>
      <c r="B445" s="3" t="s">
        <v>1282</v>
      </c>
      <c r="C445" s="34">
        <v>15303.9</v>
      </c>
      <c r="D445" s="34"/>
      <c r="E445" s="34">
        <f t="shared" si="23"/>
        <v>15303.9</v>
      </c>
      <c r="F445" s="34">
        <v>6199.7999499999996</v>
      </c>
      <c r="G445" s="34">
        <f t="shared" si="20"/>
        <v>40.511241905658032</v>
      </c>
      <c r="H445" s="34">
        <f t="shared" si="21"/>
        <v>40.511241905658032</v>
      </c>
      <c r="I445" s="34">
        <v>23574.714950000001</v>
      </c>
      <c r="J445" s="37">
        <f t="shared" si="22"/>
        <v>26.298515011312993</v>
      </c>
    </row>
    <row r="446" spans="1:10" ht="30" x14ac:dyDescent="0.25">
      <c r="A446" s="10" t="s">
        <v>621</v>
      </c>
      <c r="B446" s="3" t="s">
        <v>729</v>
      </c>
      <c r="C446" s="34">
        <v>15303.9</v>
      </c>
      <c r="D446" s="34"/>
      <c r="E446" s="34">
        <f t="shared" si="23"/>
        <v>15303.9</v>
      </c>
      <c r="F446" s="34">
        <v>6199.7999499999996</v>
      </c>
      <c r="G446" s="34">
        <f t="shared" si="20"/>
        <v>40.511241905658032</v>
      </c>
      <c r="H446" s="34">
        <f t="shared" si="21"/>
        <v>40.511241905658032</v>
      </c>
      <c r="I446" s="34">
        <v>23574.714950000001</v>
      </c>
      <c r="J446" s="37">
        <f t="shared" si="22"/>
        <v>26.298515011312993</v>
      </c>
    </row>
    <row r="447" spans="1:10" ht="45" x14ac:dyDescent="0.25">
      <c r="A447" s="10" t="s">
        <v>59</v>
      </c>
      <c r="B447" s="3" t="s">
        <v>871</v>
      </c>
      <c r="C447" s="34">
        <v>107197.1</v>
      </c>
      <c r="D447" s="34"/>
      <c r="E447" s="34">
        <f t="shared" si="23"/>
        <v>107197.1</v>
      </c>
      <c r="F447" s="34">
        <v>107197.1</v>
      </c>
      <c r="G447" s="34">
        <f t="shared" si="20"/>
        <v>100</v>
      </c>
      <c r="H447" s="34">
        <f t="shared" si="21"/>
        <v>100</v>
      </c>
      <c r="I447" s="34">
        <v>76126.100000000006</v>
      </c>
      <c r="J447" s="37">
        <f t="shared" si="22"/>
        <v>140.81517377088804</v>
      </c>
    </row>
    <row r="448" spans="1:10" ht="45" x14ac:dyDescent="0.25">
      <c r="A448" s="10" t="s">
        <v>1221</v>
      </c>
      <c r="B448" s="3" t="s">
        <v>319</v>
      </c>
      <c r="C448" s="34">
        <v>107197.1</v>
      </c>
      <c r="D448" s="34"/>
      <c r="E448" s="34">
        <f t="shared" si="23"/>
        <v>107197.1</v>
      </c>
      <c r="F448" s="34">
        <v>107197.1</v>
      </c>
      <c r="G448" s="34">
        <f t="shared" si="20"/>
        <v>100</v>
      </c>
      <c r="H448" s="34">
        <f t="shared" si="21"/>
        <v>100</v>
      </c>
      <c r="I448" s="34">
        <v>76126.100000000006</v>
      </c>
      <c r="J448" s="37">
        <f t="shared" si="22"/>
        <v>140.81517377088804</v>
      </c>
    </row>
    <row r="449" spans="1:10" ht="30" x14ac:dyDescent="0.25">
      <c r="A449" s="10" t="s">
        <v>1156</v>
      </c>
      <c r="B449" s="3" t="s">
        <v>844</v>
      </c>
      <c r="C449" s="34">
        <v>277674</v>
      </c>
      <c r="D449" s="34"/>
      <c r="E449" s="34">
        <f t="shared" si="23"/>
        <v>277674</v>
      </c>
      <c r="F449" s="34">
        <v>263242.53234999999</v>
      </c>
      <c r="G449" s="34">
        <f t="shared" si="20"/>
        <v>94.802729945907799</v>
      </c>
      <c r="H449" s="34">
        <f t="shared" si="21"/>
        <v>94.802729945907799</v>
      </c>
      <c r="I449" s="34">
        <v>0</v>
      </c>
      <c r="J449" s="37"/>
    </row>
    <row r="450" spans="1:10" ht="45" x14ac:dyDescent="0.25">
      <c r="A450" s="10" t="s">
        <v>176</v>
      </c>
      <c r="B450" s="3" t="s">
        <v>285</v>
      </c>
      <c r="C450" s="34">
        <v>277674</v>
      </c>
      <c r="D450" s="34"/>
      <c r="E450" s="34">
        <f t="shared" si="23"/>
        <v>277674</v>
      </c>
      <c r="F450" s="34">
        <v>263242.53234999999</v>
      </c>
      <c r="G450" s="34">
        <f t="shared" si="20"/>
        <v>94.802729945907799</v>
      </c>
      <c r="H450" s="34">
        <f t="shared" si="21"/>
        <v>94.802729945907799</v>
      </c>
      <c r="I450" s="34">
        <v>0</v>
      </c>
      <c r="J450" s="37"/>
    </row>
    <row r="451" spans="1:10" ht="60" x14ac:dyDescent="0.25">
      <c r="A451" s="10" t="s">
        <v>1024</v>
      </c>
      <c r="B451" s="3" t="s">
        <v>21</v>
      </c>
      <c r="C451" s="34">
        <v>68527.5</v>
      </c>
      <c r="D451" s="34"/>
      <c r="E451" s="34">
        <f t="shared" si="23"/>
        <v>68527.5</v>
      </c>
      <c r="F451" s="34">
        <v>66081.3</v>
      </c>
      <c r="G451" s="34">
        <f t="shared" si="20"/>
        <v>96.430338185400018</v>
      </c>
      <c r="H451" s="34">
        <f t="shared" si="21"/>
        <v>96.430338185400018</v>
      </c>
      <c r="I451" s="34">
        <v>88927.1</v>
      </c>
      <c r="J451" s="37">
        <f t="shared" si="22"/>
        <v>74.309518695650695</v>
      </c>
    </row>
    <row r="452" spans="1:10" ht="75" x14ac:dyDescent="0.25">
      <c r="A452" s="10" t="s">
        <v>585</v>
      </c>
      <c r="B452" s="3" t="s">
        <v>338</v>
      </c>
      <c r="C452" s="34">
        <v>68527.5</v>
      </c>
      <c r="D452" s="34"/>
      <c r="E452" s="34">
        <f t="shared" si="23"/>
        <v>68527.5</v>
      </c>
      <c r="F452" s="34">
        <v>66081.3</v>
      </c>
      <c r="G452" s="34">
        <f t="shared" si="20"/>
        <v>96.430338185400018</v>
      </c>
      <c r="H452" s="34">
        <f t="shared" si="21"/>
        <v>96.430338185400018</v>
      </c>
      <c r="I452" s="34">
        <v>88927.1</v>
      </c>
      <c r="J452" s="37">
        <f t="shared" si="22"/>
        <v>74.309518695650695</v>
      </c>
    </row>
    <row r="453" spans="1:10" ht="45" x14ac:dyDescent="0.25">
      <c r="A453" s="10" t="s">
        <v>1184</v>
      </c>
      <c r="B453" s="3" t="s">
        <v>1087</v>
      </c>
      <c r="C453" s="34">
        <v>56576.5</v>
      </c>
      <c r="D453" s="34"/>
      <c r="E453" s="34">
        <f t="shared" si="23"/>
        <v>56576.5</v>
      </c>
      <c r="F453" s="34">
        <v>40291.590109999997</v>
      </c>
      <c r="G453" s="34">
        <f t="shared" si="20"/>
        <v>71.216123496504721</v>
      </c>
      <c r="H453" s="34">
        <f t="shared" si="21"/>
        <v>71.216123496504721</v>
      </c>
      <c r="I453" s="34">
        <v>26968.782950000001</v>
      </c>
      <c r="J453" s="37">
        <f t="shared" si="22"/>
        <v>149.40084684095837</v>
      </c>
    </row>
    <row r="454" spans="1:10" ht="30" x14ac:dyDescent="0.25">
      <c r="A454" s="10" t="s">
        <v>1474</v>
      </c>
      <c r="B454" s="3" t="s">
        <v>888</v>
      </c>
      <c r="C454" s="34">
        <v>314134</v>
      </c>
      <c r="D454" s="34"/>
      <c r="E454" s="34">
        <f t="shared" si="23"/>
        <v>314134</v>
      </c>
      <c r="F454" s="34">
        <v>139787.65882000001</v>
      </c>
      <c r="G454" s="34">
        <f t="shared" si="20"/>
        <v>44.499372503453941</v>
      </c>
      <c r="H454" s="34">
        <f t="shared" si="21"/>
        <v>44.499372503453941</v>
      </c>
      <c r="I454" s="34">
        <v>173468.84972999999</v>
      </c>
      <c r="J454" s="37">
        <f t="shared" si="22"/>
        <v>80.58372384297013</v>
      </c>
    </row>
    <row r="455" spans="1:10" ht="30" x14ac:dyDescent="0.25">
      <c r="A455" s="10" t="s">
        <v>364</v>
      </c>
      <c r="B455" s="3" t="s">
        <v>333</v>
      </c>
      <c r="C455" s="34">
        <v>314134</v>
      </c>
      <c r="D455" s="34"/>
      <c r="E455" s="34">
        <f t="shared" si="23"/>
        <v>314134</v>
      </c>
      <c r="F455" s="34">
        <v>139787.65882000001</v>
      </c>
      <c r="G455" s="34">
        <f t="shared" si="20"/>
        <v>44.499372503453941</v>
      </c>
      <c r="H455" s="34">
        <f t="shared" si="21"/>
        <v>44.499372503453941</v>
      </c>
      <c r="I455" s="34">
        <v>173468.84972999999</v>
      </c>
      <c r="J455" s="37">
        <f t="shared" si="22"/>
        <v>80.58372384297013</v>
      </c>
    </row>
    <row r="456" spans="1:10" ht="45" x14ac:dyDescent="0.25">
      <c r="A456" s="10" t="s">
        <v>8</v>
      </c>
      <c r="B456" s="3" t="s">
        <v>417</v>
      </c>
      <c r="C456" s="34">
        <v>125912.3</v>
      </c>
      <c r="D456" s="34">
        <v>-30221.5</v>
      </c>
      <c r="E456" s="34">
        <f t="shared" si="23"/>
        <v>95690.8</v>
      </c>
      <c r="F456" s="34">
        <v>86144.868229999993</v>
      </c>
      <c r="G456" s="34">
        <f t="shared" ref="G456:G519" si="24">F456/C456*100</f>
        <v>68.416563139582067</v>
      </c>
      <c r="H456" s="34">
        <f t="shared" ref="H456:H519" si="25">F456/E456*100</f>
        <v>90.02419065364694</v>
      </c>
      <c r="I456" s="34">
        <v>0</v>
      </c>
      <c r="J456" s="37"/>
    </row>
    <row r="457" spans="1:10" ht="45" x14ac:dyDescent="0.25">
      <c r="A457" s="10" t="s">
        <v>91</v>
      </c>
      <c r="B457" s="3" t="s">
        <v>616</v>
      </c>
      <c r="C457" s="34">
        <v>7201.7</v>
      </c>
      <c r="D457" s="34"/>
      <c r="E457" s="34">
        <f t="shared" si="23"/>
        <v>7201.7</v>
      </c>
      <c r="F457" s="34">
        <v>0</v>
      </c>
      <c r="G457" s="34">
        <f t="shared" si="24"/>
        <v>0</v>
      </c>
      <c r="H457" s="34">
        <f t="shared" si="25"/>
        <v>0</v>
      </c>
      <c r="I457" s="34">
        <v>0</v>
      </c>
      <c r="J457" s="37"/>
    </row>
    <row r="458" spans="1:10" ht="30" x14ac:dyDescent="0.25">
      <c r="A458" s="10" t="s">
        <v>603</v>
      </c>
      <c r="B458" s="3" t="s">
        <v>1378</v>
      </c>
      <c r="C458" s="34">
        <v>13151.3</v>
      </c>
      <c r="D458" s="34"/>
      <c r="E458" s="34">
        <f t="shared" si="23"/>
        <v>13151.3</v>
      </c>
      <c r="F458" s="34">
        <v>7223.3302899999999</v>
      </c>
      <c r="G458" s="34">
        <f t="shared" si="24"/>
        <v>54.924838533072773</v>
      </c>
      <c r="H458" s="34">
        <f t="shared" si="25"/>
        <v>54.924838533072773</v>
      </c>
      <c r="I458" s="34">
        <v>4520.0232999999998</v>
      </c>
      <c r="J458" s="37">
        <f t="shared" ref="J456:J519" si="26">F458/I458*100</f>
        <v>159.80736847086607</v>
      </c>
    </row>
    <row r="459" spans="1:10" ht="30" x14ac:dyDescent="0.25">
      <c r="A459" s="10" t="s">
        <v>1139</v>
      </c>
      <c r="B459" s="3" t="s">
        <v>219</v>
      </c>
      <c r="C459" s="34">
        <v>13151.3</v>
      </c>
      <c r="D459" s="34"/>
      <c r="E459" s="34">
        <f t="shared" si="23"/>
        <v>13151.3</v>
      </c>
      <c r="F459" s="34">
        <v>7223.3302899999999</v>
      </c>
      <c r="G459" s="34">
        <f t="shared" si="24"/>
        <v>54.924838533072773</v>
      </c>
      <c r="H459" s="34">
        <f t="shared" si="25"/>
        <v>54.924838533072773</v>
      </c>
      <c r="I459" s="34">
        <v>4520.0232999999998</v>
      </c>
      <c r="J459" s="37">
        <f t="shared" si="26"/>
        <v>159.80736847086607</v>
      </c>
    </row>
    <row r="460" spans="1:10" ht="45" x14ac:dyDescent="0.25">
      <c r="A460" s="10" t="s">
        <v>771</v>
      </c>
      <c r="B460" s="3" t="s">
        <v>1008</v>
      </c>
      <c r="C460" s="34">
        <v>8762.2000000000007</v>
      </c>
      <c r="D460" s="34"/>
      <c r="E460" s="34">
        <f t="shared" si="23"/>
        <v>8762.2000000000007</v>
      </c>
      <c r="F460" s="34">
        <v>6725.9497000000001</v>
      </c>
      <c r="G460" s="34">
        <f t="shared" si="24"/>
        <v>76.760969847755121</v>
      </c>
      <c r="H460" s="34">
        <f t="shared" si="25"/>
        <v>76.760969847755121</v>
      </c>
      <c r="I460" s="34">
        <v>0</v>
      </c>
      <c r="J460" s="37"/>
    </row>
    <row r="461" spans="1:10" ht="45" x14ac:dyDescent="0.25">
      <c r="A461" s="10" t="s">
        <v>857</v>
      </c>
      <c r="B461" s="3" t="s">
        <v>446</v>
      </c>
      <c r="C461" s="34">
        <v>8762.2000000000007</v>
      </c>
      <c r="D461" s="34"/>
      <c r="E461" s="34">
        <f t="shared" si="23"/>
        <v>8762.2000000000007</v>
      </c>
      <c r="F461" s="34">
        <v>6725.9497000000001</v>
      </c>
      <c r="G461" s="34">
        <f t="shared" si="24"/>
        <v>76.760969847755121</v>
      </c>
      <c r="H461" s="34">
        <f t="shared" si="25"/>
        <v>76.760969847755121</v>
      </c>
      <c r="I461" s="34">
        <v>0</v>
      </c>
      <c r="J461" s="37"/>
    </row>
    <row r="462" spans="1:10" ht="60" x14ac:dyDescent="0.25">
      <c r="A462" s="10" t="s">
        <v>307</v>
      </c>
      <c r="B462" s="3" t="s">
        <v>409</v>
      </c>
      <c r="C462" s="34">
        <v>208257.3</v>
      </c>
      <c r="D462" s="34"/>
      <c r="E462" s="34">
        <f t="shared" si="23"/>
        <v>208257.3</v>
      </c>
      <c r="F462" s="34">
        <v>182001.40940999999</v>
      </c>
      <c r="G462" s="34">
        <f t="shared" si="24"/>
        <v>87.392571309625168</v>
      </c>
      <c r="H462" s="34">
        <f t="shared" si="25"/>
        <v>87.392571309625168</v>
      </c>
      <c r="I462" s="34">
        <v>12003.005370000001</v>
      </c>
      <c r="J462" s="37" t="s">
        <v>1499</v>
      </c>
    </row>
    <row r="463" spans="1:10" ht="30" x14ac:dyDescent="0.25">
      <c r="A463" s="10" t="s">
        <v>94</v>
      </c>
      <c r="B463" s="3" t="s">
        <v>1245</v>
      </c>
      <c r="C463" s="34">
        <v>11690</v>
      </c>
      <c r="D463" s="34"/>
      <c r="E463" s="34">
        <f t="shared" si="23"/>
        <v>11690</v>
      </c>
      <c r="F463" s="34">
        <v>11120.83841</v>
      </c>
      <c r="G463" s="34">
        <f t="shared" si="24"/>
        <v>95.131209666381523</v>
      </c>
      <c r="H463" s="34">
        <f t="shared" si="25"/>
        <v>95.131209666381523</v>
      </c>
      <c r="I463" s="34">
        <v>5190.8540800000001</v>
      </c>
      <c r="J463" s="37" t="s">
        <v>1499</v>
      </c>
    </row>
    <row r="464" spans="1:10" ht="30" x14ac:dyDescent="0.25">
      <c r="A464" s="10" t="s">
        <v>496</v>
      </c>
      <c r="B464" s="3" t="s">
        <v>67</v>
      </c>
      <c r="C464" s="34">
        <v>11690</v>
      </c>
      <c r="D464" s="34"/>
      <c r="E464" s="34">
        <f t="shared" si="23"/>
        <v>11690</v>
      </c>
      <c r="F464" s="34">
        <v>11120.83841</v>
      </c>
      <c r="G464" s="34">
        <f t="shared" si="24"/>
        <v>95.131209666381523</v>
      </c>
      <c r="H464" s="34">
        <f t="shared" si="25"/>
        <v>95.131209666381523</v>
      </c>
      <c r="I464" s="34">
        <v>5190.8540800000001</v>
      </c>
      <c r="J464" s="37" t="s">
        <v>1499</v>
      </c>
    </row>
    <row r="465" spans="1:10" ht="45" x14ac:dyDescent="0.25">
      <c r="A465" s="10" t="s">
        <v>410</v>
      </c>
      <c r="B465" s="3" t="s">
        <v>514</v>
      </c>
      <c r="C465" s="34">
        <v>25021.4</v>
      </c>
      <c r="D465" s="34"/>
      <c r="E465" s="34">
        <f t="shared" si="23"/>
        <v>25021.4</v>
      </c>
      <c r="F465" s="34">
        <v>25021.4</v>
      </c>
      <c r="G465" s="34">
        <f t="shared" si="24"/>
        <v>100</v>
      </c>
      <c r="H465" s="34">
        <f t="shared" si="25"/>
        <v>100</v>
      </c>
      <c r="I465" s="34">
        <v>0</v>
      </c>
      <c r="J465" s="37"/>
    </row>
    <row r="466" spans="1:10" ht="60" x14ac:dyDescent="0.25">
      <c r="A466" s="10" t="s">
        <v>1465</v>
      </c>
      <c r="B466" s="3" t="s">
        <v>800</v>
      </c>
      <c r="C466" s="34">
        <v>25021.4</v>
      </c>
      <c r="D466" s="34"/>
      <c r="E466" s="34">
        <f t="shared" si="23"/>
        <v>25021.4</v>
      </c>
      <c r="F466" s="34">
        <v>25021.4</v>
      </c>
      <c r="G466" s="34">
        <f t="shared" si="24"/>
        <v>100</v>
      </c>
      <c r="H466" s="34">
        <f t="shared" si="25"/>
        <v>100</v>
      </c>
      <c r="I466" s="34">
        <v>0</v>
      </c>
      <c r="J466" s="37"/>
    </row>
    <row r="467" spans="1:10" ht="30" x14ac:dyDescent="0.25">
      <c r="A467" s="10" t="s">
        <v>163</v>
      </c>
      <c r="B467" s="3" t="s">
        <v>1264</v>
      </c>
      <c r="C467" s="34">
        <v>1782.5</v>
      </c>
      <c r="D467" s="34"/>
      <c r="E467" s="34">
        <f t="shared" si="23"/>
        <v>1782.5</v>
      </c>
      <c r="F467" s="34">
        <v>1504.30556</v>
      </c>
      <c r="G467" s="34">
        <f t="shared" si="24"/>
        <v>84.393018793828887</v>
      </c>
      <c r="H467" s="34">
        <f t="shared" si="25"/>
        <v>84.393018793828887</v>
      </c>
      <c r="I467" s="34">
        <v>1632.0498500000001</v>
      </c>
      <c r="J467" s="37">
        <f t="shared" si="26"/>
        <v>92.172770335415905</v>
      </c>
    </row>
    <row r="468" spans="1:10" ht="45" x14ac:dyDescent="0.25">
      <c r="A468" s="10" t="s">
        <v>485</v>
      </c>
      <c r="B468" s="3" t="s">
        <v>713</v>
      </c>
      <c r="C468" s="34">
        <v>1782.5</v>
      </c>
      <c r="D468" s="34"/>
      <c r="E468" s="34">
        <f t="shared" si="23"/>
        <v>1782.5</v>
      </c>
      <c r="F468" s="34">
        <v>1504.30556</v>
      </c>
      <c r="G468" s="34">
        <f t="shared" si="24"/>
        <v>84.393018793828887</v>
      </c>
      <c r="H468" s="34">
        <f t="shared" si="25"/>
        <v>84.393018793828887</v>
      </c>
      <c r="I468" s="34">
        <v>1632.0498500000001</v>
      </c>
      <c r="J468" s="37">
        <f t="shared" si="26"/>
        <v>92.172770335415905</v>
      </c>
    </row>
    <row r="469" spans="1:10" ht="30" x14ac:dyDescent="0.25">
      <c r="A469" s="10" t="s">
        <v>1289</v>
      </c>
      <c r="B469" s="3" t="s">
        <v>1232</v>
      </c>
      <c r="C469" s="34">
        <v>45693.7</v>
      </c>
      <c r="D469" s="34">
        <v>4843.5</v>
      </c>
      <c r="E469" s="34">
        <f t="shared" si="23"/>
        <v>50537.2</v>
      </c>
      <c r="F469" s="34">
        <v>1287.23876</v>
      </c>
      <c r="G469" s="34">
        <f t="shared" si="24"/>
        <v>2.8171033643587631</v>
      </c>
      <c r="H469" s="34">
        <f t="shared" si="25"/>
        <v>2.5471113555954821</v>
      </c>
      <c r="I469" s="34">
        <v>990.07830000000001</v>
      </c>
      <c r="J469" s="37">
        <f t="shared" si="26"/>
        <v>130.01383425937121</v>
      </c>
    </row>
    <row r="470" spans="1:10" ht="45" x14ac:dyDescent="0.25">
      <c r="A470" s="10" t="s">
        <v>216</v>
      </c>
      <c r="B470" s="3" t="s">
        <v>685</v>
      </c>
      <c r="C470" s="34">
        <v>45693.7</v>
      </c>
      <c r="D470" s="34">
        <v>4843.5</v>
      </c>
      <c r="E470" s="34">
        <f t="shared" si="23"/>
        <v>50537.2</v>
      </c>
      <c r="F470" s="34">
        <v>1287.23876</v>
      </c>
      <c r="G470" s="34">
        <f t="shared" si="24"/>
        <v>2.8171033643587631</v>
      </c>
      <c r="H470" s="34">
        <f t="shared" si="25"/>
        <v>2.5471113555954821</v>
      </c>
      <c r="I470" s="34">
        <v>990.07830000000001</v>
      </c>
      <c r="J470" s="37">
        <f t="shared" si="26"/>
        <v>130.01383425937121</v>
      </c>
    </row>
    <row r="471" spans="1:10" ht="30" x14ac:dyDescent="0.25">
      <c r="A471" s="10" t="s">
        <v>802</v>
      </c>
      <c r="B471" s="3" t="s">
        <v>657</v>
      </c>
      <c r="C471" s="34">
        <v>571718.30000000005</v>
      </c>
      <c r="D471" s="34"/>
      <c r="E471" s="34">
        <f t="shared" si="23"/>
        <v>571718.30000000005</v>
      </c>
      <c r="F471" s="34">
        <v>179942.17369</v>
      </c>
      <c r="G471" s="34">
        <f t="shared" si="24"/>
        <v>31.473922330280484</v>
      </c>
      <c r="H471" s="34">
        <f t="shared" si="25"/>
        <v>31.473922330280484</v>
      </c>
      <c r="I471" s="34">
        <v>465830.20048</v>
      </c>
      <c r="J471" s="37">
        <f t="shared" si="26"/>
        <v>38.628275604412138</v>
      </c>
    </row>
    <row r="472" spans="1:10" ht="45" x14ac:dyDescent="0.25">
      <c r="A472" s="10" t="s">
        <v>1408</v>
      </c>
      <c r="B472" s="3" t="s">
        <v>71</v>
      </c>
      <c r="C472" s="34">
        <v>571718.30000000005</v>
      </c>
      <c r="D472" s="34"/>
      <c r="E472" s="34">
        <f t="shared" si="23"/>
        <v>571718.30000000005</v>
      </c>
      <c r="F472" s="34">
        <v>179942.17369</v>
      </c>
      <c r="G472" s="34">
        <f t="shared" si="24"/>
        <v>31.473922330280484</v>
      </c>
      <c r="H472" s="34">
        <f t="shared" si="25"/>
        <v>31.473922330280484</v>
      </c>
      <c r="I472" s="34">
        <v>465830.20048</v>
      </c>
      <c r="J472" s="37">
        <f t="shared" si="26"/>
        <v>38.628275604412138</v>
      </c>
    </row>
    <row r="473" spans="1:10" ht="60" x14ac:dyDescent="0.25">
      <c r="A473" s="10" t="s">
        <v>594</v>
      </c>
      <c r="B473" s="3" t="s">
        <v>636</v>
      </c>
      <c r="C473" s="34">
        <v>50144.5</v>
      </c>
      <c r="D473" s="34"/>
      <c r="E473" s="34">
        <f t="shared" si="23"/>
        <v>50144.5</v>
      </c>
      <c r="F473" s="34">
        <v>36042.057919999999</v>
      </c>
      <c r="G473" s="34">
        <f t="shared" si="24"/>
        <v>71.876393064044905</v>
      </c>
      <c r="H473" s="34">
        <f t="shared" si="25"/>
        <v>71.876393064044905</v>
      </c>
      <c r="I473" s="34">
        <v>54901.821940000002</v>
      </c>
      <c r="J473" s="37">
        <f t="shared" si="26"/>
        <v>65.648200089587036</v>
      </c>
    </row>
    <row r="474" spans="1:10" ht="75" x14ac:dyDescent="0.25">
      <c r="A474" s="10" t="s">
        <v>1123</v>
      </c>
      <c r="B474" s="3" t="s">
        <v>910</v>
      </c>
      <c r="C474" s="34">
        <v>50144.5</v>
      </c>
      <c r="D474" s="34"/>
      <c r="E474" s="34">
        <f t="shared" si="23"/>
        <v>50144.5</v>
      </c>
      <c r="F474" s="34">
        <v>36042.057919999999</v>
      </c>
      <c r="G474" s="34">
        <f t="shared" si="24"/>
        <v>71.876393064044905</v>
      </c>
      <c r="H474" s="34">
        <f t="shared" si="25"/>
        <v>71.876393064044905</v>
      </c>
      <c r="I474" s="34">
        <v>54901.821940000002</v>
      </c>
      <c r="J474" s="37">
        <f t="shared" si="26"/>
        <v>65.648200089587036</v>
      </c>
    </row>
    <row r="475" spans="1:10" ht="30" x14ac:dyDescent="0.25">
      <c r="A475" s="10" t="s">
        <v>1251</v>
      </c>
      <c r="B475" s="3" t="s">
        <v>141</v>
      </c>
      <c r="C475" s="34">
        <v>35190</v>
      </c>
      <c r="D475" s="34"/>
      <c r="E475" s="34">
        <f t="shared" si="23"/>
        <v>35190</v>
      </c>
      <c r="F475" s="34">
        <v>0</v>
      </c>
      <c r="G475" s="34">
        <f t="shared" si="24"/>
        <v>0</v>
      </c>
      <c r="H475" s="34">
        <f t="shared" si="25"/>
        <v>0</v>
      </c>
      <c r="I475" s="34">
        <v>0</v>
      </c>
      <c r="J475" s="37"/>
    </row>
    <row r="476" spans="1:10" ht="30" x14ac:dyDescent="0.25">
      <c r="A476" s="10" t="s">
        <v>1420</v>
      </c>
      <c r="B476" s="3" t="s">
        <v>1048</v>
      </c>
      <c r="C476" s="34">
        <v>35190</v>
      </c>
      <c r="D476" s="34"/>
      <c r="E476" s="34">
        <f t="shared" si="23"/>
        <v>35190</v>
      </c>
      <c r="F476" s="34">
        <v>0</v>
      </c>
      <c r="G476" s="34">
        <f t="shared" si="24"/>
        <v>0</v>
      </c>
      <c r="H476" s="34">
        <f t="shared" si="25"/>
        <v>0</v>
      </c>
      <c r="I476" s="34">
        <v>0</v>
      </c>
      <c r="J476" s="37"/>
    </row>
    <row r="477" spans="1:10" ht="30" x14ac:dyDescent="0.25">
      <c r="A477" s="10" t="s">
        <v>762</v>
      </c>
      <c r="B477" s="3" t="s">
        <v>703</v>
      </c>
      <c r="C477" s="34">
        <v>8265.6</v>
      </c>
      <c r="D477" s="34"/>
      <c r="E477" s="34">
        <f t="shared" si="23"/>
        <v>8265.6</v>
      </c>
      <c r="F477" s="34">
        <v>0</v>
      </c>
      <c r="G477" s="34">
        <f t="shared" si="24"/>
        <v>0</v>
      </c>
      <c r="H477" s="34">
        <f t="shared" si="25"/>
        <v>0</v>
      </c>
      <c r="I477" s="34">
        <v>0</v>
      </c>
      <c r="J477" s="37"/>
    </row>
    <row r="478" spans="1:10" ht="45" x14ac:dyDescent="0.25">
      <c r="A478" s="10" t="s">
        <v>492</v>
      </c>
      <c r="B478" s="3" t="s">
        <v>989</v>
      </c>
      <c r="C478" s="34">
        <v>8265.6</v>
      </c>
      <c r="D478" s="34"/>
      <c r="E478" s="34">
        <f t="shared" si="23"/>
        <v>8265.6</v>
      </c>
      <c r="F478" s="34">
        <v>0</v>
      </c>
      <c r="G478" s="34">
        <f t="shared" si="24"/>
        <v>0</v>
      </c>
      <c r="H478" s="34">
        <f t="shared" si="25"/>
        <v>0</v>
      </c>
      <c r="I478" s="34">
        <v>0</v>
      </c>
      <c r="J478" s="37"/>
    </row>
    <row r="479" spans="1:10" ht="75" x14ac:dyDescent="0.25">
      <c r="A479" s="10" t="s">
        <v>242</v>
      </c>
      <c r="B479" s="3" t="s">
        <v>743</v>
      </c>
      <c r="C479" s="34">
        <v>0</v>
      </c>
      <c r="D479" s="34"/>
      <c r="E479" s="34">
        <f t="shared" si="23"/>
        <v>0</v>
      </c>
      <c r="F479" s="34">
        <v>0</v>
      </c>
      <c r="G479" s="34"/>
      <c r="H479" s="34"/>
      <c r="I479" s="34">
        <v>189399.5</v>
      </c>
      <c r="J479" s="37">
        <f t="shared" si="26"/>
        <v>0</v>
      </c>
    </row>
    <row r="480" spans="1:10" ht="90" x14ac:dyDescent="0.25">
      <c r="A480" s="10" t="s">
        <v>542</v>
      </c>
      <c r="B480" s="3" t="s">
        <v>187</v>
      </c>
      <c r="C480" s="34">
        <v>0</v>
      </c>
      <c r="D480" s="34"/>
      <c r="E480" s="34">
        <f t="shared" si="23"/>
        <v>0</v>
      </c>
      <c r="F480" s="34">
        <v>0</v>
      </c>
      <c r="G480" s="34"/>
      <c r="H480" s="34"/>
      <c r="I480" s="34">
        <v>189399.5</v>
      </c>
      <c r="J480" s="37">
        <f t="shared" si="26"/>
        <v>0</v>
      </c>
    </row>
    <row r="481" spans="1:10" ht="45" x14ac:dyDescent="0.25">
      <c r="A481" s="10" t="s">
        <v>137</v>
      </c>
      <c r="B481" s="3" t="s">
        <v>1271</v>
      </c>
      <c r="C481" s="34">
        <v>252875</v>
      </c>
      <c r="D481" s="34"/>
      <c r="E481" s="34">
        <f t="shared" si="23"/>
        <v>252875</v>
      </c>
      <c r="F481" s="34">
        <v>47917.289700000001</v>
      </c>
      <c r="G481" s="34">
        <f t="shared" si="24"/>
        <v>18.949002352941179</v>
      </c>
      <c r="H481" s="34">
        <f t="shared" si="25"/>
        <v>18.949002352941179</v>
      </c>
      <c r="I481" s="34">
        <v>183237.10029</v>
      </c>
      <c r="J481" s="37">
        <f t="shared" si="26"/>
        <v>26.15043002981588</v>
      </c>
    </row>
    <row r="482" spans="1:10" ht="60" x14ac:dyDescent="0.25">
      <c r="A482" s="10" t="s">
        <v>1394</v>
      </c>
      <c r="B482" s="3" t="s">
        <v>98</v>
      </c>
      <c r="C482" s="34">
        <v>252875</v>
      </c>
      <c r="D482" s="34"/>
      <c r="E482" s="34">
        <f t="shared" si="23"/>
        <v>252875</v>
      </c>
      <c r="F482" s="34">
        <v>47917.289700000001</v>
      </c>
      <c r="G482" s="34">
        <f t="shared" si="24"/>
        <v>18.949002352941179</v>
      </c>
      <c r="H482" s="34">
        <f t="shared" si="25"/>
        <v>18.949002352941179</v>
      </c>
      <c r="I482" s="34">
        <v>183237.10029</v>
      </c>
      <c r="J482" s="37">
        <f t="shared" si="26"/>
        <v>26.15043002981588</v>
      </c>
    </row>
    <row r="483" spans="1:10" x14ac:dyDescent="0.25">
      <c r="A483" s="10" t="s">
        <v>1300</v>
      </c>
      <c r="B483" s="3" t="s">
        <v>372</v>
      </c>
      <c r="C483" s="34">
        <v>1480.2</v>
      </c>
      <c r="D483" s="34">
        <v>28039.599999999999</v>
      </c>
      <c r="E483" s="34">
        <f t="shared" si="23"/>
        <v>29519.8</v>
      </c>
      <c r="F483" s="34">
        <v>6933.9121299999997</v>
      </c>
      <c r="G483" s="34" t="s">
        <v>1499</v>
      </c>
      <c r="H483" s="34">
        <f t="shared" si="25"/>
        <v>23.48902136870846</v>
      </c>
      <c r="I483" s="34">
        <v>0</v>
      </c>
      <c r="J483" s="37"/>
    </row>
    <row r="484" spans="1:10" x14ac:dyDescent="0.25">
      <c r="A484" s="10" t="s">
        <v>1328</v>
      </c>
      <c r="B484" s="3" t="s">
        <v>671</v>
      </c>
      <c r="C484" s="34">
        <v>1480.2</v>
      </c>
      <c r="D484" s="34">
        <v>28039.599999999999</v>
      </c>
      <c r="E484" s="34">
        <f t="shared" si="23"/>
        <v>29519.8</v>
      </c>
      <c r="F484" s="34">
        <v>6933.9121299999997</v>
      </c>
      <c r="G484" s="34" t="s">
        <v>1499</v>
      </c>
      <c r="H484" s="34">
        <f t="shared" si="25"/>
        <v>23.48902136870846</v>
      </c>
      <c r="I484" s="34">
        <v>0</v>
      </c>
      <c r="J484" s="37"/>
    </row>
    <row r="485" spans="1:10" ht="28.5" x14ac:dyDescent="0.2">
      <c r="A485" s="12" t="s">
        <v>790</v>
      </c>
      <c r="B485" s="2" t="s">
        <v>335</v>
      </c>
      <c r="C485" s="33">
        <v>2239188.7999999998</v>
      </c>
      <c r="D485" s="33">
        <f>D486+D494+D497+D502+D506+D516+D504</f>
        <v>109288.6</v>
      </c>
      <c r="E485" s="33">
        <f t="shared" si="23"/>
        <v>2348477.4</v>
      </c>
      <c r="F485" s="33">
        <v>1742368.50792</v>
      </c>
      <c r="G485" s="33">
        <f t="shared" si="24"/>
        <v>77.812487625875946</v>
      </c>
      <c r="H485" s="33">
        <f t="shared" si="25"/>
        <v>74.191410482383176</v>
      </c>
      <c r="I485" s="33">
        <v>1666620.1034899999</v>
      </c>
      <c r="J485" s="39">
        <f t="shared" si="26"/>
        <v>104.54503124445569</v>
      </c>
    </row>
    <row r="486" spans="1:10" ht="30" x14ac:dyDescent="0.25">
      <c r="A486" s="10" t="s">
        <v>1410</v>
      </c>
      <c r="B486" s="3" t="s">
        <v>640</v>
      </c>
      <c r="C486" s="34">
        <v>35098.300000000003</v>
      </c>
      <c r="D486" s="34">
        <v>-2213.5</v>
      </c>
      <c r="E486" s="34">
        <f t="shared" ref="E486:E539" si="27">C486+D486</f>
        <v>32884.800000000003</v>
      </c>
      <c r="F486" s="34">
        <v>6048.2938199999999</v>
      </c>
      <c r="G486" s="34">
        <f t="shared" si="24"/>
        <v>17.232440944433204</v>
      </c>
      <c r="H486" s="34">
        <f t="shared" si="25"/>
        <v>18.392369179681797</v>
      </c>
      <c r="I486" s="34">
        <v>0</v>
      </c>
      <c r="J486" s="37"/>
    </row>
    <row r="487" spans="1:10" ht="30" x14ac:dyDescent="0.25">
      <c r="A487" s="10" t="s">
        <v>220</v>
      </c>
      <c r="B487" s="3" t="s">
        <v>42</v>
      </c>
      <c r="C487" s="34">
        <v>35098.300000000003</v>
      </c>
      <c r="D487" s="34">
        <v>-2213.5</v>
      </c>
      <c r="E487" s="34">
        <f t="shared" si="27"/>
        <v>32884.800000000003</v>
      </c>
      <c r="F487" s="34">
        <v>6048.2938199999999</v>
      </c>
      <c r="G487" s="34">
        <f t="shared" si="24"/>
        <v>17.232440944433204</v>
      </c>
      <c r="H487" s="34">
        <f t="shared" si="25"/>
        <v>18.392369179681797</v>
      </c>
      <c r="I487" s="34">
        <v>0</v>
      </c>
      <c r="J487" s="37"/>
    </row>
    <row r="488" spans="1:10" ht="45" x14ac:dyDescent="0.25">
      <c r="A488" s="10" t="s">
        <v>1390</v>
      </c>
      <c r="B488" s="3" t="s">
        <v>767</v>
      </c>
      <c r="C488" s="34">
        <v>28930</v>
      </c>
      <c r="D488" s="34"/>
      <c r="E488" s="34">
        <f t="shared" si="27"/>
        <v>28930</v>
      </c>
      <c r="F488" s="34">
        <v>15755.159949999999</v>
      </c>
      <c r="G488" s="34">
        <f t="shared" si="24"/>
        <v>54.459591946076735</v>
      </c>
      <c r="H488" s="34">
        <f t="shared" si="25"/>
        <v>54.459591946076735</v>
      </c>
      <c r="I488" s="34">
        <v>16691.777340000001</v>
      </c>
      <c r="J488" s="37">
        <f t="shared" si="26"/>
        <v>94.388749796251474</v>
      </c>
    </row>
    <row r="489" spans="1:10" ht="45" x14ac:dyDescent="0.25">
      <c r="A489" s="10" t="s">
        <v>976</v>
      </c>
      <c r="B489" s="3" t="s">
        <v>1056</v>
      </c>
      <c r="C489" s="34">
        <v>28930</v>
      </c>
      <c r="D489" s="34"/>
      <c r="E489" s="34">
        <f t="shared" si="27"/>
        <v>28930</v>
      </c>
      <c r="F489" s="34">
        <v>15755.159949999999</v>
      </c>
      <c r="G489" s="34">
        <f t="shared" si="24"/>
        <v>54.459591946076735</v>
      </c>
      <c r="H489" s="34">
        <f t="shared" si="25"/>
        <v>54.459591946076735</v>
      </c>
      <c r="I489" s="34">
        <v>16691.777340000001</v>
      </c>
      <c r="J489" s="37">
        <f t="shared" si="26"/>
        <v>94.388749796251474</v>
      </c>
    </row>
    <row r="490" spans="1:10" ht="45" x14ac:dyDescent="0.25">
      <c r="A490" s="10" t="s">
        <v>642</v>
      </c>
      <c r="B490" s="3" t="s">
        <v>1073</v>
      </c>
      <c r="C490" s="34">
        <v>408.2</v>
      </c>
      <c r="D490" s="34"/>
      <c r="E490" s="34">
        <f t="shared" si="27"/>
        <v>408.2</v>
      </c>
      <c r="F490" s="34">
        <v>152.81290000000001</v>
      </c>
      <c r="G490" s="34">
        <f t="shared" si="24"/>
        <v>37.435791278784912</v>
      </c>
      <c r="H490" s="34">
        <f t="shared" si="25"/>
        <v>37.435791278784912</v>
      </c>
      <c r="I490" s="34">
        <v>55.470999999999997</v>
      </c>
      <c r="J490" s="37" t="s">
        <v>1499</v>
      </c>
    </row>
    <row r="491" spans="1:10" ht="60" x14ac:dyDescent="0.25">
      <c r="A491" s="10" t="s">
        <v>1252</v>
      </c>
      <c r="B491" s="3" t="s">
        <v>1359</v>
      </c>
      <c r="C491" s="34">
        <v>408.2</v>
      </c>
      <c r="D491" s="34"/>
      <c r="E491" s="34">
        <f t="shared" si="27"/>
        <v>408.2</v>
      </c>
      <c r="F491" s="34">
        <v>152.81290000000001</v>
      </c>
      <c r="G491" s="34">
        <f t="shared" si="24"/>
        <v>37.435791278784912</v>
      </c>
      <c r="H491" s="34">
        <f t="shared" si="25"/>
        <v>37.435791278784912</v>
      </c>
      <c r="I491" s="34">
        <v>55.470999999999997</v>
      </c>
      <c r="J491" s="37" t="s">
        <v>1499</v>
      </c>
    </row>
    <row r="492" spans="1:10" ht="45" x14ac:dyDescent="0.25">
      <c r="A492" s="10" t="s">
        <v>80</v>
      </c>
      <c r="B492" s="3" t="s">
        <v>1095</v>
      </c>
      <c r="C492" s="34">
        <v>63000</v>
      </c>
      <c r="D492" s="34"/>
      <c r="E492" s="34">
        <f t="shared" si="27"/>
        <v>63000</v>
      </c>
      <c r="F492" s="34">
        <v>31497.543000000001</v>
      </c>
      <c r="G492" s="34">
        <f t="shared" si="24"/>
        <v>49.996100000000006</v>
      </c>
      <c r="H492" s="34">
        <f t="shared" si="25"/>
        <v>49.996100000000006</v>
      </c>
      <c r="I492" s="34">
        <v>0</v>
      </c>
      <c r="J492" s="37"/>
    </row>
    <row r="493" spans="1:10" ht="60" x14ac:dyDescent="0.25">
      <c r="A493" s="10" t="s">
        <v>1243</v>
      </c>
      <c r="B493" s="3" t="s">
        <v>545</v>
      </c>
      <c r="C493" s="34">
        <v>63000</v>
      </c>
      <c r="D493" s="34"/>
      <c r="E493" s="34">
        <f t="shared" si="27"/>
        <v>63000</v>
      </c>
      <c r="F493" s="34">
        <v>31497.543000000001</v>
      </c>
      <c r="G493" s="34">
        <f t="shared" si="24"/>
        <v>49.996100000000006</v>
      </c>
      <c r="H493" s="34">
        <f t="shared" si="25"/>
        <v>49.996100000000006</v>
      </c>
      <c r="I493" s="34">
        <v>0</v>
      </c>
      <c r="J493" s="37"/>
    </row>
    <row r="494" spans="1:10" ht="30" x14ac:dyDescent="0.25">
      <c r="A494" s="10" t="s">
        <v>855</v>
      </c>
      <c r="B494" s="3" t="s">
        <v>1234</v>
      </c>
      <c r="C494" s="34">
        <v>13684.1</v>
      </c>
      <c r="D494" s="34">
        <v>7010.5</v>
      </c>
      <c r="E494" s="34">
        <f t="shared" si="27"/>
        <v>20694.599999999999</v>
      </c>
      <c r="F494" s="34">
        <v>9137.2224000000006</v>
      </c>
      <c r="G494" s="34">
        <f t="shared" si="24"/>
        <v>66.772549162897093</v>
      </c>
      <c r="H494" s="34">
        <f t="shared" si="25"/>
        <v>44.15268910730336</v>
      </c>
      <c r="I494" s="34">
        <v>0</v>
      </c>
      <c r="J494" s="37"/>
    </row>
    <row r="495" spans="1:10" ht="30" x14ac:dyDescent="0.25">
      <c r="A495" s="10" t="s">
        <v>475</v>
      </c>
      <c r="B495" s="3" t="s">
        <v>505</v>
      </c>
      <c r="C495" s="34">
        <v>332044.40000000002</v>
      </c>
      <c r="D495" s="34"/>
      <c r="E495" s="34">
        <f t="shared" si="27"/>
        <v>332044.40000000002</v>
      </c>
      <c r="F495" s="34">
        <v>177620.21588</v>
      </c>
      <c r="G495" s="34">
        <f t="shared" si="24"/>
        <v>53.492911152845821</v>
      </c>
      <c r="H495" s="34">
        <f t="shared" si="25"/>
        <v>53.492911152845821</v>
      </c>
      <c r="I495" s="34">
        <v>200689.83491999999</v>
      </c>
      <c r="J495" s="37">
        <f t="shared" si="26"/>
        <v>88.504839296322046</v>
      </c>
    </row>
    <row r="496" spans="1:10" ht="90" x14ac:dyDescent="0.25">
      <c r="A496" s="10" t="s">
        <v>460</v>
      </c>
      <c r="B496" s="3" t="s">
        <v>609</v>
      </c>
      <c r="C496" s="34">
        <v>3340.6</v>
      </c>
      <c r="D496" s="34">
        <v>3157</v>
      </c>
      <c r="E496" s="34">
        <f t="shared" si="27"/>
        <v>6497.6</v>
      </c>
      <c r="F496" s="34">
        <v>6497.6</v>
      </c>
      <c r="G496" s="34">
        <f t="shared" si="24"/>
        <v>194.50398132072084</v>
      </c>
      <c r="H496" s="34">
        <f t="shared" si="25"/>
        <v>100</v>
      </c>
      <c r="I496" s="34">
        <v>9069.7999999999993</v>
      </c>
      <c r="J496" s="37">
        <f t="shared" si="26"/>
        <v>71.639947959161177</v>
      </c>
    </row>
    <row r="497" spans="1:10" ht="105" x14ac:dyDescent="0.25">
      <c r="A497" s="10" t="s">
        <v>75</v>
      </c>
      <c r="B497" s="3" t="s">
        <v>878</v>
      </c>
      <c r="C497" s="34">
        <v>3340.6</v>
      </c>
      <c r="D497" s="34">
        <v>3157</v>
      </c>
      <c r="E497" s="34">
        <f t="shared" si="27"/>
        <v>6497.6</v>
      </c>
      <c r="F497" s="34">
        <v>6497.6</v>
      </c>
      <c r="G497" s="34">
        <f t="shared" si="24"/>
        <v>194.50398132072084</v>
      </c>
      <c r="H497" s="34">
        <f t="shared" si="25"/>
        <v>100</v>
      </c>
      <c r="I497" s="34">
        <v>9069.7999999999993</v>
      </c>
      <c r="J497" s="37">
        <f t="shared" si="26"/>
        <v>71.639947959161177</v>
      </c>
    </row>
    <row r="498" spans="1:10" ht="45" x14ac:dyDescent="0.25">
      <c r="A498" s="10" t="s">
        <v>577</v>
      </c>
      <c r="B498" s="3" t="s">
        <v>1304</v>
      </c>
      <c r="C498" s="34">
        <v>5457.4</v>
      </c>
      <c r="D498" s="34"/>
      <c r="E498" s="34">
        <f t="shared" si="27"/>
        <v>5457.4</v>
      </c>
      <c r="F498" s="34">
        <v>5457.4</v>
      </c>
      <c r="G498" s="34">
        <f t="shared" si="24"/>
        <v>100</v>
      </c>
      <c r="H498" s="34">
        <f t="shared" si="25"/>
        <v>100</v>
      </c>
      <c r="I498" s="34">
        <v>6455.2</v>
      </c>
      <c r="J498" s="37">
        <f t="shared" si="26"/>
        <v>84.54269426199032</v>
      </c>
    </row>
    <row r="499" spans="1:10" ht="60" x14ac:dyDescent="0.25">
      <c r="A499" s="10" t="s">
        <v>88</v>
      </c>
      <c r="B499" s="3" t="s">
        <v>139</v>
      </c>
      <c r="C499" s="34">
        <v>5457.4</v>
      </c>
      <c r="D499" s="34"/>
      <c r="E499" s="34">
        <f t="shared" si="27"/>
        <v>5457.4</v>
      </c>
      <c r="F499" s="34">
        <v>5457.4</v>
      </c>
      <c r="G499" s="34">
        <f t="shared" si="24"/>
        <v>100</v>
      </c>
      <c r="H499" s="34">
        <f t="shared" si="25"/>
        <v>100</v>
      </c>
      <c r="I499" s="34">
        <v>6455.2</v>
      </c>
      <c r="J499" s="37">
        <f t="shared" si="26"/>
        <v>84.54269426199032</v>
      </c>
    </row>
    <row r="500" spans="1:10" ht="60" x14ac:dyDescent="0.25">
      <c r="A500" s="10" t="s">
        <v>1126</v>
      </c>
      <c r="B500" s="3" t="s">
        <v>962</v>
      </c>
      <c r="C500" s="34">
        <v>12716.4</v>
      </c>
      <c r="D500" s="34"/>
      <c r="E500" s="34">
        <f t="shared" si="27"/>
        <v>12716.4</v>
      </c>
      <c r="F500" s="34">
        <v>12633.588</v>
      </c>
      <c r="G500" s="34">
        <f t="shared" si="24"/>
        <v>99.348777956025287</v>
      </c>
      <c r="H500" s="34">
        <f t="shared" si="25"/>
        <v>99.348777956025287</v>
      </c>
      <c r="I500" s="34">
        <v>13433.237999999999</v>
      </c>
      <c r="J500" s="37">
        <f t="shared" si="26"/>
        <v>94.047228225986913</v>
      </c>
    </row>
    <row r="501" spans="1:10" ht="75" x14ac:dyDescent="0.25">
      <c r="A501" s="10" t="s">
        <v>1226</v>
      </c>
      <c r="B501" s="3" t="s">
        <v>407</v>
      </c>
      <c r="C501" s="34">
        <v>12716.4</v>
      </c>
      <c r="D501" s="34"/>
      <c r="E501" s="34">
        <f t="shared" si="27"/>
        <v>12716.4</v>
      </c>
      <c r="F501" s="34">
        <v>12633.588</v>
      </c>
      <c r="G501" s="34">
        <f t="shared" si="24"/>
        <v>99.348777956025287</v>
      </c>
      <c r="H501" s="34">
        <f t="shared" si="25"/>
        <v>99.348777956025287</v>
      </c>
      <c r="I501" s="34">
        <v>13433.237999999999</v>
      </c>
      <c r="J501" s="37">
        <f t="shared" si="26"/>
        <v>94.047228225986913</v>
      </c>
    </row>
    <row r="502" spans="1:10" ht="60" x14ac:dyDescent="0.25">
      <c r="A502" s="10" t="s">
        <v>1401</v>
      </c>
      <c r="B502" s="3" t="s">
        <v>1272</v>
      </c>
      <c r="C502" s="34">
        <v>84667.5</v>
      </c>
      <c r="D502" s="34">
        <v>483.8</v>
      </c>
      <c r="E502" s="34">
        <f t="shared" si="27"/>
        <v>85151.3</v>
      </c>
      <c r="F502" s="34">
        <v>83469.281759999998</v>
      </c>
      <c r="G502" s="34">
        <f t="shared" si="24"/>
        <v>98.584795535477014</v>
      </c>
      <c r="H502" s="34">
        <f t="shared" si="25"/>
        <v>98.024671097211666</v>
      </c>
      <c r="I502" s="34">
        <v>80465.305250000005</v>
      </c>
      <c r="J502" s="37">
        <f t="shared" si="26"/>
        <v>103.73325683742434</v>
      </c>
    </row>
    <row r="503" spans="1:10" ht="60" x14ac:dyDescent="0.25">
      <c r="A503" s="10" t="s">
        <v>1142</v>
      </c>
      <c r="B503" s="3" t="s">
        <v>99</v>
      </c>
      <c r="C503" s="34">
        <v>84667.5</v>
      </c>
      <c r="D503" s="34">
        <v>483.8</v>
      </c>
      <c r="E503" s="34">
        <f t="shared" si="27"/>
        <v>85151.3</v>
      </c>
      <c r="F503" s="34">
        <v>83469.281759999998</v>
      </c>
      <c r="G503" s="34">
        <f t="shared" si="24"/>
        <v>98.584795535477014</v>
      </c>
      <c r="H503" s="34">
        <f t="shared" si="25"/>
        <v>98.024671097211666</v>
      </c>
      <c r="I503" s="34">
        <v>80465.305250000005</v>
      </c>
      <c r="J503" s="37">
        <f t="shared" si="26"/>
        <v>103.73325683742434</v>
      </c>
    </row>
    <row r="504" spans="1:10" ht="75" x14ac:dyDescent="0.25">
      <c r="A504" s="10" t="s">
        <v>170</v>
      </c>
      <c r="B504" s="3" t="s">
        <v>450</v>
      </c>
      <c r="C504" s="34">
        <v>19.899999999999999</v>
      </c>
      <c r="D504" s="34">
        <v>0.2</v>
      </c>
      <c r="E504" s="34">
        <f t="shared" si="27"/>
        <v>20.099999999999998</v>
      </c>
      <c r="F504" s="34">
        <v>13.165839999999999</v>
      </c>
      <c r="G504" s="34">
        <f t="shared" si="24"/>
        <v>66.16</v>
      </c>
      <c r="H504" s="34">
        <f t="shared" si="25"/>
        <v>65.501691542288569</v>
      </c>
      <c r="I504" s="34">
        <v>12.526960000000001</v>
      </c>
      <c r="J504" s="37">
        <f t="shared" si="26"/>
        <v>105.10004023322497</v>
      </c>
    </row>
    <row r="505" spans="1:10" ht="90" x14ac:dyDescent="0.25">
      <c r="A505" s="10" t="s">
        <v>438</v>
      </c>
      <c r="B505" s="3" t="s">
        <v>1340</v>
      </c>
      <c r="C505" s="34">
        <v>19.899999999999999</v>
      </c>
      <c r="D505" s="34"/>
      <c r="E505" s="34">
        <f t="shared" si="27"/>
        <v>19.899999999999999</v>
      </c>
      <c r="F505" s="34">
        <v>13.165839999999999</v>
      </c>
      <c r="G505" s="34">
        <f t="shared" si="24"/>
        <v>66.16</v>
      </c>
      <c r="H505" s="34">
        <f t="shared" si="25"/>
        <v>66.16</v>
      </c>
      <c r="I505" s="34">
        <v>12.526960000000001</v>
      </c>
      <c r="J505" s="37">
        <f t="shared" si="26"/>
        <v>105.10004023322497</v>
      </c>
    </row>
    <row r="506" spans="1:10" ht="30" x14ac:dyDescent="0.25">
      <c r="A506" s="10" t="s">
        <v>1058</v>
      </c>
      <c r="B506" s="3" t="s">
        <v>645</v>
      </c>
      <c r="C506" s="34">
        <v>772363</v>
      </c>
      <c r="D506" s="34">
        <v>86754.8</v>
      </c>
      <c r="E506" s="34">
        <f t="shared" si="27"/>
        <v>859117.8</v>
      </c>
      <c r="F506" s="34">
        <v>739598.71556000004</v>
      </c>
      <c r="G506" s="34">
        <f t="shared" si="24"/>
        <v>95.757916363160859</v>
      </c>
      <c r="H506" s="34">
        <f t="shared" si="25"/>
        <v>86.08816108338111</v>
      </c>
      <c r="I506" s="34">
        <v>747033.68409999995</v>
      </c>
      <c r="J506" s="37">
        <f t="shared" si="26"/>
        <v>99.004734498825542</v>
      </c>
    </row>
    <row r="507" spans="1:10" ht="30" x14ac:dyDescent="0.25">
      <c r="A507" s="10" t="s">
        <v>124</v>
      </c>
      <c r="B507" s="3" t="s">
        <v>924</v>
      </c>
      <c r="C507" s="34">
        <v>772363</v>
      </c>
      <c r="D507" s="34">
        <v>86754.8</v>
      </c>
      <c r="E507" s="34">
        <f t="shared" si="27"/>
        <v>859117.8</v>
      </c>
      <c r="F507" s="34">
        <v>739598.71556000004</v>
      </c>
      <c r="G507" s="34">
        <f t="shared" si="24"/>
        <v>95.757916363160859</v>
      </c>
      <c r="H507" s="34">
        <f t="shared" si="25"/>
        <v>86.08816108338111</v>
      </c>
      <c r="I507" s="34">
        <v>747033.68409999995</v>
      </c>
      <c r="J507" s="37">
        <f t="shared" si="26"/>
        <v>99.004734498825542</v>
      </c>
    </row>
    <row r="508" spans="1:10" ht="75" x14ac:dyDescent="0.25">
      <c r="A508" s="10" t="s">
        <v>916</v>
      </c>
      <c r="B508" s="3" t="s">
        <v>481</v>
      </c>
      <c r="C508" s="34">
        <v>0</v>
      </c>
      <c r="D508" s="34"/>
      <c r="E508" s="34">
        <f t="shared" si="27"/>
        <v>0</v>
      </c>
      <c r="F508" s="34">
        <v>0</v>
      </c>
      <c r="G508" s="34"/>
      <c r="H508" s="34"/>
      <c r="I508" s="34">
        <v>184421.81223000001</v>
      </c>
      <c r="J508" s="37">
        <f t="shared" si="26"/>
        <v>0</v>
      </c>
    </row>
    <row r="509" spans="1:10" ht="45" x14ac:dyDescent="0.25">
      <c r="A509" s="10" t="s">
        <v>257</v>
      </c>
      <c r="B509" s="3" t="s">
        <v>481</v>
      </c>
      <c r="C509" s="34">
        <v>254480.2</v>
      </c>
      <c r="D509" s="34"/>
      <c r="E509" s="34">
        <f t="shared" si="27"/>
        <v>254480.2</v>
      </c>
      <c r="F509" s="34">
        <v>152651.57324</v>
      </c>
      <c r="G509" s="34">
        <f t="shared" si="24"/>
        <v>59.985638662654303</v>
      </c>
      <c r="H509" s="34">
        <f t="shared" si="25"/>
        <v>59.985638662654303</v>
      </c>
      <c r="I509" s="34">
        <v>0</v>
      </c>
      <c r="J509" s="37"/>
    </row>
    <row r="510" spans="1:10" ht="30" x14ac:dyDescent="0.25">
      <c r="A510" s="10" t="s">
        <v>453</v>
      </c>
      <c r="B510" s="3" t="s">
        <v>1295</v>
      </c>
      <c r="C510" s="34">
        <v>51634.7</v>
      </c>
      <c r="D510" s="34"/>
      <c r="E510" s="34">
        <f t="shared" si="27"/>
        <v>51634.7</v>
      </c>
      <c r="F510" s="34">
        <v>43500</v>
      </c>
      <c r="G510" s="34">
        <f t="shared" si="24"/>
        <v>84.245671999643662</v>
      </c>
      <c r="H510" s="34">
        <f t="shared" si="25"/>
        <v>84.245671999643662</v>
      </c>
      <c r="I510" s="34">
        <v>43900</v>
      </c>
      <c r="J510" s="37">
        <f t="shared" si="26"/>
        <v>99.088838268792713</v>
      </c>
    </row>
    <row r="511" spans="1:10" ht="45" x14ac:dyDescent="0.25">
      <c r="A511" s="10" t="s">
        <v>1081</v>
      </c>
      <c r="B511" s="3" t="s">
        <v>126</v>
      </c>
      <c r="C511" s="34">
        <v>51634.7</v>
      </c>
      <c r="D511" s="34"/>
      <c r="E511" s="34">
        <f t="shared" si="27"/>
        <v>51634.7</v>
      </c>
      <c r="F511" s="34">
        <v>43500</v>
      </c>
      <c r="G511" s="34">
        <f t="shared" si="24"/>
        <v>84.245671999643662</v>
      </c>
      <c r="H511" s="34">
        <f t="shared" si="25"/>
        <v>84.245671999643662</v>
      </c>
      <c r="I511" s="34">
        <v>43900</v>
      </c>
      <c r="J511" s="37">
        <f t="shared" si="26"/>
        <v>99.088838268792713</v>
      </c>
    </row>
    <row r="512" spans="1:10" x14ac:dyDescent="0.25">
      <c r="A512" s="10" t="s">
        <v>677</v>
      </c>
      <c r="B512" s="3" t="s">
        <v>1069</v>
      </c>
      <c r="C512" s="34">
        <v>17851.7</v>
      </c>
      <c r="D512" s="34"/>
      <c r="E512" s="34">
        <f t="shared" si="27"/>
        <v>17851.7</v>
      </c>
      <c r="F512" s="34">
        <v>15802</v>
      </c>
      <c r="G512" s="34">
        <f t="shared" si="24"/>
        <v>88.518180341368051</v>
      </c>
      <c r="H512" s="34">
        <f t="shared" si="25"/>
        <v>88.518180341368051</v>
      </c>
      <c r="I512" s="34">
        <v>11130</v>
      </c>
      <c r="J512" s="37">
        <f t="shared" si="26"/>
        <v>141.97663971248878</v>
      </c>
    </row>
    <row r="513" spans="1:10" ht="30" x14ac:dyDescent="0.25">
      <c r="A513" s="10" t="s">
        <v>953</v>
      </c>
      <c r="B513" s="3" t="s">
        <v>517</v>
      </c>
      <c r="C513" s="34">
        <v>17851.7</v>
      </c>
      <c r="D513" s="34"/>
      <c r="E513" s="34">
        <f t="shared" si="27"/>
        <v>17851.7</v>
      </c>
      <c r="F513" s="34">
        <v>15802</v>
      </c>
      <c r="G513" s="34">
        <f t="shared" si="24"/>
        <v>88.518180341368051</v>
      </c>
      <c r="H513" s="34">
        <f t="shared" si="25"/>
        <v>88.518180341368051</v>
      </c>
      <c r="I513" s="34">
        <v>11130</v>
      </c>
      <c r="J513" s="37">
        <f t="shared" si="26"/>
        <v>141.97663971248878</v>
      </c>
    </row>
    <row r="514" spans="1:10" ht="60" x14ac:dyDescent="0.25">
      <c r="A514" s="10" t="s">
        <v>334</v>
      </c>
      <c r="B514" s="3" t="s">
        <v>646</v>
      </c>
      <c r="C514" s="34">
        <v>15700.5</v>
      </c>
      <c r="D514" s="34"/>
      <c r="E514" s="34">
        <f t="shared" si="27"/>
        <v>15700.5</v>
      </c>
      <c r="F514" s="34">
        <v>15292.6605</v>
      </c>
      <c r="G514" s="34">
        <f t="shared" si="24"/>
        <v>97.402378905130405</v>
      </c>
      <c r="H514" s="34">
        <f t="shared" si="25"/>
        <v>97.402378905130405</v>
      </c>
      <c r="I514" s="34">
        <v>7338.6</v>
      </c>
      <c r="J514" s="37" t="s">
        <v>1499</v>
      </c>
    </row>
    <row r="515" spans="1:10" ht="75" x14ac:dyDescent="0.25">
      <c r="A515" s="10" t="s">
        <v>880</v>
      </c>
      <c r="B515" s="3" t="s">
        <v>51</v>
      </c>
      <c r="C515" s="34">
        <v>15700.5</v>
      </c>
      <c r="D515" s="34"/>
      <c r="E515" s="34">
        <f t="shared" si="27"/>
        <v>15700.5</v>
      </c>
      <c r="F515" s="34">
        <v>15292.6605</v>
      </c>
      <c r="G515" s="34">
        <f t="shared" si="24"/>
        <v>97.402378905130405</v>
      </c>
      <c r="H515" s="34">
        <f t="shared" si="25"/>
        <v>97.402378905130405</v>
      </c>
      <c r="I515" s="34">
        <v>7338.6</v>
      </c>
      <c r="J515" s="37" t="s">
        <v>1499</v>
      </c>
    </row>
    <row r="516" spans="1:10" ht="90" x14ac:dyDescent="0.25">
      <c r="A516" s="10" t="s">
        <v>452</v>
      </c>
      <c r="B516" s="3" t="s">
        <v>0</v>
      </c>
      <c r="C516" s="34">
        <v>414582.6</v>
      </c>
      <c r="D516" s="34">
        <v>14095.8</v>
      </c>
      <c r="E516" s="34">
        <f t="shared" si="27"/>
        <v>428678.39999999997</v>
      </c>
      <c r="F516" s="34">
        <v>355185.52046999999</v>
      </c>
      <c r="G516" s="34">
        <f t="shared" si="24"/>
        <v>85.673040901861299</v>
      </c>
      <c r="H516" s="34">
        <f t="shared" si="25"/>
        <v>82.855940600226191</v>
      </c>
      <c r="I516" s="34">
        <v>284300.27097999997</v>
      </c>
      <c r="J516" s="37">
        <f t="shared" si="26"/>
        <v>124.9332331783063</v>
      </c>
    </row>
    <row r="517" spans="1:10" ht="90" x14ac:dyDescent="0.25">
      <c r="A517" s="10" t="s">
        <v>955</v>
      </c>
      <c r="B517" s="3" t="s">
        <v>919</v>
      </c>
      <c r="C517" s="34">
        <v>414582.6</v>
      </c>
      <c r="D517" s="34">
        <v>14095.8</v>
      </c>
      <c r="E517" s="34">
        <f t="shared" si="27"/>
        <v>428678.39999999997</v>
      </c>
      <c r="F517" s="34">
        <v>355185.52046999999</v>
      </c>
      <c r="G517" s="34">
        <f t="shared" si="24"/>
        <v>85.673040901861299</v>
      </c>
      <c r="H517" s="34">
        <f t="shared" si="25"/>
        <v>82.855940600226191</v>
      </c>
      <c r="I517" s="34">
        <v>284300.27097999997</v>
      </c>
      <c r="J517" s="37">
        <f t="shared" si="26"/>
        <v>124.9332331783063</v>
      </c>
    </row>
    <row r="518" spans="1:10" ht="30" x14ac:dyDescent="0.25">
      <c r="A518" s="10" t="s">
        <v>994</v>
      </c>
      <c r="B518" s="3" t="s">
        <v>1164</v>
      </c>
      <c r="C518" s="34">
        <v>133209.29999999999</v>
      </c>
      <c r="D518" s="34"/>
      <c r="E518" s="34">
        <f t="shared" si="27"/>
        <v>133209.29999999999</v>
      </c>
      <c r="F518" s="34">
        <v>72055.7546</v>
      </c>
      <c r="G518" s="34">
        <f t="shared" si="24"/>
        <v>54.092135158731416</v>
      </c>
      <c r="H518" s="34">
        <f t="shared" si="25"/>
        <v>54.092135158731416</v>
      </c>
      <c r="I518" s="34">
        <v>61622.582710000002</v>
      </c>
      <c r="J518" s="37">
        <f t="shared" si="26"/>
        <v>116.93076049587081</v>
      </c>
    </row>
    <row r="519" spans="1:10" ht="28.5" x14ac:dyDescent="0.2">
      <c r="A519" s="12" t="s">
        <v>354</v>
      </c>
      <c r="B519" s="2" t="s">
        <v>744</v>
      </c>
      <c r="C519" s="33">
        <v>804526.1</v>
      </c>
      <c r="D519" s="33">
        <f>D521+D522+D529+D538+D540+D560</f>
        <v>501948.61577000003</v>
      </c>
      <c r="E519" s="33">
        <f t="shared" si="27"/>
        <v>1306474.7157700001</v>
      </c>
      <c r="F519" s="33">
        <v>814431.92437000002</v>
      </c>
      <c r="G519" s="33">
        <f t="shared" si="24"/>
        <v>101.23126202742212</v>
      </c>
      <c r="H519" s="33">
        <f t="shared" si="25"/>
        <v>62.338131349904948</v>
      </c>
      <c r="I519" s="33">
        <v>4027680.4990500002</v>
      </c>
      <c r="J519" s="39">
        <f t="shared" si="26"/>
        <v>20.220867185520259</v>
      </c>
    </row>
    <row r="520" spans="1:10" ht="105" x14ac:dyDescent="0.25">
      <c r="A520" s="10" t="s">
        <v>1367</v>
      </c>
      <c r="B520" s="3" t="s">
        <v>85</v>
      </c>
      <c r="C520" s="34">
        <v>0</v>
      </c>
      <c r="D520" s="34"/>
      <c r="E520" s="34">
        <f t="shared" si="27"/>
        <v>0</v>
      </c>
      <c r="F520" s="34">
        <v>0</v>
      </c>
      <c r="G520" s="34"/>
      <c r="H520" s="34"/>
      <c r="I520" s="34">
        <v>124</v>
      </c>
      <c r="J520" s="37">
        <f t="shared" ref="J520:J583" si="28">F520/I520*100</f>
        <v>0</v>
      </c>
    </row>
    <row r="521" spans="1:10" ht="45" x14ac:dyDescent="0.25">
      <c r="A521" s="10" t="s">
        <v>1017</v>
      </c>
      <c r="B521" s="3" t="s">
        <v>791</v>
      </c>
      <c r="C521" s="34">
        <v>7770.6</v>
      </c>
      <c r="D521" s="34">
        <v>6746.8857699999999</v>
      </c>
      <c r="E521" s="34">
        <f t="shared" si="27"/>
        <v>14517.485769999999</v>
      </c>
      <c r="F521" s="34">
        <v>10336.29171</v>
      </c>
      <c r="G521" s="34">
        <f t="shared" ref="G520:G583" si="29">F521/C521*100</f>
        <v>133.01793568064241</v>
      </c>
      <c r="H521" s="34">
        <f t="shared" ref="H520:H583" si="30">F521/E521*100</f>
        <v>71.198910567280677</v>
      </c>
      <c r="I521" s="34">
        <v>11049.11915</v>
      </c>
      <c r="J521" s="37">
        <f t="shared" si="28"/>
        <v>93.548558664968311</v>
      </c>
    </row>
    <row r="522" spans="1:10" ht="60" x14ac:dyDescent="0.25">
      <c r="A522" s="10" t="s">
        <v>818</v>
      </c>
      <c r="B522" s="3" t="s">
        <v>895</v>
      </c>
      <c r="C522" s="34">
        <v>1500</v>
      </c>
      <c r="D522" s="34">
        <v>2429.6</v>
      </c>
      <c r="E522" s="34">
        <f t="shared" si="27"/>
        <v>3929.6</v>
      </c>
      <c r="F522" s="34">
        <v>3504.0098899999998</v>
      </c>
      <c r="G522" s="34" t="s">
        <v>1499</v>
      </c>
      <c r="H522" s="34">
        <f t="shared" si="30"/>
        <v>89.169632787052109</v>
      </c>
      <c r="I522" s="34">
        <v>2974.5732600000001</v>
      </c>
      <c r="J522" s="37">
        <f t="shared" si="28"/>
        <v>117.79874233119408</v>
      </c>
    </row>
    <row r="523" spans="1:10" ht="45" x14ac:dyDescent="0.25">
      <c r="A523" s="10" t="s">
        <v>1324</v>
      </c>
      <c r="B523" s="3" t="s">
        <v>1133</v>
      </c>
      <c r="C523" s="34">
        <v>107615.8</v>
      </c>
      <c r="D523" s="34"/>
      <c r="E523" s="34">
        <f t="shared" si="27"/>
        <v>107615.8</v>
      </c>
      <c r="F523" s="34">
        <v>87209.794280000002</v>
      </c>
      <c r="G523" s="34">
        <f t="shared" si="29"/>
        <v>81.038095038089196</v>
      </c>
      <c r="H523" s="34">
        <f t="shared" si="30"/>
        <v>81.038095038089196</v>
      </c>
      <c r="I523" s="34">
        <v>41213.449009999997</v>
      </c>
      <c r="J523" s="37" t="s">
        <v>1499</v>
      </c>
    </row>
    <row r="524" spans="1:10" ht="45" x14ac:dyDescent="0.25">
      <c r="A524" s="10" t="s">
        <v>381</v>
      </c>
      <c r="B524" s="3" t="s">
        <v>1418</v>
      </c>
      <c r="C524" s="34">
        <v>107615.8</v>
      </c>
      <c r="D524" s="34"/>
      <c r="E524" s="34">
        <f t="shared" si="27"/>
        <v>107615.8</v>
      </c>
      <c r="F524" s="34">
        <v>87209.794280000002</v>
      </c>
      <c r="G524" s="34">
        <f t="shared" si="29"/>
        <v>81.038095038089196</v>
      </c>
      <c r="H524" s="34">
        <f t="shared" si="30"/>
        <v>81.038095038089196</v>
      </c>
      <c r="I524" s="34">
        <v>41213.449009999997</v>
      </c>
      <c r="J524" s="37" t="s">
        <v>1499</v>
      </c>
    </row>
    <row r="525" spans="1:10" ht="60" x14ac:dyDescent="0.25">
      <c r="A525" s="10" t="s">
        <v>777</v>
      </c>
      <c r="B525" s="3" t="s">
        <v>40</v>
      </c>
      <c r="C525" s="34">
        <v>0</v>
      </c>
      <c r="D525" s="34"/>
      <c r="E525" s="34">
        <f t="shared" si="27"/>
        <v>0</v>
      </c>
      <c r="F525" s="34">
        <v>0</v>
      </c>
      <c r="G525" s="34"/>
      <c r="H525" s="34"/>
      <c r="I525" s="34">
        <v>67440</v>
      </c>
      <c r="J525" s="37">
        <f t="shared" si="28"/>
        <v>0</v>
      </c>
    </row>
    <row r="526" spans="1:10" ht="45" x14ac:dyDescent="0.25">
      <c r="A526" s="10" t="s">
        <v>1088</v>
      </c>
      <c r="B526" s="3" t="s">
        <v>1200</v>
      </c>
      <c r="C526" s="34">
        <v>0</v>
      </c>
      <c r="D526" s="34"/>
      <c r="E526" s="34">
        <f t="shared" si="27"/>
        <v>0</v>
      </c>
      <c r="F526" s="34">
        <v>0</v>
      </c>
      <c r="G526" s="34"/>
      <c r="H526" s="34"/>
      <c r="I526" s="34">
        <v>8209.35</v>
      </c>
      <c r="J526" s="37">
        <f t="shared" si="28"/>
        <v>0</v>
      </c>
    </row>
    <row r="527" spans="1:10" ht="45" x14ac:dyDescent="0.25">
      <c r="A527" s="10" t="s">
        <v>1084</v>
      </c>
      <c r="B527" s="3" t="s">
        <v>11</v>
      </c>
      <c r="C527" s="34">
        <v>0</v>
      </c>
      <c r="D527" s="34"/>
      <c r="E527" s="34">
        <f t="shared" si="27"/>
        <v>0</v>
      </c>
      <c r="F527" s="34">
        <v>0</v>
      </c>
      <c r="G527" s="34"/>
      <c r="H527" s="34"/>
      <c r="I527" s="34">
        <v>8209.35</v>
      </c>
      <c r="J527" s="37">
        <f t="shared" si="28"/>
        <v>0</v>
      </c>
    </row>
    <row r="528" spans="1:10" ht="105" x14ac:dyDescent="0.25">
      <c r="A528" s="10" t="s">
        <v>49</v>
      </c>
      <c r="B528" s="3" t="s">
        <v>695</v>
      </c>
      <c r="C528" s="34">
        <v>0</v>
      </c>
      <c r="D528" s="34"/>
      <c r="E528" s="34">
        <f t="shared" si="27"/>
        <v>0</v>
      </c>
      <c r="F528" s="34">
        <v>0</v>
      </c>
      <c r="G528" s="34"/>
      <c r="H528" s="34"/>
      <c r="I528" s="34">
        <v>88.753829999999994</v>
      </c>
      <c r="J528" s="37">
        <f t="shared" si="28"/>
        <v>0</v>
      </c>
    </row>
    <row r="529" spans="1:10" ht="60" x14ac:dyDescent="0.25">
      <c r="A529" s="10" t="s">
        <v>195</v>
      </c>
      <c r="B529" s="3" t="s">
        <v>1398</v>
      </c>
      <c r="C529" s="34">
        <v>0</v>
      </c>
      <c r="D529" s="34">
        <v>52.73</v>
      </c>
      <c r="E529" s="34">
        <f t="shared" si="27"/>
        <v>52.73</v>
      </c>
      <c r="F529" s="34">
        <v>52.73</v>
      </c>
      <c r="G529" s="34"/>
      <c r="H529" s="34">
        <f t="shared" si="30"/>
        <v>100</v>
      </c>
      <c r="I529" s="34">
        <v>0</v>
      </c>
      <c r="J529" s="37"/>
    </row>
    <row r="530" spans="1:10" ht="165" x14ac:dyDescent="0.25">
      <c r="A530" s="10" t="s">
        <v>1386</v>
      </c>
      <c r="B530" s="3" t="s">
        <v>789</v>
      </c>
      <c r="C530" s="34">
        <v>3369.4</v>
      </c>
      <c r="D530" s="34"/>
      <c r="E530" s="34">
        <f t="shared" si="27"/>
        <v>3369.4</v>
      </c>
      <c r="F530" s="34">
        <v>1640.39029</v>
      </c>
      <c r="G530" s="34">
        <f t="shared" si="29"/>
        <v>48.68493767436339</v>
      </c>
      <c r="H530" s="34">
        <f t="shared" si="30"/>
        <v>48.68493767436339</v>
      </c>
      <c r="I530" s="34">
        <v>1878.96443</v>
      </c>
      <c r="J530" s="37">
        <f t="shared" si="28"/>
        <v>87.302892157463575</v>
      </c>
    </row>
    <row r="531" spans="1:10" ht="180" x14ac:dyDescent="0.25">
      <c r="A531" s="10" t="s">
        <v>105</v>
      </c>
      <c r="B531" s="3" t="s">
        <v>229</v>
      </c>
      <c r="C531" s="34">
        <v>3369.4</v>
      </c>
      <c r="D531" s="34"/>
      <c r="E531" s="34">
        <f t="shared" si="27"/>
        <v>3369.4</v>
      </c>
      <c r="F531" s="34">
        <v>1640.39029</v>
      </c>
      <c r="G531" s="34">
        <f t="shared" si="29"/>
        <v>48.68493767436339</v>
      </c>
      <c r="H531" s="34">
        <f t="shared" si="30"/>
        <v>48.68493767436339</v>
      </c>
      <c r="I531" s="34">
        <v>1878.96443</v>
      </c>
      <c r="J531" s="37">
        <f t="shared" si="28"/>
        <v>87.302892157463575</v>
      </c>
    </row>
    <row r="532" spans="1:10" ht="60" x14ac:dyDescent="0.25">
      <c r="A532" s="10" t="s">
        <v>1432</v>
      </c>
      <c r="B532" s="3" t="s">
        <v>1287</v>
      </c>
      <c r="C532" s="34">
        <v>580</v>
      </c>
      <c r="D532" s="34"/>
      <c r="E532" s="34">
        <f t="shared" si="27"/>
        <v>580</v>
      </c>
      <c r="F532" s="34">
        <v>580</v>
      </c>
      <c r="G532" s="34">
        <f t="shared" si="29"/>
        <v>100</v>
      </c>
      <c r="H532" s="34">
        <f t="shared" si="30"/>
        <v>100</v>
      </c>
      <c r="I532" s="34">
        <v>165.5</v>
      </c>
      <c r="J532" s="37" t="s">
        <v>1499</v>
      </c>
    </row>
    <row r="533" spans="1:10" ht="45" x14ac:dyDescent="0.25">
      <c r="A533" s="10" t="s">
        <v>271</v>
      </c>
      <c r="B533" s="3" t="s">
        <v>379</v>
      </c>
      <c r="C533" s="34">
        <v>0</v>
      </c>
      <c r="D533" s="34"/>
      <c r="E533" s="34">
        <f t="shared" si="27"/>
        <v>0</v>
      </c>
      <c r="F533" s="34">
        <v>0</v>
      </c>
      <c r="G533" s="34"/>
      <c r="H533" s="34"/>
      <c r="I533" s="34">
        <v>10238.5</v>
      </c>
      <c r="J533" s="37">
        <f t="shared" si="28"/>
        <v>0</v>
      </c>
    </row>
    <row r="534" spans="1:10" ht="45" x14ac:dyDescent="0.25">
      <c r="A534" s="10" t="s">
        <v>793</v>
      </c>
      <c r="B534" s="3" t="s">
        <v>679</v>
      </c>
      <c r="C534" s="34">
        <v>0</v>
      </c>
      <c r="D534" s="34"/>
      <c r="E534" s="34">
        <f t="shared" si="27"/>
        <v>0</v>
      </c>
      <c r="F534" s="34">
        <v>0</v>
      </c>
      <c r="G534" s="34"/>
      <c r="H534" s="34"/>
      <c r="I534" s="34">
        <v>10238.5</v>
      </c>
      <c r="J534" s="37">
        <f t="shared" si="28"/>
        <v>0</v>
      </c>
    </row>
    <row r="535" spans="1:10" ht="60" x14ac:dyDescent="0.25">
      <c r="A535" s="10" t="s">
        <v>675</v>
      </c>
      <c r="B535" s="3" t="s">
        <v>239</v>
      </c>
      <c r="C535" s="34">
        <v>0</v>
      </c>
      <c r="D535" s="34"/>
      <c r="E535" s="34">
        <f t="shared" si="27"/>
        <v>0</v>
      </c>
      <c r="F535" s="34">
        <v>0</v>
      </c>
      <c r="G535" s="34"/>
      <c r="H535" s="34"/>
      <c r="I535" s="34">
        <v>288.86214999999999</v>
      </c>
      <c r="J535" s="37">
        <f t="shared" si="28"/>
        <v>0</v>
      </c>
    </row>
    <row r="536" spans="1:10" ht="60" x14ac:dyDescent="0.25">
      <c r="A536" s="10" t="s">
        <v>1292</v>
      </c>
      <c r="B536" s="3" t="s">
        <v>150</v>
      </c>
      <c r="C536" s="34">
        <v>0</v>
      </c>
      <c r="D536" s="34"/>
      <c r="E536" s="34">
        <f t="shared" si="27"/>
        <v>0</v>
      </c>
      <c r="F536" s="34">
        <v>0</v>
      </c>
      <c r="G536" s="34"/>
      <c r="H536" s="34"/>
      <c r="I536" s="34">
        <v>41111.936780000004</v>
      </c>
      <c r="J536" s="37">
        <f t="shared" si="28"/>
        <v>0</v>
      </c>
    </row>
    <row r="537" spans="1:10" ht="60" x14ac:dyDescent="0.25">
      <c r="A537" s="10" t="s">
        <v>408</v>
      </c>
      <c r="B537" s="3" t="s">
        <v>932</v>
      </c>
      <c r="C537" s="34">
        <v>0</v>
      </c>
      <c r="D537" s="34"/>
      <c r="E537" s="34">
        <f t="shared" si="27"/>
        <v>0</v>
      </c>
      <c r="F537" s="34">
        <v>0</v>
      </c>
      <c r="G537" s="34"/>
      <c r="H537" s="34"/>
      <c r="I537" s="34">
        <v>17632.372729999999</v>
      </c>
      <c r="J537" s="37">
        <f t="shared" si="28"/>
        <v>0</v>
      </c>
    </row>
    <row r="538" spans="1:10" ht="105" x14ac:dyDescent="0.25">
      <c r="A538" s="10" t="s">
        <v>1178</v>
      </c>
      <c r="B538" s="3" t="s">
        <v>727</v>
      </c>
      <c r="C538" s="34">
        <v>587462.40000000002</v>
      </c>
      <c r="D538" s="34">
        <v>350485.4</v>
      </c>
      <c r="E538" s="34">
        <f t="shared" si="27"/>
        <v>937947.8</v>
      </c>
      <c r="F538" s="34">
        <v>520849.70382</v>
      </c>
      <c r="G538" s="34">
        <f t="shared" si="29"/>
        <v>88.660943035673426</v>
      </c>
      <c r="H538" s="34">
        <f t="shared" si="30"/>
        <v>55.530777279929644</v>
      </c>
      <c r="I538" s="34">
        <v>388829.83074</v>
      </c>
      <c r="J538" s="37">
        <f t="shared" si="28"/>
        <v>133.95312361419053</v>
      </c>
    </row>
    <row r="539" spans="1:10" ht="105" x14ac:dyDescent="0.25">
      <c r="A539" s="10" t="s">
        <v>1265</v>
      </c>
      <c r="B539" s="3" t="s">
        <v>171</v>
      </c>
      <c r="C539" s="34">
        <v>587462.40000000002</v>
      </c>
      <c r="D539" s="34">
        <v>350485.4</v>
      </c>
      <c r="E539" s="34">
        <f t="shared" si="27"/>
        <v>937947.8</v>
      </c>
      <c r="F539" s="34">
        <v>520849.70382</v>
      </c>
      <c r="G539" s="34">
        <f t="shared" si="29"/>
        <v>88.660943035673426</v>
      </c>
      <c r="H539" s="34">
        <f t="shared" si="30"/>
        <v>55.530777279929644</v>
      </c>
      <c r="I539" s="34">
        <v>388829.83074</v>
      </c>
      <c r="J539" s="37">
        <f t="shared" si="28"/>
        <v>133.95312361419053</v>
      </c>
    </row>
    <row r="540" spans="1:10" ht="135" x14ac:dyDescent="0.25">
      <c r="A540" s="10" t="s">
        <v>817</v>
      </c>
      <c r="B540" s="3" t="s">
        <v>892</v>
      </c>
      <c r="C540" s="34">
        <v>71011.100000000006</v>
      </c>
      <c r="D540" s="34">
        <v>27914.9</v>
      </c>
      <c r="E540" s="34">
        <f t="shared" ref="E540:E567" si="31">C540+D540</f>
        <v>98926</v>
      </c>
      <c r="F540" s="34">
        <v>65365.574180000003</v>
      </c>
      <c r="G540" s="34">
        <f t="shared" si="29"/>
        <v>92.049798101986866</v>
      </c>
      <c r="H540" s="34">
        <f t="shared" si="30"/>
        <v>66.075222064977865</v>
      </c>
      <c r="I540" s="34">
        <v>47429.011030000001</v>
      </c>
      <c r="J540" s="37">
        <f t="shared" si="28"/>
        <v>137.81770431319913</v>
      </c>
    </row>
    <row r="541" spans="1:10" ht="135" x14ac:dyDescent="0.25">
      <c r="A541" s="10" t="s">
        <v>937</v>
      </c>
      <c r="B541" s="3" t="s">
        <v>337</v>
      </c>
      <c r="C541" s="34">
        <v>71011.100000000006</v>
      </c>
      <c r="D541" s="34">
        <v>27914.9</v>
      </c>
      <c r="E541" s="34">
        <f t="shared" si="31"/>
        <v>98926</v>
      </c>
      <c r="F541" s="34">
        <v>65365.574180000003</v>
      </c>
      <c r="G541" s="34">
        <f t="shared" si="29"/>
        <v>92.049798101986866</v>
      </c>
      <c r="H541" s="34">
        <f t="shared" si="30"/>
        <v>66.075222064977865</v>
      </c>
      <c r="I541" s="34">
        <v>47429.011030000001</v>
      </c>
      <c r="J541" s="37">
        <f t="shared" si="28"/>
        <v>137.81770431319913</v>
      </c>
    </row>
    <row r="542" spans="1:10" ht="75" x14ac:dyDescent="0.25">
      <c r="A542" s="10" t="s">
        <v>82</v>
      </c>
      <c r="B542" s="3" t="s">
        <v>389</v>
      </c>
      <c r="C542" s="34">
        <v>0</v>
      </c>
      <c r="D542" s="34"/>
      <c r="E542" s="34">
        <f t="shared" si="31"/>
        <v>0</v>
      </c>
      <c r="F542" s="34">
        <v>0</v>
      </c>
      <c r="G542" s="34"/>
      <c r="H542" s="34"/>
      <c r="I542" s="34">
        <v>13352.6</v>
      </c>
      <c r="J542" s="37">
        <f t="shared" si="28"/>
        <v>0</v>
      </c>
    </row>
    <row r="543" spans="1:10" ht="30" x14ac:dyDescent="0.25">
      <c r="A543" s="10" t="s">
        <v>869</v>
      </c>
      <c r="B543" s="3" t="s">
        <v>1434</v>
      </c>
      <c r="C543" s="34">
        <v>0</v>
      </c>
      <c r="D543" s="34"/>
      <c r="E543" s="34">
        <f t="shared" si="31"/>
        <v>0</v>
      </c>
      <c r="F543" s="34">
        <v>0</v>
      </c>
      <c r="G543" s="34"/>
      <c r="H543" s="34"/>
      <c r="I543" s="34">
        <v>1237948.3999999999</v>
      </c>
      <c r="J543" s="37">
        <f t="shared" si="28"/>
        <v>0</v>
      </c>
    </row>
    <row r="544" spans="1:10" ht="45" x14ac:dyDescent="0.25">
      <c r="A544" s="10" t="s">
        <v>112</v>
      </c>
      <c r="B544" s="3" t="s">
        <v>867</v>
      </c>
      <c r="C544" s="34">
        <v>0</v>
      </c>
      <c r="D544" s="34"/>
      <c r="E544" s="34">
        <f t="shared" si="31"/>
        <v>0</v>
      </c>
      <c r="F544" s="34">
        <v>0</v>
      </c>
      <c r="G544" s="34"/>
      <c r="H544" s="34"/>
      <c r="I544" s="34">
        <v>1237948.3999999999</v>
      </c>
      <c r="J544" s="37">
        <f t="shared" si="28"/>
        <v>0</v>
      </c>
    </row>
    <row r="545" spans="1:10" ht="75" x14ac:dyDescent="0.25">
      <c r="A545" s="10" t="s">
        <v>1399</v>
      </c>
      <c r="B545" s="3" t="s">
        <v>1167</v>
      </c>
      <c r="C545" s="34">
        <v>0</v>
      </c>
      <c r="D545" s="34"/>
      <c r="E545" s="34">
        <f t="shared" si="31"/>
        <v>0</v>
      </c>
      <c r="F545" s="34">
        <v>0</v>
      </c>
      <c r="G545" s="34"/>
      <c r="H545" s="34"/>
      <c r="I545" s="34">
        <v>58368.5</v>
      </c>
      <c r="J545" s="37">
        <f t="shared" si="28"/>
        <v>0</v>
      </c>
    </row>
    <row r="546" spans="1:10" ht="75" x14ac:dyDescent="0.25">
      <c r="A546" s="10" t="s">
        <v>234</v>
      </c>
      <c r="B546" s="3" t="s">
        <v>1460</v>
      </c>
      <c r="C546" s="34">
        <v>0</v>
      </c>
      <c r="D546" s="34"/>
      <c r="E546" s="34">
        <f t="shared" si="31"/>
        <v>0</v>
      </c>
      <c r="F546" s="34">
        <v>0</v>
      </c>
      <c r="G546" s="34"/>
      <c r="H546" s="34"/>
      <c r="I546" s="34">
        <v>58368.5</v>
      </c>
      <c r="J546" s="37">
        <f t="shared" si="28"/>
        <v>0</v>
      </c>
    </row>
    <row r="547" spans="1:10" ht="180" x14ac:dyDescent="0.25">
      <c r="A547" s="10" t="s">
        <v>597</v>
      </c>
      <c r="B547" s="3" t="s">
        <v>276</v>
      </c>
      <c r="C547" s="34">
        <v>0</v>
      </c>
      <c r="D547" s="34"/>
      <c r="E547" s="34">
        <f t="shared" si="31"/>
        <v>0</v>
      </c>
      <c r="F547" s="34">
        <v>0</v>
      </c>
      <c r="G547" s="34"/>
      <c r="H547" s="34"/>
      <c r="I547" s="34">
        <v>866.53953000000001</v>
      </c>
      <c r="J547" s="37">
        <f t="shared" si="28"/>
        <v>0</v>
      </c>
    </row>
    <row r="548" spans="1:10" ht="60" x14ac:dyDescent="0.25">
      <c r="A548" s="10" t="s">
        <v>870</v>
      </c>
      <c r="B548" s="3" t="s">
        <v>816</v>
      </c>
      <c r="C548" s="34">
        <v>0</v>
      </c>
      <c r="D548" s="34"/>
      <c r="E548" s="34">
        <f t="shared" si="31"/>
        <v>0</v>
      </c>
      <c r="F548" s="34">
        <v>0</v>
      </c>
      <c r="G548" s="34"/>
      <c r="H548" s="34"/>
      <c r="I548" s="34">
        <v>450800</v>
      </c>
      <c r="J548" s="37">
        <f t="shared" si="28"/>
        <v>0</v>
      </c>
    </row>
    <row r="549" spans="1:10" ht="75" x14ac:dyDescent="0.25">
      <c r="A549" s="10" t="s">
        <v>1443</v>
      </c>
      <c r="B549" s="3" t="s">
        <v>252</v>
      </c>
      <c r="C549" s="34">
        <v>0</v>
      </c>
      <c r="D549" s="34"/>
      <c r="E549" s="34">
        <f t="shared" si="31"/>
        <v>0</v>
      </c>
      <c r="F549" s="34">
        <v>0</v>
      </c>
      <c r="G549" s="34"/>
      <c r="H549" s="34"/>
      <c r="I549" s="34">
        <v>450800</v>
      </c>
      <c r="J549" s="37">
        <f t="shared" si="28"/>
        <v>0</v>
      </c>
    </row>
    <row r="550" spans="1:10" ht="45" x14ac:dyDescent="0.25">
      <c r="A550" s="10" t="s">
        <v>1320</v>
      </c>
      <c r="B550" s="3" t="s">
        <v>280</v>
      </c>
      <c r="C550" s="34">
        <v>0</v>
      </c>
      <c r="D550" s="34"/>
      <c r="E550" s="34">
        <f t="shared" si="31"/>
        <v>0</v>
      </c>
      <c r="F550" s="34">
        <v>0</v>
      </c>
      <c r="G550" s="34"/>
      <c r="H550" s="34"/>
      <c r="I550" s="34">
        <v>161418.96296999999</v>
      </c>
      <c r="J550" s="37">
        <f t="shared" si="28"/>
        <v>0</v>
      </c>
    </row>
    <row r="551" spans="1:10" ht="60" x14ac:dyDescent="0.25">
      <c r="A551" s="10" t="s">
        <v>1389</v>
      </c>
      <c r="B551" s="3" t="s">
        <v>595</v>
      </c>
      <c r="C551" s="34">
        <v>0</v>
      </c>
      <c r="D551" s="34"/>
      <c r="E551" s="34">
        <f t="shared" si="31"/>
        <v>0</v>
      </c>
      <c r="F551" s="34">
        <v>0</v>
      </c>
      <c r="G551" s="34"/>
      <c r="H551" s="34"/>
      <c r="I551" s="34">
        <v>161418.96296999999</v>
      </c>
      <c r="J551" s="37">
        <f t="shared" si="28"/>
        <v>0</v>
      </c>
    </row>
    <row r="552" spans="1:10" ht="30" x14ac:dyDescent="0.25">
      <c r="A552" s="10" t="s">
        <v>455</v>
      </c>
      <c r="B552" s="3" t="s">
        <v>911</v>
      </c>
      <c r="C552" s="34">
        <v>0</v>
      </c>
      <c r="D552" s="34"/>
      <c r="E552" s="34">
        <f t="shared" si="31"/>
        <v>0</v>
      </c>
      <c r="F552" s="34">
        <v>0</v>
      </c>
      <c r="G552" s="34"/>
      <c r="H552" s="34"/>
      <c r="I552" s="34">
        <v>2000</v>
      </c>
      <c r="J552" s="37">
        <f t="shared" si="28"/>
        <v>0</v>
      </c>
    </row>
    <row r="553" spans="1:10" ht="30" x14ac:dyDescent="0.25">
      <c r="A553" s="10" t="s">
        <v>131</v>
      </c>
      <c r="B553" s="3" t="s">
        <v>353</v>
      </c>
      <c r="C553" s="34">
        <v>0</v>
      </c>
      <c r="D553" s="34"/>
      <c r="E553" s="34">
        <f t="shared" si="31"/>
        <v>0</v>
      </c>
      <c r="F553" s="34">
        <v>0</v>
      </c>
      <c r="G553" s="34"/>
      <c r="H553" s="34"/>
      <c r="I553" s="34">
        <v>2000</v>
      </c>
      <c r="J553" s="37">
        <f t="shared" si="28"/>
        <v>0</v>
      </c>
    </row>
    <row r="554" spans="1:10" ht="30" x14ac:dyDescent="0.25">
      <c r="A554" s="10" t="s">
        <v>606</v>
      </c>
      <c r="B554" s="3" t="s">
        <v>180</v>
      </c>
      <c r="C554" s="34">
        <v>0</v>
      </c>
      <c r="D554" s="34"/>
      <c r="E554" s="34">
        <f t="shared" si="31"/>
        <v>0</v>
      </c>
      <c r="F554" s="34">
        <v>0</v>
      </c>
      <c r="G554" s="34"/>
      <c r="H554" s="34"/>
      <c r="I554" s="34">
        <v>1811.1867099999999</v>
      </c>
      <c r="J554" s="37">
        <f t="shared" si="28"/>
        <v>0</v>
      </c>
    </row>
    <row r="555" spans="1:10" ht="45" x14ac:dyDescent="0.25">
      <c r="A555" s="10" t="s">
        <v>204</v>
      </c>
      <c r="B555" s="3" t="s">
        <v>1075</v>
      </c>
      <c r="C555" s="34">
        <v>0</v>
      </c>
      <c r="D555" s="34"/>
      <c r="E555" s="34">
        <f t="shared" si="31"/>
        <v>0</v>
      </c>
      <c r="F555" s="34">
        <v>0</v>
      </c>
      <c r="G555" s="34"/>
      <c r="H555" s="34"/>
      <c r="I555" s="34">
        <v>1811.1867099999999</v>
      </c>
      <c r="J555" s="37">
        <f t="shared" si="28"/>
        <v>0</v>
      </c>
    </row>
    <row r="556" spans="1:10" ht="60" x14ac:dyDescent="0.25">
      <c r="A556" s="10" t="s">
        <v>395</v>
      </c>
      <c r="B556" s="3" t="s">
        <v>295</v>
      </c>
      <c r="C556" s="34">
        <v>305.5</v>
      </c>
      <c r="D556" s="34"/>
      <c r="E556" s="34">
        <f t="shared" si="31"/>
        <v>305.5</v>
      </c>
      <c r="F556" s="34">
        <v>303.03019999999998</v>
      </c>
      <c r="G556" s="34">
        <f t="shared" si="29"/>
        <v>99.191554828150558</v>
      </c>
      <c r="H556" s="34">
        <f t="shared" si="30"/>
        <v>99.191554828150558</v>
      </c>
      <c r="I556" s="34">
        <v>319.65379999999999</v>
      </c>
      <c r="J556" s="37">
        <f t="shared" si="28"/>
        <v>94.799498707664355</v>
      </c>
    </row>
    <row r="557" spans="1:10" ht="75" x14ac:dyDescent="0.25">
      <c r="A557" s="10" t="s">
        <v>1451</v>
      </c>
      <c r="B557" s="3" t="s">
        <v>611</v>
      </c>
      <c r="C557" s="34">
        <v>305.5</v>
      </c>
      <c r="D557" s="34"/>
      <c r="E557" s="34">
        <f t="shared" si="31"/>
        <v>305.5</v>
      </c>
      <c r="F557" s="34">
        <v>303.03019999999998</v>
      </c>
      <c r="G557" s="34">
        <f t="shared" si="29"/>
        <v>99.191554828150558</v>
      </c>
      <c r="H557" s="34">
        <f t="shared" si="30"/>
        <v>99.191554828150558</v>
      </c>
      <c r="I557" s="34">
        <v>319.65379999999999</v>
      </c>
      <c r="J557" s="37">
        <f t="shared" si="28"/>
        <v>94.799498707664355</v>
      </c>
    </row>
    <row r="558" spans="1:10" ht="60" x14ac:dyDescent="0.25">
      <c r="A558" s="10" t="s">
        <v>1429</v>
      </c>
      <c r="B558" s="3" t="s">
        <v>133</v>
      </c>
      <c r="C558" s="34">
        <v>0</v>
      </c>
      <c r="D558" s="34"/>
      <c r="E558" s="34">
        <f t="shared" si="31"/>
        <v>0</v>
      </c>
      <c r="F558" s="34">
        <v>0</v>
      </c>
      <c r="G558" s="34"/>
      <c r="H558" s="34"/>
      <c r="I558" s="34">
        <v>1357454.2062899999</v>
      </c>
      <c r="J558" s="37">
        <f t="shared" si="28"/>
        <v>0</v>
      </c>
    </row>
    <row r="559" spans="1:10" ht="60" x14ac:dyDescent="0.25">
      <c r="A559" s="10" t="s">
        <v>456</v>
      </c>
      <c r="B559" s="3" t="s">
        <v>445</v>
      </c>
      <c r="C559" s="34">
        <v>0</v>
      </c>
      <c r="D559" s="34"/>
      <c r="E559" s="34">
        <f t="shared" si="31"/>
        <v>0</v>
      </c>
      <c r="F559" s="34">
        <v>0</v>
      </c>
      <c r="G559" s="34"/>
      <c r="H559" s="34"/>
      <c r="I559" s="34">
        <v>1357454.2062899999</v>
      </c>
      <c r="J559" s="37">
        <f t="shared" si="28"/>
        <v>0</v>
      </c>
    </row>
    <row r="560" spans="1:10" ht="30" x14ac:dyDescent="0.25">
      <c r="A560" s="10" t="s">
        <v>28</v>
      </c>
      <c r="B560" s="3" t="s">
        <v>537</v>
      </c>
      <c r="C560" s="34">
        <v>10271.299999999999</v>
      </c>
      <c r="D560" s="34">
        <f>86716.8+27602.3</f>
        <v>114319.1</v>
      </c>
      <c r="E560" s="34">
        <f t="shared" si="31"/>
        <v>124590.40000000001</v>
      </c>
      <c r="F560" s="34">
        <v>124590.39999999999</v>
      </c>
      <c r="G560" s="34" t="s">
        <v>1499</v>
      </c>
      <c r="H560" s="34">
        <f t="shared" si="30"/>
        <v>99.999999999999986</v>
      </c>
      <c r="I560" s="34">
        <v>104666.22663999999</v>
      </c>
      <c r="J560" s="37">
        <f t="shared" si="28"/>
        <v>119.03591444882149</v>
      </c>
    </row>
    <row r="561" spans="1:10" ht="45" x14ac:dyDescent="0.25">
      <c r="A561" s="10" t="s">
        <v>249</v>
      </c>
      <c r="B561" s="3" t="s">
        <v>1419</v>
      </c>
      <c r="C561" s="34">
        <v>10271.299999999999</v>
      </c>
      <c r="D561" s="34">
        <f>86716.8+27602.3</f>
        <v>114319.1</v>
      </c>
      <c r="E561" s="34">
        <f t="shared" si="31"/>
        <v>124590.40000000001</v>
      </c>
      <c r="F561" s="34">
        <v>124590.39999999999</v>
      </c>
      <c r="G561" s="34" t="s">
        <v>1499</v>
      </c>
      <c r="H561" s="34">
        <f t="shared" si="30"/>
        <v>99.999999999999986</v>
      </c>
      <c r="I561" s="34">
        <v>104666.22663999999</v>
      </c>
      <c r="J561" s="37">
        <f t="shared" si="28"/>
        <v>119.03591444882149</v>
      </c>
    </row>
    <row r="562" spans="1:10" x14ac:dyDescent="0.25">
      <c r="A562" s="10" t="s">
        <v>1035</v>
      </c>
      <c r="B562" s="3" t="s">
        <v>586</v>
      </c>
      <c r="C562" s="34">
        <v>14640</v>
      </c>
      <c r="D562" s="34"/>
      <c r="E562" s="34">
        <f t="shared" si="31"/>
        <v>14640</v>
      </c>
      <c r="F562" s="34">
        <v>0</v>
      </c>
      <c r="G562" s="34">
        <f t="shared" si="29"/>
        <v>0</v>
      </c>
      <c r="H562" s="34">
        <f t="shared" si="30"/>
        <v>0</v>
      </c>
      <c r="I562" s="34">
        <v>0</v>
      </c>
      <c r="J562" s="37"/>
    </row>
    <row r="563" spans="1:10" ht="30" x14ac:dyDescent="0.25">
      <c r="A563" s="10" t="s">
        <v>1057</v>
      </c>
      <c r="B563" s="3" t="s">
        <v>854</v>
      </c>
      <c r="C563" s="34">
        <v>14640</v>
      </c>
      <c r="D563" s="34"/>
      <c r="E563" s="34">
        <f t="shared" si="31"/>
        <v>14640</v>
      </c>
      <c r="F563" s="34">
        <v>0</v>
      </c>
      <c r="G563" s="34">
        <f t="shared" si="29"/>
        <v>0</v>
      </c>
      <c r="H563" s="34">
        <f t="shared" si="30"/>
        <v>0</v>
      </c>
      <c r="I563" s="34">
        <v>0</v>
      </c>
      <c r="J563" s="37"/>
    </row>
    <row r="564" spans="1:10" ht="42.75" x14ac:dyDescent="0.2">
      <c r="A564" s="12" t="s">
        <v>1333</v>
      </c>
      <c r="B564" s="2" t="s">
        <v>551</v>
      </c>
      <c r="C564" s="33">
        <v>2226845</v>
      </c>
      <c r="D564" s="33">
        <f>D566+D568</f>
        <v>12356.599999999999</v>
      </c>
      <c r="E564" s="33">
        <f t="shared" si="31"/>
        <v>2239201.6</v>
      </c>
      <c r="F564" s="33">
        <v>471202.51006</v>
      </c>
      <c r="G564" s="33">
        <f t="shared" si="29"/>
        <v>21.160094665771528</v>
      </c>
      <c r="H564" s="33">
        <f t="shared" si="30"/>
        <v>21.04332678486832</v>
      </c>
      <c r="I564" s="33">
        <v>340370.03181000001</v>
      </c>
      <c r="J564" s="39">
        <f t="shared" si="28"/>
        <v>138.43830714304269</v>
      </c>
    </row>
    <row r="565" spans="1:10" ht="30" x14ac:dyDescent="0.25">
      <c r="A565" s="10" t="s">
        <v>1441</v>
      </c>
      <c r="B565" s="3" t="s">
        <v>610</v>
      </c>
      <c r="C565" s="34">
        <v>2226845</v>
      </c>
      <c r="D565" s="34"/>
      <c r="E565" s="34">
        <f t="shared" si="31"/>
        <v>2226845</v>
      </c>
      <c r="F565" s="34">
        <v>471202.51006</v>
      </c>
      <c r="G565" s="34">
        <f t="shared" si="29"/>
        <v>21.160094665771528</v>
      </c>
      <c r="H565" s="34">
        <f t="shared" si="30"/>
        <v>21.160094665771528</v>
      </c>
      <c r="I565" s="34">
        <v>340370.03181000001</v>
      </c>
      <c r="J565" s="37">
        <f t="shared" si="28"/>
        <v>138.43830714304269</v>
      </c>
    </row>
    <row r="566" spans="1:10" ht="90" x14ac:dyDescent="0.25">
      <c r="A566" s="10" t="s">
        <v>1352</v>
      </c>
      <c r="B566" s="3" t="s">
        <v>999</v>
      </c>
      <c r="C566" s="34">
        <v>1592728.3</v>
      </c>
      <c r="D566" s="34">
        <v>9399.2999999999993</v>
      </c>
      <c r="E566" s="34">
        <f t="shared" si="31"/>
        <v>1602127.6</v>
      </c>
      <c r="F566" s="34">
        <v>212328.51006</v>
      </c>
      <c r="G566" s="34">
        <f t="shared" si="29"/>
        <v>13.331119316458432</v>
      </c>
      <c r="H566" s="34">
        <f t="shared" si="30"/>
        <v>13.252908823242294</v>
      </c>
      <c r="I566" s="34">
        <v>0</v>
      </c>
      <c r="J566" s="37"/>
    </row>
    <row r="567" spans="1:10" ht="60" x14ac:dyDescent="0.25">
      <c r="A567" s="10" t="s">
        <v>308</v>
      </c>
      <c r="B567" s="3" t="s">
        <v>558</v>
      </c>
      <c r="C567" s="34">
        <v>606400</v>
      </c>
      <c r="D567" s="34"/>
      <c r="E567" s="34">
        <f t="shared" si="31"/>
        <v>606400</v>
      </c>
      <c r="F567" s="34">
        <v>228200</v>
      </c>
      <c r="G567" s="34">
        <f t="shared" si="29"/>
        <v>37.631926121372032</v>
      </c>
      <c r="H567" s="34">
        <f t="shared" si="30"/>
        <v>37.631926121372032</v>
      </c>
      <c r="I567" s="34">
        <v>0</v>
      </c>
      <c r="J567" s="37"/>
    </row>
    <row r="568" spans="1:10" ht="45" x14ac:dyDescent="0.25">
      <c r="A568" s="10" t="s">
        <v>97</v>
      </c>
      <c r="B568" s="3" t="s">
        <v>104</v>
      </c>
      <c r="C568" s="34">
        <v>27716.7</v>
      </c>
      <c r="D568" s="34">
        <f>2928.3+29</f>
        <v>2957.3</v>
      </c>
      <c r="E568" s="34">
        <f>D568+C568</f>
        <v>30674</v>
      </c>
      <c r="F568" s="34">
        <v>30674</v>
      </c>
      <c r="G568" s="34">
        <f t="shared" si="29"/>
        <v>110.66974062568775</v>
      </c>
      <c r="H568" s="34">
        <f t="shared" si="30"/>
        <v>100</v>
      </c>
      <c r="I568" s="34">
        <v>340370.03181000001</v>
      </c>
      <c r="J568" s="37">
        <f t="shared" si="28"/>
        <v>9.0119567333479917</v>
      </c>
    </row>
    <row r="569" spans="1:10" ht="28.5" x14ac:dyDescent="0.2">
      <c r="A569" s="12" t="s">
        <v>490</v>
      </c>
      <c r="B569" s="2" t="s">
        <v>1445</v>
      </c>
      <c r="C569" s="33">
        <v>-1290.4000000000001</v>
      </c>
      <c r="D569" s="33">
        <f>D570</f>
        <v>-74.55</v>
      </c>
      <c r="E569" s="33">
        <f t="shared" ref="E569:E574" si="32">D569+C569</f>
        <v>-1364.95</v>
      </c>
      <c r="F569" s="33">
        <v>-1364.9519399999999</v>
      </c>
      <c r="G569" s="33">
        <f t="shared" si="29"/>
        <v>105.77742870427772</v>
      </c>
      <c r="H569" s="33">
        <f t="shared" si="30"/>
        <v>100.00014212974833</v>
      </c>
      <c r="I569" s="33">
        <v>5657.3693999999996</v>
      </c>
      <c r="J569" s="39">
        <f t="shared" si="28"/>
        <v>-24.12697215776647</v>
      </c>
    </row>
    <row r="570" spans="1:10" ht="30" x14ac:dyDescent="0.25">
      <c r="A570" s="10" t="s">
        <v>183</v>
      </c>
      <c r="B570" s="3" t="s">
        <v>23</v>
      </c>
      <c r="C570" s="34">
        <v>-1290.4000000000001</v>
      </c>
      <c r="D570" s="34">
        <f>D571</f>
        <v>-74.55</v>
      </c>
      <c r="E570" s="34">
        <f t="shared" si="32"/>
        <v>-1364.95</v>
      </c>
      <c r="F570" s="34">
        <v>-1364.9519399999999</v>
      </c>
      <c r="G570" s="34">
        <f t="shared" si="29"/>
        <v>105.77742870427772</v>
      </c>
      <c r="H570" s="34">
        <f t="shared" si="30"/>
        <v>100.00014212974833</v>
      </c>
      <c r="I570" s="34">
        <v>5657.3693999999996</v>
      </c>
      <c r="J570" s="37">
        <f t="shared" si="28"/>
        <v>-24.12697215776647</v>
      </c>
    </row>
    <row r="571" spans="1:10" ht="30" x14ac:dyDescent="0.25">
      <c r="A571" s="10" t="s">
        <v>392</v>
      </c>
      <c r="B571" s="3" t="s">
        <v>1102</v>
      </c>
      <c r="C571" s="34">
        <v>-1290.4000000000001</v>
      </c>
      <c r="D571" s="34">
        <v>-74.55</v>
      </c>
      <c r="E571" s="34">
        <f t="shared" si="32"/>
        <v>-1364.95</v>
      </c>
      <c r="F571" s="34">
        <v>-1364.9519399999999</v>
      </c>
      <c r="G571" s="34">
        <f t="shared" si="29"/>
        <v>105.77742870427772</v>
      </c>
      <c r="H571" s="34">
        <f t="shared" si="30"/>
        <v>100.00014212974833</v>
      </c>
      <c r="I571" s="34">
        <v>5657.3693999999996</v>
      </c>
      <c r="J571" s="37">
        <f t="shared" si="28"/>
        <v>-24.12697215776647</v>
      </c>
    </row>
    <row r="572" spans="1:10" ht="28.5" x14ac:dyDescent="0.2">
      <c r="A572" s="12" t="s">
        <v>630</v>
      </c>
      <c r="B572" s="2" t="s">
        <v>1276</v>
      </c>
      <c r="C572" s="33">
        <v>345990.3</v>
      </c>
      <c r="D572" s="33">
        <f>D575</f>
        <v>200</v>
      </c>
      <c r="E572" s="33">
        <f t="shared" si="32"/>
        <v>346190.3</v>
      </c>
      <c r="F572" s="33">
        <v>253855.4</v>
      </c>
      <c r="G572" s="33">
        <f t="shared" si="29"/>
        <v>73.370669640160429</v>
      </c>
      <c r="H572" s="33">
        <f t="shared" si="30"/>
        <v>73.328282161574137</v>
      </c>
      <c r="I572" s="33">
        <v>200</v>
      </c>
      <c r="J572" s="39" t="s">
        <v>1499</v>
      </c>
    </row>
    <row r="573" spans="1:10" ht="30" x14ac:dyDescent="0.25">
      <c r="A573" s="10" t="s">
        <v>592</v>
      </c>
      <c r="B573" s="3" t="s">
        <v>1337</v>
      </c>
      <c r="C573" s="34">
        <v>345990.3</v>
      </c>
      <c r="D573" s="34"/>
      <c r="E573" s="34">
        <f t="shared" si="32"/>
        <v>345990.3</v>
      </c>
      <c r="F573" s="34">
        <v>253855.4</v>
      </c>
      <c r="G573" s="34">
        <f t="shared" si="29"/>
        <v>73.370669640160429</v>
      </c>
      <c r="H573" s="34">
        <f t="shared" si="30"/>
        <v>73.370669640160429</v>
      </c>
      <c r="I573" s="34">
        <v>200</v>
      </c>
      <c r="J573" s="37" t="s">
        <v>1499</v>
      </c>
    </row>
    <row r="574" spans="1:10" ht="60" x14ac:dyDescent="0.25">
      <c r="A574" s="10" t="s">
        <v>22</v>
      </c>
      <c r="B574" s="3" t="s">
        <v>45</v>
      </c>
      <c r="C574" s="34">
        <v>285036.59999999998</v>
      </c>
      <c r="D574" s="34"/>
      <c r="E574" s="34">
        <f t="shared" si="32"/>
        <v>285036.59999999998</v>
      </c>
      <c r="F574" s="34">
        <v>192701.7</v>
      </c>
      <c r="G574" s="34">
        <f t="shared" si="29"/>
        <v>67.605949551741787</v>
      </c>
      <c r="H574" s="34">
        <f t="shared" si="30"/>
        <v>67.605949551741787</v>
      </c>
      <c r="I574" s="34">
        <v>0</v>
      </c>
      <c r="J574" s="37"/>
    </row>
    <row r="575" spans="1:10" ht="30" x14ac:dyDescent="0.25">
      <c r="A575" s="10" t="s">
        <v>592</v>
      </c>
      <c r="B575" s="3" t="s">
        <v>1294</v>
      </c>
      <c r="C575" s="34">
        <v>60953.7</v>
      </c>
      <c r="D575" s="34">
        <v>200</v>
      </c>
      <c r="E575" s="34">
        <f t="shared" ref="E575" si="33">D575+C575</f>
        <v>61153.7</v>
      </c>
      <c r="F575" s="34">
        <v>61153.7</v>
      </c>
      <c r="G575" s="34">
        <f t="shared" si="29"/>
        <v>100.32811789932359</v>
      </c>
      <c r="H575" s="34">
        <f t="shared" si="30"/>
        <v>100</v>
      </c>
      <c r="I575" s="34">
        <v>200</v>
      </c>
      <c r="J575" s="37" t="s">
        <v>1499</v>
      </c>
    </row>
    <row r="576" spans="1:10" ht="71.25" x14ac:dyDescent="0.2">
      <c r="A576" s="12" t="s">
        <v>702</v>
      </c>
      <c r="B576" s="2" t="s">
        <v>451</v>
      </c>
      <c r="C576" s="33">
        <v>71377.8</v>
      </c>
      <c r="D576" s="33">
        <v>36730.769999999997</v>
      </c>
      <c r="E576" s="33">
        <f>C576+D576</f>
        <v>108108.57</v>
      </c>
      <c r="F576" s="33">
        <v>108108.56802999999</v>
      </c>
      <c r="G576" s="33">
        <f t="shared" si="29"/>
        <v>151.45965276318404</v>
      </c>
      <c r="H576" s="33">
        <f t="shared" si="30"/>
        <v>99.999998177757774</v>
      </c>
      <c r="I576" s="33">
        <v>98250.158129999996</v>
      </c>
      <c r="J576" s="39">
        <f t="shared" si="28"/>
        <v>110.03398883791699</v>
      </c>
    </row>
    <row r="577" spans="1:10" ht="75" x14ac:dyDescent="0.25">
      <c r="A577" s="10" t="s">
        <v>1127</v>
      </c>
      <c r="B577" s="3" t="s">
        <v>1177</v>
      </c>
      <c r="C577" s="34">
        <v>71377.8</v>
      </c>
      <c r="D577" s="34"/>
      <c r="E577" s="34"/>
      <c r="F577" s="34">
        <v>108108.56802999999</v>
      </c>
      <c r="G577" s="34">
        <f t="shared" si="29"/>
        <v>151.45965276318404</v>
      </c>
      <c r="H577" s="34"/>
      <c r="I577" s="34">
        <v>98250.158129999996</v>
      </c>
      <c r="J577" s="37">
        <f t="shared" si="28"/>
        <v>110.03398883791699</v>
      </c>
    </row>
    <row r="578" spans="1:10" ht="75" x14ac:dyDescent="0.25">
      <c r="A578" s="10" t="s">
        <v>331</v>
      </c>
      <c r="B578" s="3" t="s">
        <v>627</v>
      </c>
      <c r="C578" s="34">
        <v>71377.8</v>
      </c>
      <c r="D578" s="34"/>
      <c r="E578" s="34"/>
      <c r="F578" s="34">
        <v>108108.56802999999</v>
      </c>
      <c r="G578" s="34">
        <f t="shared" si="29"/>
        <v>151.45965276318404</v>
      </c>
      <c r="H578" s="34"/>
      <c r="I578" s="34">
        <v>98250.158129999996</v>
      </c>
      <c r="J578" s="37">
        <f t="shared" si="28"/>
        <v>110.03398883791699</v>
      </c>
    </row>
    <row r="579" spans="1:10" ht="30" x14ac:dyDescent="0.25">
      <c r="A579" s="10" t="s">
        <v>324</v>
      </c>
      <c r="B579" s="3" t="s">
        <v>510</v>
      </c>
      <c r="C579" s="34">
        <v>45844.5</v>
      </c>
      <c r="D579" s="34"/>
      <c r="E579" s="34"/>
      <c r="F579" s="34">
        <v>70549.616160000005</v>
      </c>
      <c r="G579" s="34">
        <f t="shared" si="29"/>
        <v>153.88894231587213</v>
      </c>
      <c r="H579" s="34"/>
      <c r="I579" s="34">
        <v>42427.036619999999</v>
      </c>
      <c r="J579" s="37">
        <f t="shared" si="28"/>
        <v>166.28457177408214</v>
      </c>
    </row>
    <row r="580" spans="1:10" ht="30" x14ac:dyDescent="0.25">
      <c r="A580" s="10" t="s">
        <v>637</v>
      </c>
      <c r="B580" s="3" t="s">
        <v>70</v>
      </c>
      <c r="C580" s="34">
        <v>3883.7</v>
      </c>
      <c r="D580" s="34"/>
      <c r="E580" s="34"/>
      <c r="F580" s="34">
        <v>9268.9273599999997</v>
      </c>
      <c r="G580" s="34" t="s">
        <v>1499</v>
      </c>
      <c r="H580" s="34"/>
      <c r="I580" s="34">
        <v>24631.99422</v>
      </c>
      <c r="J580" s="37">
        <f t="shared" si="28"/>
        <v>37.629626238195826</v>
      </c>
    </row>
    <row r="581" spans="1:10" ht="30" x14ac:dyDescent="0.25">
      <c r="A581" s="10" t="s">
        <v>1052</v>
      </c>
      <c r="B581" s="3" t="s">
        <v>270</v>
      </c>
      <c r="C581" s="34">
        <v>489.5</v>
      </c>
      <c r="D581" s="34"/>
      <c r="E581" s="34"/>
      <c r="F581" s="34">
        <v>489.51220999999998</v>
      </c>
      <c r="G581" s="34">
        <f t="shared" si="29"/>
        <v>100.00249438202246</v>
      </c>
      <c r="H581" s="34"/>
      <c r="I581" s="34">
        <v>0</v>
      </c>
      <c r="J581" s="37"/>
    </row>
    <row r="582" spans="1:10" ht="30" x14ac:dyDescent="0.25">
      <c r="A582" s="10" t="s">
        <v>570</v>
      </c>
      <c r="B582" s="3" t="s">
        <v>1321</v>
      </c>
      <c r="C582" s="34">
        <v>41471.300000000003</v>
      </c>
      <c r="D582" s="34"/>
      <c r="E582" s="34"/>
      <c r="F582" s="34">
        <v>60791.176590000003</v>
      </c>
      <c r="G582" s="34">
        <f t="shared" si="29"/>
        <v>146.58613689467174</v>
      </c>
      <c r="H582" s="34"/>
      <c r="I582" s="34">
        <v>17795.042399999998</v>
      </c>
      <c r="J582" s="37" t="s">
        <v>1499</v>
      </c>
    </row>
    <row r="583" spans="1:10" ht="75" x14ac:dyDescent="0.25">
      <c r="A583" s="10" t="s">
        <v>652</v>
      </c>
      <c r="B583" s="3" t="s">
        <v>25</v>
      </c>
      <c r="C583" s="34">
        <v>0</v>
      </c>
      <c r="D583" s="34"/>
      <c r="E583" s="34"/>
      <c r="F583" s="34">
        <v>0</v>
      </c>
      <c r="G583" s="34"/>
      <c r="H583" s="34"/>
      <c r="I583" s="34">
        <v>0.52869999999999995</v>
      </c>
      <c r="J583" s="37">
        <f t="shared" si="28"/>
        <v>0</v>
      </c>
    </row>
    <row r="584" spans="1:10" ht="60" x14ac:dyDescent="0.25">
      <c r="A584" s="10" t="s">
        <v>1369</v>
      </c>
      <c r="B584" s="3" t="s">
        <v>159</v>
      </c>
      <c r="C584" s="34">
        <v>3225.5</v>
      </c>
      <c r="D584" s="34"/>
      <c r="E584" s="34"/>
      <c r="F584" s="34">
        <v>3225.4472599999999</v>
      </c>
      <c r="G584" s="34">
        <f t="shared" ref="G584:G647" si="34">F584/C584*100</f>
        <v>99.998364904665934</v>
      </c>
      <c r="H584" s="34"/>
      <c r="I584" s="34">
        <v>0</v>
      </c>
      <c r="J584" s="37"/>
    </row>
    <row r="585" spans="1:10" ht="45" x14ac:dyDescent="0.25">
      <c r="A585" s="10" t="s">
        <v>600</v>
      </c>
      <c r="B585" s="3" t="s">
        <v>480</v>
      </c>
      <c r="C585" s="34">
        <v>0</v>
      </c>
      <c r="D585" s="34"/>
      <c r="E585" s="34"/>
      <c r="F585" s="34">
        <v>0</v>
      </c>
      <c r="G585" s="34"/>
      <c r="H585" s="34"/>
      <c r="I585" s="34">
        <v>69.43356</v>
      </c>
      <c r="J585" s="37">
        <f t="shared" ref="J584:J647" si="35">F585/I585*100</f>
        <v>0</v>
      </c>
    </row>
    <row r="586" spans="1:10" ht="45" x14ac:dyDescent="0.25">
      <c r="A586" s="10" t="s">
        <v>1253</v>
      </c>
      <c r="B586" s="3" t="s">
        <v>81</v>
      </c>
      <c r="C586" s="34">
        <v>0</v>
      </c>
      <c r="D586" s="34"/>
      <c r="E586" s="34"/>
      <c r="F586" s="34">
        <v>122.87744000000001</v>
      </c>
      <c r="G586" s="34"/>
      <c r="H586" s="34"/>
      <c r="I586" s="34">
        <v>0</v>
      </c>
      <c r="J586" s="37"/>
    </row>
    <row r="587" spans="1:10" ht="60" x14ac:dyDescent="0.25">
      <c r="A587" s="10" t="s">
        <v>385</v>
      </c>
      <c r="B587" s="3" t="s">
        <v>1166</v>
      </c>
      <c r="C587" s="34">
        <v>0</v>
      </c>
      <c r="D587" s="34"/>
      <c r="E587" s="34"/>
      <c r="F587" s="34">
        <v>189.80064999999999</v>
      </c>
      <c r="G587" s="34"/>
      <c r="H587" s="34"/>
      <c r="I587" s="34">
        <v>61.507530000000003</v>
      </c>
      <c r="J587" s="37" t="s">
        <v>1499</v>
      </c>
    </row>
    <row r="588" spans="1:10" ht="60" x14ac:dyDescent="0.25">
      <c r="A588" s="10" t="s">
        <v>678</v>
      </c>
      <c r="B588" s="3" t="s">
        <v>57</v>
      </c>
      <c r="C588" s="34">
        <v>110.2</v>
      </c>
      <c r="D588" s="34"/>
      <c r="E588" s="34"/>
      <c r="F588" s="34">
        <v>110.17</v>
      </c>
      <c r="G588" s="34">
        <f t="shared" si="34"/>
        <v>99.972776769509991</v>
      </c>
      <c r="H588" s="34"/>
      <c r="I588" s="34">
        <v>0</v>
      </c>
      <c r="J588" s="37"/>
    </row>
    <row r="589" spans="1:10" ht="60" x14ac:dyDescent="0.25">
      <c r="A589" s="10" t="s">
        <v>877</v>
      </c>
      <c r="B589" s="3" t="s">
        <v>18</v>
      </c>
      <c r="C589" s="34">
        <v>0</v>
      </c>
      <c r="D589" s="34"/>
      <c r="E589" s="34"/>
      <c r="F589" s="34">
        <v>10.92736</v>
      </c>
      <c r="G589" s="34"/>
      <c r="H589" s="34"/>
      <c r="I589" s="34">
        <v>0</v>
      </c>
      <c r="J589" s="37"/>
    </row>
    <row r="590" spans="1:10" ht="60" x14ac:dyDescent="0.25">
      <c r="A590" s="10" t="s">
        <v>1280</v>
      </c>
      <c r="B590" s="3" t="s">
        <v>913</v>
      </c>
      <c r="C590" s="34">
        <v>34.9</v>
      </c>
      <c r="D590" s="34"/>
      <c r="E590" s="34"/>
      <c r="F590" s="34">
        <v>34.928809999999999</v>
      </c>
      <c r="G590" s="34">
        <f t="shared" si="34"/>
        <v>100.08255014326647</v>
      </c>
      <c r="H590" s="34"/>
      <c r="I590" s="34">
        <v>0</v>
      </c>
      <c r="J590" s="37"/>
    </row>
    <row r="591" spans="1:10" ht="60" x14ac:dyDescent="0.25">
      <c r="A591" s="10" t="s">
        <v>1406</v>
      </c>
      <c r="B591" s="3" t="s">
        <v>576</v>
      </c>
      <c r="C591" s="34">
        <v>1338.8</v>
      </c>
      <c r="D591" s="34"/>
      <c r="E591" s="34"/>
      <c r="F591" s="34">
        <v>1338.79477</v>
      </c>
      <c r="G591" s="34">
        <f t="shared" si="34"/>
        <v>99.999609351658208</v>
      </c>
      <c r="H591" s="34"/>
      <c r="I591" s="34">
        <v>27548.961179999998</v>
      </c>
      <c r="J591" s="37">
        <f t="shared" si="35"/>
        <v>4.8596923900416922</v>
      </c>
    </row>
    <row r="592" spans="1:10" ht="120" x14ac:dyDescent="0.25">
      <c r="A592" s="10" t="s">
        <v>482</v>
      </c>
      <c r="B592" s="3" t="s">
        <v>992</v>
      </c>
      <c r="C592" s="34">
        <v>411.2</v>
      </c>
      <c r="D592" s="34"/>
      <c r="E592" s="34"/>
      <c r="F592" s="34">
        <v>411.22233</v>
      </c>
      <c r="G592" s="34">
        <f t="shared" si="34"/>
        <v>100.00543044747081</v>
      </c>
      <c r="H592" s="34"/>
      <c r="I592" s="34">
        <v>0</v>
      </c>
      <c r="J592" s="37"/>
    </row>
    <row r="593" spans="1:10" ht="90" x14ac:dyDescent="0.25">
      <c r="A593" s="10" t="s">
        <v>1019</v>
      </c>
      <c r="B593" s="3" t="s">
        <v>992</v>
      </c>
      <c r="C593" s="34">
        <v>0</v>
      </c>
      <c r="D593" s="34"/>
      <c r="E593" s="34"/>
      <c r="F593" s="34">
        <v>0</v>
      </c>
      <c r="G593" s="34"/>
      <c r="H593" s="34"/>
      <c r="I593" s="34">
        <v>821.89182000000005</v>
      </c>
      <c r="J593" s="37">
        <f t="shared" si="35"/>
        <v>0</v>
      </c>
    </row>
    <row r="594" spans="1:10" ht="60" x14ac:dyDescent="0.25">
      <c r="A594" s="10" t="s">
        <v>458</v>
      </c>
      <c r="B594" s="3" t="s">
        <v>780</v>
      </c>
      <c r="C594" s="34">
        <v>20412.7</v>
      </c>
      <c r="D594" s="34"/>
      <c r="E594" s="34"/>
      <c r="F594" s="34">
        <v>32114.78325</v>
      </c>
      <c r="G594" s="34">
        <f t="shared" si="34"/>
        <v>157.32746402974618</v>
      </c>
      <c r="H594" s="34"/>
      <c r="I594" s="34">
        <v>27320.798719999999</v>
      </c>
      <c r="J594" s="37">
        <f t="shared" si="35"/>
        <v>117.54701456253767</v>
      </c>
    </row>
    <row r="595" spans="1:10" ht="42.75" x14ac:dyDescent="0.25">
      <c r="A595" s="12" t="s">
        <v>1268</v>
      </c>
      <c r="B595" s="2" t="s">
        <v>1356</v>
      </c>
      <c r="C595" s="33">
        <v>-15102.4</v>
      </c>
      <c r="D595" s="33">
        <v>-20481.46471</v>
      </c>
      <c r="E595" s="33">
        <f>C595+D595</f>
        <v>-35583.864710000002</v>
      </c>
      <c r="F595" s="33">
        <v>-35583.864710000002</v>
      </c>
      <c r="G595" s="34" t="s">
        <v>1499</v>
      </c>
      <c r="H595" s="33">
        <f t="shared" ref="H584:H647" si="36">F595/E595*100</f>
        <v>100</v>
      </c>
      <c r="I595" s="33">
        <v>-49247.264089999997</v>
      </c>
      <c r="J595" s="39">
        <f t="shared" si="35"/>
        <v>72.255515849510005</v>
      </c>
    </row>
    <row r="596" spans="1:10" ht="45" x14ac:dyDescent="0.25">
      <c r="A596" s="10" t="s">
        <v>78</v>
      </c>
      <c r="B596" s="3" t="s">
        <v>50</v>
      </c>
      <c r="C596" s="34">
        <v>-15102.4</v>
      </c>
      <c r="D596" s="34"/>
      <c r="E596" s="34"/>
      <c r="F596" s="34">
        <v>-35583.864710000002</v>
      </c>
      <c r="G596" s="34" t="s">
        <v>1499</v>
      </c>
      <c r="H596" s="34"/>
      <c r="I596" s="34">
        <v>-49247.264089999997</v>
      </c>
      <c r="J596" s="37">
        <f t="shared" si="35"/>
        <v>72.255515849510005</v>
      </c>
    </row>
    <row r="597" spans="1:10" ht="75" x14ac:dyDescent="0.25">
      <c r="A597" s="10" t="s">
        <v>1476</v>
      </c>
      <c r="B597" s="3" t="s">
        <v>227</v>
      </c>
      <c r="C597" s="34">
        <v>0</v>
      </c>
      <c r="D597" s="34"/>
      <c r="E597" s="34"/>
      <c r="F597" s="34">
        <v>0</v>
      </c>
      <c r="G597" s="34"/>
      <c r="H597" s="34"/>
      <c r="I597" s="34">
        <v>-0.79800000000000004</v>
      </c>
      <c r="J597" s="37">
        <f t="shared" si="35"/>
        <v>0</v>
      </c>
    </row>
    <row r="598" spans="1:10" ht="60" x14ac:dyDescent="0.25">
      <c r="A598" s="10" t="s">
        <v>1033</v>
      </c>
      <c r="B598" s="3" t="s">
        <v>304</v>
      </c>
      <c r="C598" s="34">
        <v>-23.9</v>
      </c>
      <c r="D598" s="34"/>
      <c r="E598" s="34"/>
      <c r="F598" s="34">
        <v>-23.8935</v>
      </c>
      <c r="G598" s="34">
        <f t="shared" si="34"/>
        <v>99.972803347280333</v>
      </c>
      <c r="H598" s="34"/>
      <c r="I598" s="34">
        <v>0</v>
      </c>
      <c r="J598" s="37"/>
    </row>
    <row r="599" spans="1:10" ht="90" x14ac:dyDescent="0.25">
      <c r="A599" s="10" t="s">
        <v>535</v>
      </c>
      <c r="B599" s="3" t="s">
        <v>268</v>
      </c>
      <c r="C599" s="34">
        <v>0</v>
      </c>
      <c r="D599" s="34"/>
      <c r="E599" s="34"/>
      <c r="F599" s="34">
        <v>-39.29466</v>
      </c>
      <c r="G599" s="34"/>
      <c r="H599" s="34"/>
      <c r="I599" s="34">
        <v>-53.293120000000002</v>
      </c>
      <c r="J599" s="37">
        <f t="shared" si="35"/>
        <v>73.733082244011982</v>
      </c>
    </row>
    <row r="600" spans="1:10" ht="60" x14ac:dyDescent="0.25">
      <c r="A600" s="10" t="s">
        <v>1238</v>
      </c>
      <c r="B600" s="3" t="s">
        <v>754</v>
      </c>
      <c r="C600" s="34">
        <v>0</v>
      </c>
      <c r="D600" s="34"/>
      <c r="E600" s="34"/>
      <c r="F600" s="34">
        <v>-842.49460999999997</v>
      </c>
      <c r="G600" s="34"/>
      <c r="H600" s="34"/>
      <c r="I600" s="34">
        <v>-1587.9798699999999</v>
      </c>
      <c r="J600" s="37">
        <f t="shared" si="35"/>
        <v>53.054489286441651</v>
      </c>
    </row>
    <row r="601" spans="1:10" ht="105" x14ac:dyDescent="0.25">
      <c r="A601" s="10" t="s">
        <v>975</v>
      </c>
      <c r="B601" s="3" t="s">
        <v>1312</v>
      </c>
      <c r="C601" s="34">
        <v>-717.4</v>
      </c>
      <c r="D601" s="34"/>
      <c r="E601" s="34"/>
      <c r="F601" s="34">
        <v>-829.14097000000004</v>
      </c>
      <c r="G601" s="34">
        <f t="shared" si="34"/>
        <v>115.57582520211878</v>
      </c>
      <c r="H601" s="34"/>
      <c r="I601" s="34">
        <v>-998.61</v>
      </c>
      <c r="J601" s="37">
        <f t="shared" si="35"/>
        <v>83.029508016142444</v>
      </c>
    </row>
    <row r="602" spans="1:10" ht="30" x14ac:dyDescent="0.25">
      <c r="A602" s="10" t="s">
        <v>1010</v>
      </c>
      <c r="B602" s="3" t="s">
        <v>60</v>
      </c>
      <c r="C602" s="34">
        <v>0</v>
      </c>
      <c r="D602" s="34"/>
      <c r="E602" s="34"/>
      <c r="F602" s="34">
        <v>-193.96</v>
      </c>
      <c r="G602" s="34"/>
      <c r="H602" s="34"/>
      <c r="I602" s="34">
        <v>0</v>
      </c>
      <c r="J602" s="37"/>
    </row>
    <row r="603" spans="1:10" ht="75" x14ac:dyDescent="0.25">
      <c r="A603" s="10" t="s">
        <v>362</v>
      </c>
      <c r="B603" s="3" t="s">
        <v>1323</v>
      </c>
      <c r="C603" s="34">
        <v>-17</v>
      </c>
      <c r="D603" s="34"/>
      <c r="E603" s="34"/>
      <c r="F603" s="34">
        <v>-27.2</v>
      </c>
      <c r="G603" s="34">
        <f t="shared" si="34"/>
        <v>160</v>
      </c>
      <c r="H603" s="34"/>
      <c r="I603" s="34">
        <v>-858.5</v>
      </c>
      <c r="J603" s="37">
        <f t="shared" si="35"/>
        <v>3.1683168316831685</v>
      </c>
    </row>
    <row r="604" spans="1:10" ht="45" x14ac:dyDescent="0.25">
      <c r="A604" s="10" t="s">
        <v>1334</v>
      </c>
      <c r="B604" s="3" t="s">
        <v>1004</v>
      </c>
      <c r="C604" s="34">
        <v>-4</v>
      </c>
      <c r="D604" s="34"/>
      <c r="E604" s="34"/>
      <c r="F604" s="34">
        <v>-3.95655</v>
      </c>
      <c r="G604" s="34">
        <f t="shared" si="34"/>
        <v>98.913749999999993</v>
      </c>
      <c r="H604" s="34"/>
      <c r="I604" s="34">
        <v>-313.01679999999999</v>
      </c>
      <c r="J604" s="37">
        <f t="shared" si="35"/>
        <v>1.2640056380360416</v>
      </c>
    </row>
    <row r="605" spans="1:10" ht="60" x14ac:dyDescent="0.25">
      <c r="A605" s="10" t="s">
        <v>750</v>
      </c>
      <c r="B605" s="3" t="s">
        <v>964</v>
      </c>
      <c r="C605" s="34">
        <v>0</v>
      </c>
      <c r="D605" s="34"/>
      <c r="E605" s="34"/>
      <c r="F605" s="34">
        <v>-1.157E-2</v>
      </c>
      <c r="G605" s="34"/>
      <c r="H605" s="34"/>
      <c r="I605" s="34">
        <v>-0.49933</v>
      </c>
      <c r="J605" s="37">
        <f t="shared" si="35"/>
        <v>2.3171049205935956</v>
      </c>
    </row>
    <row r="606" spans="1:10" ht="45" x14ac:dyDescent="0.25">
      <c r="A606" s="10" t="s">
        <v>361</v>
      </c>
      <c r="B606" s="3" t="s">
        <v>1077</v>
      </c>
      <c r="C606" s="34">
        <v>-3128.7</v>
      </c>
      <c r="D606" s="34"/>
      <c r="E606" s="34"/>
      <c r="F606" s="34">
        <v>-3128.6838400000001</v>
      </c>
      <c r="G606" s="34">
        <f t="shared" si="34"/>
        <v>99.999483491546016</v>
      </c>
      <c r="H606" s="34"/>
      <c r="I606" s="34">
        <v>0</v>
      </c>
      <c r="J606" s="37"/>
    </row>
    <row r="607" spans="1:10" ht="60" x14ac:dyDescent="0.25">
      <c r="A607" s="10" t="s">
        <v>301</v>
      </c>
      <c r="B607" s="3" t="s">
        <v>399</v>
      </c>
      <c r="C607" s="34">
        <v>0</v>
      </c>
      <c r="D607" s="34"/>
      <c r="E607" s="34"/>
      <c r="F607" s="34">
        <v>-12295.96</v>
      </c>
      <c r="G607" s="34"/>
      <c r="H607" s="34"/>
      <c r="I607" s="34">
        <v>0</v>
      </c>
      <c r="J607" s="37"/>
    </row>
    <row r="608" spans="1:10" ht="60" x14ac:dyDescent="0.25">
      <c r="A608" s="10" t="s">
        <v>921</v>
      </c>
      <c r="B608" s="3" t="s">
        <v>1174</v>
      </c>
      <c r="C608" s="34">
        <v>-415.6</v>
      </c>
      <c r="D608" s="34"/>
      <c r="E608" s="34"/>
      <c r="F608" s="34">
        <v>-2672.3394800000001</v>
      </c>
      <c r="G608" s="34" t="s">
        <v>1499</v>
      </c>
      <c r="H608" s="34"/>
      <c r="I608" s="34">
        <v>-1492.6782499999999</v>
      </c>
      <c r="J608" s="37">
        <f t="shared" si="35"/>
        <v>179.02983981980043</v>
      </c>
    </row>
    <row r="609" spans="1:10" ht="60" x14ac:dyDescent="0.25">
      <c r="A609" s="10" t="s">
        <v>101</v>
      </c>
      <c r="B609" s="3" t="s">
        <v>1374</v>
      </c>
      <c r="C609" s="34">
        <v>-0.4</v>
      </c>
      <c r="D609" s="34"/>
      <c r="E609" s="34"/>
      <c r="F609" s="34">
        <v>-0.43637999999999999</v>
      </c>
      <c r="G609" s="34">
        <f t="shared" si="34"/>
        <v>109.09499999999998</v>
      </c>
      <c r="H609" s="34"/>
      <c r="I609" s="34">
        <v>-3.34788</v>
      </c>
      <c r="J609" s="37">
        <f t="shared" si="35"/>
        <v>13.034517366213844</v>
      </c>
    </row>
    <row r="610" spans="1:10" ht="60" x14ac:dyDescent="0.25">
      <c r="A610" s="10" t="s">
        <v>1266</v>
      </c>
      <c r="B610" s="3" t="s">
        <v>1317</v>
      </c>
      <c r="C610" s="34">
        <v>0</v>
      </c>
      <c r="D610" s="34"/>
      <c r="E610" s="34"/>
      <c r="F610" s="34">
        <v>-33.871490000000001</v>
      </c>
      <c r="G610" s="34"/>
      <c r="H610" s="34"/>
      <c r="I610" s="34">
        <v>0</v>
      </c>
      <c r="J610" s="37"/>
    </row>
    <row r="611" spans="1:10" ht="45" x14ac:dyDescent="0.25">
      <c r="A611" s="10" t="s">
        <v>356</v>
      </c>
      <c r="B611" s="3" t="s">
        <v>1384</v>
      </c>
      <c r="C611" s="34">
        <v>-15.2</v>
      </c>
      <c r="D611" s="34"/>
      <c r="E611" s="34"/>
      <c r="F611" s="34">
        <v>-15.209</v>
      </c>
      <c r="G611" s="34">
        <f t="shared" si="34"/>
        <v>100.05921052631579</v>
      </c>
      <c r="H611" s="34"/>
      <c r="I611" s="34">
        <v>-73.53058</v>
      </c>
      <c r="J611" s="37">
        <f t="shared" si="35"/>
        <v>20.683911374016091</v>
      </c>
    </row>
    <row r="612" spans="1:10" ht="45" x14ac:dyDescent="0.25">
      <c r="A612" s="10" t="s">
        <v>902</v>
      </c>
      <c r="B612" s="3" t="s">
        <v>715</v>
      </c>
      <c r="C612" s="34">
        <v>0</v>
      </c>
      <c r="D612" s="34"/>
      <c r="E612" s="34"/>
      <c r="F612" s="34">
        <v>0</v>
      </c>
      <c r="G612" s="34"/>
      <c r="H612" s="34"/>
      <c r="I612" s="34">
        <v>-59.454129999999999</v>
      </c>
      <c r="J612" s="37">
        <f t="shared" si="35"/>
        <v>0</v>
      </c>
    </row>
    <row r="613" spans="1:10" ht="30" x14ac:dyDescent="0.25">
      <c r="A613" s="10" t="s">
        <v>398</v>
      </c>
      <c r="B613" s="3" t="s">
        <v>160</v>
      </c>
      <c r="C613" s="34">
        <v>0</v>
      </c>
      <c r="D613" s="34"/>
      <c r="E613" s="34"/>
      <c r="F613" s="34">
        <v>-104.44573</v>
      </c>
      <c r="G613" s="34"/>
      <c r="H613" s="34"/>
      <c r="I613" s="34">
        <v>0</v>
      </c>
      <c r="J613" s="37"/>
    </row>
    <row r="614" spans="1:10" ht="60" x14ac:dyDescent="0.25">
      <c r="A614" s="10" t="s">
        <v>866</v>
      </c>
      <c r="B614" s="3" t="s">
        <v>1210</v>
      </c>
      <c r="C614" s="34">
        <v>-3525.5</v>
      </c>
      <c r="D614" s="34"/>
      <c r="E614" s="34"/>
      <c r="F614" s="34">
        <v>-3525.4695700000002</v>
      </c>
      <c r="G614" s="34">
        <f t="shared" si="34"/>
        <v>99.99913686001986</v>
      </c>
      <c r="H614" s="34"/>
      <c r="I614" s="34">
        <v>0</v>
      </c>
      <c r="J614" s="37"/>
    </row>
    <row r="615" spans="1:10" ht="75" x14ac:dyDescent="0.25">
      <c r="A615" s="10" t="s">
        <v>884</v>
      </c>
      <c r="B615" s="3" t="s">
        <v>1224</v>
      </c>
      <c r="C615" s="34">
        <v>-24.9</v>
      </c>
      <c r="D615" s="34"/>
      <c r="E615" s="34"/>
      <c r="F615" s="34">
        <v>-24.871479999999998</v>
      </c>
      <c r="G615" s="34">
        <f t="shared" si="34"/>
        <v>99.88546184738955</v>
      </c>
      <c r="H615" s="34"/>
      <c r="I615" s="34">
        <v>-6064.4031800000002</v>
      </c>
      <c r="J615" s="37">
        <f t="shared" si="35"/>
        <v>0.41012246814368292</v>
      </c>
    </row>
    <row r="616" spans="1:10" ht="45" x14ac:dyDescent="0.25">
      <c r="A616" s="10" t="s">
        <v>1026</v>
      </c>
      <c r="B616" s="3" t="s">
        <v>632</v>
      </c>
      <c r="C616" s="34">
        <v>0</v>
      </c>
      <c r="D616" s="34"/>
      <c r="E616" s="34"/>
      <c r="F616" s="34">
        <v>-184.10663</v>
      </c>
      <c r="G616" s="34"/>
      <c r="H616" s="34"/>
      <c r="I616" s="34">
        <v>-59.662300000000002</v>
      </c>
      <c r="J616" s="37" t="s">
        <v>1499</v>
      </c>
    </row>
    <row r="617" spans="1:10" ht="45" x14ac:dyDescent="0.25">
      <c r="A617" s="10" t="s">
        <v>144</v>
      </c>
      <c r="B617" s="3" t="s">
        <v>123</v>
      </c>
      <c r="C617" s="34">
        <v>-77.099999999999994</v>
      </c>
      <c r="D617" s="34"/>
      <c r="E617" s="34"/>
      <c r="F617" s="34">
        <v>-77.119</v>
      </c>
      <c r="G617" s="34">
        <f t="shared" si="34"/>
        <v>100.02464332036318</v>
      </c>
      <c r="H617" s="34"/>
      <c r="I617" s="34">
        <v>0</v>
      </c>
      <c r="J617" s="37"/>
    </row>
    <row r="618" spans="1:10" ht="45" x14ac:dyDescent="0.25">
      <c r="A618" s="10" t="s">
        <v>845</v>
      </c>
      <c r="B618" s="3" t="s">
        <v>957</v>
      </c>
      <c r="C618" s="34">
        <v>0</v>
      </c>
      <c r="D618" s="34"/>
      <c r="E618" s="34"/>
      <c r="F618" s="34">
        <v>-137.33803</v>
      </c>
      <c r="G618" s="34"/>
      <c r="H618" s="34"/>
      <c r="I618" s="34">
        <v>0</v>
      </c>
      <c r="J618" s="37"/>
    </row>
    <row r="619" spans="1:10" ht="45" x14ac:dyDescent="0.25">
      <c r="A619" s="10" t="s">
        <v>707</v>
      </c>
      <c r="B619" s="3" t="s">
        <v>374</v>
      </c>
      <c r="C619" s="34">
        <v>-33</v>
      </c>
      <c r="D619" s="34"/>
      <c r="E619" s="34"/>
      <c r="F619" s="34">
        <v>-32.988320000000002</v>
      </c>
      <c r="G619" s="34">
        <f t="shared" si="34"/>
        <v>99.964606060606059</v>
      </c>
      <c r="H619" s="34"/>
      <c r="I619" s="34">
        <v>0</v>
      </c>
      <c r="J619" s="37"/>
    </row>
    <row r="620" spans="1:10" ht="75" x14ac:dyDescent="0.25">
      <c r="A620" s="10" t="s">
        <v>1331</v>
      </c>
      <c r="B620" s="3" t="s">
        <v>342</v>
      </c>
      <c r="C620" s="34">
        <v>0</v>
      </c>
      <c r="D620" s="34"/>
      <c r="E620" s="34"/>
      <c r="F620" s="34">
        <v>0</v>
      </c>
      <c r="G620" s="34"/>
      <c r="H620" s="34"/>
      <c r="I620" s="34">
        <v>-4661.3599999999997</v>
      </c>
      <c r="J620" s="37">
        <f t="shared" si="35"/>
        <v>0</v>
      </c>
    </row>
    <row r="621" spans="1:10" ht="90" x14ac:dyDescent="0.25">
      <c r="A621" s="10" t="s">
        <v>1148</v>
      </c>
      <c r="B621" s="3" t="s">
        <v>469</v>
      </c>
      <c r="C621" s="34">
        <v>0</v>
      </c>
      <c r="D621" s="34"/>
      <c r="E621" s="34"/>
      <c r="F621" s="34">
        <v>0</v>
      </c>
      <c r="G621" s="34"/>
      <c r="H621" s="34"/>
      <c r="I621" s="34">
        <v>-21990.31</v>
      </c>
      <c r="J621" s="37">
        <f t="shared" si="35"/>
        <v>0</v>
      </c>
    </row>
    <row r="622" spans="1:10" ht="45" x14ac:dyDescent="0.25">
      <c r="A622" s="10" t="s">
        <v>1121</v>
      </c>
      <c r="B622" s="3" t="s">
        <v>43</v>
      </c>
      <c r="C622" s="34">
        <v>0</v>
      </c>
      <c r="D622" s="34"/>
      <c r="E622" s="34"/>
      <c r="F622" s="34">
        <v>0</v>
      </c>
      <c r="G622" s="34"/>
      <c r="H622" s="34"/>
      <c r="I622" s="34">
        <v>-218.66381000000001</v>
      </c>
      <c r="J622" s="37">
        <f t="shared" si="35"/>
        <v>0</v>
      </c>
    </row>
    <row r="623" spans="1:10" ht="45" x14ac:dyDescent="0.25">
      <c r="A623" s="10" t="s">
        <v>1382</v>
      </c>
      <c r="B623" s="3" t="s">
        <v>779</v>
      </c>
      <c r="C623" s="34">
        <v>0</v>
      </c>
      <c r="D623" s="34"/>
      <c r="E623" s="34"/>
      <c r="F623" s="34">
        <v>-21.566549999999999</v>
      </c>
      <c r="G623" s="34"/>
      <c r="H623" s="34"/>
      <c r="I623" s="34">
        <v>-29.782319999999999</v>
      </c>
      <c r="J623" s="37">
        <f t="shared" si="35"/>
        <v>72.413935516104857</v>
      </c>
    </row>
    <row r="624" spans="1:10" ht="105" x14ac:dyDescent="0.25">
      <c r="A624" s="10" t="s">
        <v>1346</v>
      </c>
      <c r="B624" s="3" t="s">
        <v>312</v>
      </c>
      <c r="C624" s="34">
        <v>-105.9</v>
      </c>
      <c r="D624" s="34"/>
      <c r="E624" s="34"/>
      <c r="F624" s="34">
        <v>-240.97199000000001</v>
      </c>
      <c r="G624" s="34" t="s">
        <v>1499</v>
      </c>
      <c r="H624" s="34"/>
      <c r="I624" s="34">
        <v>0</v>
      </c>
      <c r="J624" s="37"/>
    </row>
    <row r="625" spans="1:10" ht="105" x14ac:dyDescent="0.25">
      <c r="A625" s="10" t="s">
        <v>1003</v>
      </c>
      <c r="B625" s="3" t="s">
        <v>312</v>
      </c>
      <c r="C625" s="34">
        <v>0</v>
      </c>
      <c r="D625" s="34"/>
      <c r="E625" s="34"/>
      <c r="F625" s="34">
        <v>0</v>
      </c>
      <c r="G625" s="34"/>
      <c r="H625" s="34"/>
      <c r="I625" s="34">
        <v>-180.49749</v>
      </c>
      <c r="J625" s="37">
        <f t="shared" si="35"/>
        <v>0</v>
      </c>
    </row>
    <row r="626" spans="1:10" ht="75" x14ac:dyDescent="0.25">
      <c r="A626" s="10" t="s">
        <v>1468</v>
      </c>
      <c r="B626" s="3" t="s">
        <v>1002</v>
      </c>
      <c r="C626" s="34">
        <v>-66</v>
      </c>
      <c r="D626" s="34"/>
      <c r="E626" s="34"/>
      <c r="F626" s="34">
        <v>-150.83598000000001</v>
      </c>
      <c r="G626" s="34" t="s">
        <v>1499</v>
      </c>
      <c r="H626" s="34"/>
      <c r="I626" s="34">
        <v>-7.3867799999999999</v>
      </c>
      <c r="J626" s="37" t="s">
        <v>1499</v>
      </c>
    </row>
    <row r="627" spans="1:10" ht="45" x14ac:dyDescent="0.25">
      <c r="A627" s="10" t="s">
        <v>1051</v>
      </c>
      <c r="B627" s="3" t="s">
        <v>351</v>
      </c>
      <c r="C627" s="34">
        <v>-5591.9</v>
      </c>
      <c r="D627" s="34"/>
      <c r="E627" s="34"/>
      <c r="F627" s="34">
        <v>-6113.2616500000004</v>
      </c>
      <c r="G627" s="34">
        <f t="shared" si="34"/>
        <v>109.32351526314849</v>
      </c>
      <c r="H627" s="34"/>
      <c r="I627" s="34">
        <v>-2582.54637</v>
      </c>
      <c r="J627" s="37" t="s">
        <v>1499</v>
      </c>
    </row>
    <row r="628" spans="1:10" ht="60" x14ac:dyDescent="0.25">
      <c r="A628" s="10" t="s">
        <v>1228</v>
      </c>
      <c r="B628" s="3" t="s">
        <v>769</v>
      </c>
      <c r="C628" s="34">
        <v>-853.4</v>
      </c>
      <c r="D628" s="34"/>
      <c r="E628" s="34"/>
      <c r="F628" s="34">
        <v>-2053.0542500000001</v>
      </c>
      <c r="G628" s="34" t="s">
        <v>1499</v>
      </c>
      <c r="H628" s="34"/>
      <c r="I628" s="34">
        <v>0</v>
      </c>
      <c r="J628" s="37"/>
    </row>
    <row r="629" spans="1:10" ht="60" x14ac:dyDescent="0.25">
      <c r="A629" s="10" t="s">
        <v>1159</v>
      </c>
      <c r="B629" s="3" t="s">
        <v>769</v>
      </c>
      <c r="C629" s="34">
        <v>0</v>
      </c>
      <c r="D629" s="34"/>
      <c r="E629" s="34"/>
      <c r="F629" s="34">
        <v>0</v>
      </c>
      <c r="G629" s="34"/>
      <c r="H629" s="34"/>
      <c r="I629" s="34">
        <v>-1388.75839</v>
      </c>
      <c r="J629" s="37">
        <f t="shared" si="35"/>
        <v>0</v>
      </c>
    </row>
    <row r="630" spans="1:10" ht="60" x14ac:dyDescent="0.25">
      <c r="A630" s="10" t="s">
        <v>1176</v>
      </c>
      <c r="B630" s="3" t="s">
        <v>829</v>
      </c>
      <c r="C630" s="34">
        <v>0</v>
      </c>
      <c r="D630" s="34"/>
      <c r="E630" s="34"/>
      <c r="F630" s="34">
        <v>0</v>
      </c>
      <c r="G630" s="34"/>
      <c r="H630" s="34"/>
      <c r="I630" s="34">
        <v>-15.42013</v>
      </c>
      <c r="J630" s="37">
        <f t="shared" si="35"/>
        <v>0</v>
      </c>
    </row>
    <row r="631" spans="1:10" ht="90" x14ac:dyDescent="0.25">
      <c r="A631" s="10" t="s">
        <v>419</v>
      </c>
      <c r="B631" s="3" t="s">
        <v>1270</v>
      </c>
      <c r="C631" s="34">
        <v>0</v>
      </c>
      <c r="D631" s="34"/>
      <c r="E631" s="34"/>
      <c r="F631" s="34">
        <v>-345.52793000000003</v>
      </c>
      <c r="G631" s="34"/>
      <c r="H631" s="34"/>
      <c r="I631" s="34">
        <v>0</v>
      </c>
      <c r="J631" s="37"/>
    </row>
    <row r="632" spans="1:10" ht="105" x14ac:dyDescent="0.25">
      <c r="A632" s="10" t="s">
        <v>1452</v>
      </c>
      <c r="B632" s="3" t="s">
        <v>454</v>
      </c>
      <c r="C632" s="34">
        <v>-411.2</v>
      </c>
      <c r="D632" s="34"/>
      <c r="E632" s="34"/>
      <c r="F632" s="34">
        <v>-437.24993999999998</v>
      </c>
      <c r="G632" s="34">
        <f t="shared" si="34"/>
        <v>106.33510214007782</v>
      </c>
      <c r="H632" s="34"/>
      <c r="I632" s="34">
        <v>0</v>
      </c>
      <c r="J632" s="37"/>
    </row>
    <row r="633" spans="1:10" ht="75" x14ac:dyDescent="0.25">
      <c r="A633" s="10" t="s">
        <v>740</v>
      </c>
      <c r="B633" s="3" t="s">
        <v>454</v>
      </c>
      <c r="C633" s="34">
        <v>0</v>
      </c>
      <c r="D633" s="34"/>
      <c r="E633" s="34"/>
      <c r="F633" s="34">
        <v>0</v>
      </c>
      <c r="G633" s="34"/>
      <c r="H633" s="34"/>
      <c r="I633" s="34">
        <v>-821.89182000000005</v>
      </c>
      <c r="J633" s="37">
        <f t="shared" si="35"/>
        <v>0</v>
      </c>
    </row>
    <row r="634" spans="1:10" ht="135" x14ac:dyDescent="0.25">
      <c r="A634" s="10" t="s">
        <v>980</v>
      </c>
      <c r="B634" s="3" t="s">
        <v>638</v>
      </c>
      <c r="C634" s="34">
        <v>0</v>
      </c>
      <c r="D634" s="34"/>
      <c r="E634" s="34"/>
      <c r="F634" s="34">
        <v>-771.91327999999999</v>
      </c>
      <c r="G634" s="34"/>
      <c r="H634" s="34"/>
      <c r="I634" s="34">
        <v>-1232.7658799999999</v>
      </c>
      <c r="J634" s="37">
        <f t="shared" si="35"/>
        <v>62.616372867165992</v>
      </c>
    </row>
    <row r="635" spans="1:10" ht="135" x14ac:dyDescent="0.25">
      <c r="A635" s="10" t="s">
        <v>48</v>
      </c>
      <c r="B635" s="3" t="s">
        <v>1169</v>
      </c>
      <c r="C635" s="34">
        <v>0</v>
      </c>
      <c r="D635" s="34"/>
      <c r="E635" s="34"/>
      <c r="F635" s="34">
        <v>0</v>
      </c>
      <c r="G635" s="34"/>
      <c r="H635" s="34"/>
      <c r="I635" s="34">
        <v>-133.01509999999999</v>
      </c>
      <c r="J635" s="37">
        <f t="shared" si="35"/>
        <v>0</v>
      </c>
    </row>
    <row r="636" spans="1:10" ht="180" x14ac:dyDescent="0.25">
      <c r="A636" s="10" t="s">
        <v>106</v>
      </c>
      <c r="B636" s="3" t="s">
        <v>1309</v>
      </c>
      <c r="C636" s="34">
        <v>0</v>
      </c>
      <c r="D636" s="34"/>
      <c r="E636" s="34"/>
      <c r="F636" s="34">
        <v>0</v>
      </c>
      <c r="G636" s="34"/>
      <c r="H636" s="34"/>
      <c r="I636" s="34">
        <v>-0.51300000000000001</v>
      </c>
      <c r="J636" s="37">
        <f t="shared" si="35"/>
        <v>0</v>
      </c>
    </row>
    <row r="637" spans="1:10" ht="165" x14ac:dyDescent="0.25">
      <c r="A637" s="10" t="s">
        <v>696</v>
      </c>
      <c r="B637" s="3" t="s">
        <v>1309</v>
      </c>
      <c r="C637" s="34">
        <v>-0.5</v>
      </c>
      <c r="D637" s="34"/>
      <c r="E637" s="34"/>
      <c r="F637" s="34">
        <v>-0.53500000000000003</v>
      </c>
      <c r="G637" s="34">
        <f t="shared" si="34"/>
        <v>107</v>
      </c>
      <c r="H637" s="34"/>
      <c r="I637" s="34">
        <v>0</v>
      </c>
      <c r="J637" s="37"/>
    </row>
    <row r="638" spans="1:10" ht="165" x14ac:dyDescent="0.25">
      <c r="A638" s="10" t="s">
        <v>1098</v>
      </c>
      <c r="B638" s="3" t="s">
        <v>1383</v>
      </c>
      <c r="C638" s="34">
        <v>0</v>
      </c>
      <c r="D638" s="34"/>
      <c r="E638" s="34"/>
      <c r="F638" s="34">
        <v>0</v>
      </c>
      <c r="G638" s="34"/>
      <c r="H638" s="34"/>
      <c r="I638" s="34">
        <v>-2734.1878099999999</v>
      </c>
      <c r="J638" s="37">
        <f t="shared" si="35"/>
        <v>0</v>
      </c>
    </row>
    <row r="639" spans="1:10" ht="45" x14ac:dyDescent="0.25">
      <c r="A639" s="10" t="s">
        <v>840</v>
      </c>
      <c r="B639" s="3" t="s">
        <v>1241</v>
      </c>
      <c r="C639" s="34">
        <v>-90.8</v>
      </c>
      <c r="D639" s="34"/>
      <c r="E639" s="34"/>
      <c r="F639" s="34">
        <v>-1256.1572100000001</v>
      </c>
      <c r="G639" s="34" t="s">
        <v>1499</v>
      </c>
      <c r="H639" s="34"/>
      <c r="I639" s="34">
        <v>-1684.39175</v>
      </c>
      <c r="J639" s="37">
        <f t="shared" si="35"/>
        <v>74.576309816288287</v>
      </c>
    </row>
    <row r="640" spans="1:10" ht="14.25" x14ac:dyDescent="0.2">
      <c r="A640" s="12" t="s">
        <v>251</v>
      </c>
      <c r="B640" s="2" t="s">
        <v>544</v>
      </c>
      <c r="C640" s="33">
        <v>122669856.3</v>
      </c>
      <c r="D640" s="33"/>
      <c r="E640" s="33">
        <v>129608235.83705001</v>
      </c>
      <c r="F640" s="33">
        <v>67733541.680299997</v>
      </c>
      <c r="G640" s="33">
        <f t="shared" si="34"/>
        <v>55.216125398118685</v>
      </c>
      <c r="H640" s="33">
        <f t="shared" si="36"/>
        <v>52.260214208499846</v>
      </c>
      <c r="I640" s="33">
        <v>63614164.581569999</v>
      </c>
      <c r="J640" s="39">
        <f t="shared" si="35"/>
        <v>106.47556582064028</v>
      </c>
    </row>
    <row r="641" spans="1:10" x14ac:dyDescent="0.25">
      <c r="A641" s="10" t="s">
        <v>7</v>
      </c>
      <c r="B641" s="3" t="s">
        <v>281</v>
      </c>
      <c r="C641" s="34">
        <v>6290082.2999999998</v>
      </c>
      <c r="D641" s="34"/>
      <c r="E641" s="34">
        <v>5587340.7261999995</v>
      </c>
      <c r="F641" s="34">
        <v>2591510.5337100001</v>
      </c>
      <c r="G641" s="34">
        <f t="shared" si="34"/>
        <v>41.199946361751103</v>
      </c>
      <c r="H641" s="34">
        <f t="shared" si="36"/>
        <v>46.381823853303999</v>
      </c>
      <c r="I641" s="34">
        <v>2051869.75878</v>
      </c>
      <c r="J641" s="37">
        <f t="shared" si="35"/>
        <v>126.2999526466465</v>
      </c>
    </row>
    <row r="642" spans="1:10" ht="30" x14ac:dyDescent="0.25">
      <c r="A642" s="10" t="s">
        <v>644</v>
      </c>
      <c r="B642" s="3" t="s">
        <v>759</v>
      </c>
      <c r="C642" s="34">
        <v>10591.9</v>
      </c>
      <c r="D642" s="34"/>
      <c r="E642" s="34">
        <v>10591.9</v>
      </c>
      <c r="F642" s="34">
        <v>5038.21119</v>
      </c>
      <c r="G642" s="34">
        <f t="shared" si="34"/>
        <v>47.56664233990125</v>
      </c>
      <c r="H642" s="34">
        <f t="shared" si="36"/>
        <v>47.56664233990125</v>
      </c>
      <c r="I642" s="34">
        <v>3323.5315699999996</v>
      </c>
      <c r="J642" s="37">
        <f t="shared" si="35"/>
        <v>151.59209665638892</v>
      </c>
    </row>
    <row r="643" spans="1:10" ht="45" x14ac:dyDescent="0.25">
      <c r="A643" s="10" t="s">
        <v>306</v>
      </c>
      <c r="B643" s="3" t="s">
        <v>114</v>
      </c>
      <c r="C643" s="34">
        <v>258292.3</v>
      </c>
      <c r="D643" s="34"/>
      <c r="E643" s="34">
        <v>258292.3</v>
      </c>
      <c r="F643" s="34">
        <v>145767.83999000001</v>
      </c>
      <c r="G643" s="34">
        <f t="shared" si="34"/>
        <v>56.435224739568312</v>
      </c>
      <c r="H643" s="34">
        <f t="shared" si="36"/>
        <v>56.435224739568312</v>
      </c>
      <c r="I643" s="34">
        <v>119442.51957999999</v>
      </c>
      <c r="J643" s="37">
        <f t="shared" si="35"/>
        <v>122.04015831428261</v>
      </c>
    </row>
    <row r="644" spans="1:10" ht="45" x14ac:dyDescent="0.25">
      <c r="A644" s="10" t="s">
        <v>1279</v>
      </c>
      <c r="B644" s="3" t="s">
        <v>355</v>
      </c>
      <c r="C644" s="34">
        <v>580176.1</v>
      </c>
      <c r="D644" s="34"/>
      <c r="E644" s="34">
        <v>576441.80000000005</v>
      </c>
      <c r="F644" s="34">
        <v>364796.04362000001</v>
      </c>
      <c r="G644" s="34">
        <f t="shared" si="34"/>
        <v>62.876778898682659</v>
      </c>
      <c r="H644" s="34">
        <f t="shared" si="36"/>
        <v>63.284106673041407</v>
      </c>
      <c r="I644" s="34">
        <v>264807.99878999998</v>
      </c>
      <c r="J644" s="37">
        <f t="shared" si="35"/>
        <v>137.75869508733885</v>
      </c>
    </row>
    <row r="645" spans="1:10" x14ac:dyDescent="0.25">
      <c r="A645" s="10" t="s">
        <v>339</v>
      </c>
      <c r="B645" s="3" t="s">
        <v>601</v>
      </c>
      <c r="C645" s="34">
        <v>371346.6</v>
      </c>
      <c r="D645" s="34"/>
      <c r="E645" s="34">
        <v>371346.6</v>
      </c>
      <c r="F645" s="34">
        <v>238234.58397000001</v>
      </c>
      <c r="G645" s="34">
        <f t="shared" si="34"/>
        <v>64.154238646590542</v>
      </c>
      <c r="H645" s="34">
        <f t="shared" si="36"/>
        <v>64.154238646590542</v>
      </c>
      <c r="I645" s="34">
        <v>199404.56657</v>
      </c>
      <c r="J645" s="37">
        <f t="shared" si="35"/>
        <v>119.47298302537565</v>
      </c>
    </row>
    <row r="646" spans="1:10" ht="30" x14ac:dyDescent="0.25">
      <c r="A646" s="10" t="s">
        <v>17</v>
      </c>
      <c r="B646" s="3" t="s">
        <v>823</v>
      </c>
      <c r="C646" s="34">
        <v>365399</v>
      </c>
      <c r="D646" s="34"/>
      <c r="E646" s="34">
        <v>365399</v>
      </c>
      <c r="F646" s="34">
        <v>219154.80461000002</v>
      </c>
      <c r="G646" s="34">
        <f t="shared" si="34"/>
        <v>59.976848488912125</v>
      </c>
      <c r="H646" s="34">
        <f t="shared" si="36"/>
        <v>59.976848488912125</v>
      </c>
      <c r="I646" s="34">
        <v>189567.02594999998</v>
      </c>
      <c r="J646" s="37">
        <f t="shared" si="35"/>
        <v>115.60808295204468</v>
      </c>
    </row>
    <row r="647" spans="1:10" x14ac:dyDescent="0.25">
      <c r="A647" s="10" t="s">
        <v>731</v>
      </c>
      <c r="B647" s="3" t="s">
        <v>194</v>
      </c>
      <c r="C647" s="34">
        <v>222602</v>
      </c>
      <c r="D647" s="34"/>
      <c r="E647" s="34">
        <v>241414.8</v>
      </c>
      <c r="F647" s="34">
        <v>159270.83246000001</v>
      </c>
      <c r="G647" s="34">
        <f t="shared" si="34"/>
        <v>71.549596346843245</v>
      </c>
      <c r="H647" s="34">
        <f t="shared" si="36"/>
        <v>65.973930537812933</v>
      </c>
      <c r="I647" s="34">
        <v>71950.598030000008</v>
      </c>
      <c r="J647" s="37" t="s">
        <v>1499</v>
      </c>
    </row>
    <row r="648" spans="1:10" x14ac:dyDescent="0.25">
      <c r="A648" s="10" t="s">
        <v>894</v>
      </c>
      <c r="B648" s="3" t="s">
        <v>422</v>
      </c>
      <c r="C648" s="34">
        <v>160</v>
      </c>
      <c r="D648" s="34"/>
      <c r="E648" s="34">
        <v>160</v>
      </c>
      <c r="F648" s="34">
        <v>0</v>
      </c>
      <c r="G648" s="34">
        <f t="shared" ref="G648:G711" si="37">F648/C648*100</f>
        <v>0</v>
      </c>
      <c r="H648" s="34">
        <f t="shared" ref="H648:H711" si="38">F648/E648*100</f>
        <v>0</v>
      </c>
      <c r="I648" s="34">
        <v>0</v>
      </c>
      <c r="J648" s="37"/>
    </row>
    <row r="649" spans="1:10" x14ac:dyDescent="0.25">
      <c r="A649" s="10" t="s">
        <v>423</v>
      </c>
      <c r="B649" s="3" t="s">
        <v>834</v>
      </c>
      <c r="C649" s="34">
        <v>927590.40000000002</v>
      </c>
      <c r="D649" s="34"/>
      <c r="E649" s="34">
        <v>283415.38915</v>
      </c>
      <c r="F649" s="34">
        <v>0</v>
      </c>
      <c r="G649" s="34">
        <f t="shared" si="37"/>
        <v>0</v>
      </c>
      <c r="H649" s="34">
        <f t="shared" si="38"/>
        <v>0</v>
      </c>
      <c r="I649" s="34">
        <v>0</v>
      </c>
      <c r="J649" s="37"/>
    </row>
    <row r="650" spans="1:10" x14ac:dyDescent="0.25">
      <c r="A650" s="10" t="s">
        <v>1261</v>
      </c>
      <c r="B650" s="3" t="s">
        <v>1290</v>
      </c>
      <c r="C650" s="34">
        <v>3553924</v>
      </c>
      <c r="D650" s="34"/>
      <c r="E650" s="34">
        <v>3480278.9370500003</v>
      </c>
      <c r="F650" s="34">
        <v>1459248.2178699998</v>
      </c>
      <c r="G650" s="34">
        <f t="shared" si="37"/>
        <v>41.060197625779274</v>
      </c>
      <c r="H650" s="34">
        <f t="shared" si="38"/>
        <v>41.929059258304932</v>
      </c>
      <c r="I650" s="34">
        <v>1203373.51829</v>
      </c>
      <c r="J650" s="37">
        <f t="shared" ref="J648:J711" si="39">F650/I650*100</f>
        <v>121.26311537448483</v>
      </c>
    </row>
    <row r="651" spans="1:10" x14ac:dyDescent="0.25">
      <c r="A651" s="10" t="s">
        <v>1180</v>
      </c>
      <c r="B651" s="3" t="s">
        <v>12</v>
      </c>
      <c r="C651" s="34">
        <v>28930</v>
      </c>
      <c r="D651" s="34"/>
      <c r="E651" s="34">
        <v>35447.5</v>
      </c>
      <c r="F651" s="34">
        <v>22272.659949999997</v>
      </c>
      <c r="G651" s="34">
        <f t="shared" si="37"/>
        <v>76.988109056342893</v>
      </c>
      <c r="H651" s="34">
        <f t="shared" si="38"/>
        <v>62.832808942802728</v>
      </c>
      <c r="I651" s="34">
        <v>26174.977340000001</v>
      </c>
      <c r="J651" s="37">
        <f t="shared" si="39"/>
        <v>85.09142017847492</v>
      </c>
    </row>
    <row r="652" spans="1:10" x14ac:dyDescent="0.25">
      <c r="A652" s="10" t="s">
        <v>1187</v>
      </c>
      <c r="B652" s="3" t="s">
        <v>1335</v>
      </c>
      <c r="C652" s="34">
        <v>28930</v>
      </c>
      <c r="D652" s="34"/>
      <c r="E652" s="34">
        <v>35447.5</v>
      </c>
      <c r="F652" s="34">
        <v>22272.659949999997</v>
      </c>
      <c r="G652" s="34">
        <f t="shared" si="37"/>
        <v>76.988109056342893</v>
      </c>
      <c r="H652" s="34">
        <f t="shared" si="38"/>
        <v>62.832808942802728</v>
      </c>
      <c r="I652" s="34">
        <v>26174.977340000001</v>
      </c>
      <c r="J652" s="37">
        <f t="shared" si="39"/>
        <v>85.09142017847492</v>
      </c>
    </row>
    <row r="653" spans="1:10" ht="30" x14ac:dyDescent="0.25">
      <c r="A653" s="10" t="s">
        <v>588</v>
      </c>
      <c r="B653" s="3" t="s">
        <v>388</v>
      </c>
      <c r="C653" s="34">
        <v>1065229.6000000001</v>
      </c>
      <c r="D653" s="34"/>
      <c r="E653" s="34">
        <v>1090491.6000000001</v>
      </c>
      <c r="F653" s="34">
        <v>692919.97542999999</v>
      </c>
      <c r="G653" s="34">
        <f t="shared" si="37"/>
        <v>65.048884806618219</v>
      </c>
      <c r="H653" s="34">
        <f t="shared" si="38"/>
        <v>63.541981930901613</v>
      </c>
      <c r="I653" s="34">
        <v>603603.39548000006</v>
      </c>
      <c r="J653" s="37">
        <f t="shared" si="39"/>
        <v>114.79722954158885</v>
      </c>
    </row>
    <row r="654" spans="1:10" x14ac:dyDescent="0.25">
      <c r="A654" s="10" t="s">
        <v>118</v>
      </c>
      <c r="B654" s="3" t="s">
        <v>465</v>
      </c>
      <c r="C654" s="34">
        <v>64204.9</v>
      </c>
      <c r="D654" s="34"/>
      <c r="E654" s="34">
        <v>64204.9</v>
      </c>
      <c r="F654" s="34">
        <v>44882.693729999999</v>
      </c>
      <c r="G654" s="34">
        <f t="shared" si="37"/>
        <v>69.905402438131674</v>
      </c>
      <c r="H654" s="34">
        <f t="shared" si="38"/>
        <v>69.905402438131674</v>
      </c>
      <c r="I654" s="34">
        <v>40019.83266</v>
      </c>
      <c r="J654" s="37">
        <f t="shared" si="39"/>
        <v>112.15112794527111</v>
      </c>
    </row>
    <row r="655" spans="1:10" x14ac:dyDescent="0.25">
      <c r="A655" s="10" t="s">
        <v>441</v>
      </c>
      <c r="B655" s="3" t="s">
        <v>761</v>
      </c>
      <c r="C655" s="34">
        <v>34806.699999999997</v>
      </c>
      <c r="D655" s="34"/>
      <c r="E655" s="34">
        <v>34793.65</v>
      </c>
      <c r="F655" s="34">
        <v>19721.649460000001</v>
      </c>
      <c r="G655" s="34">
        <f t="shared" si="37"/>
        <v>56.660497720266513</v>
      </c>
      <c r="H655" s="34">
        <f t="shared" si="38"/>
        <v>56.681749284711437</v>
      </c>
      <c r="I655" s="34">
        <v>18746.917819999999</v>
      </c>
      <c r="J655" s="37">
        <f t="shared" si="39"/>
        <v>105.1994234431439</v>
      </c>
    </row>
    <row r="656" spans="1:10" ht="30" x14ac:dyDescent="0.25">
      <c r="A656" s="10" t="s">
        <v>1306</v>
      </c>
      <c r="B656" s="3" t="s">
        <v>711</v>
      </c>
      <c r="C656" s="34">
        <v>896431.5</v>
      </c>
      <c r="D656" s="34"/>
      <c r="E656" s="34">
        <v>896444.55</v>
      </c>
      <c r="F656" s="34">
        <v>554704.95707</v>
      </c>
      <c r="G656" s="34">
        <f t="shared" si="37"/>
        <v>61.879235286801062</v>
      </c>
      <c r="H656" s="34">
        <f t="shared" si="38"/>
        <v>61.878334479249162</v>
      </c>
      <c r="I656" s="34">
        <v>488915.70423000003</v>
      </c>
      <c r="J656" s="37">
        <f t="shared" si="39"/>
        <v>113.45615456218825</v>
      </c>
    </row>
    <row r="657" spans="1:10" x14ac:dyDescent="0.25">
      <c r="A657" s="10" t="s">
        <v>1438</v>
      </c>
      <c r="B657" s="3" t="s">
        <v>930</v>
      </c>
      <c r="C657" s="34">
        <v>3000</v>
      </c>
      <c r="D657" s="34"/>
      <c r="E657" s="34">
        <v>3000</v>
      </c>
      <c r="F657" s="34">
        <v>461.43400000000003</v>
      </c>
      <c r="G657" s="34">
        <f t="shared" si="37"/>
        <v>15.381133333333336</v>
      </c>
      <c r="H657" s="34">
        <f t="shared" si="38"/>
        <v>15.381133333333336</v>
      </c>
      <c r="I657" s="34">
        <v>635.15</v>
      </c>
      <c r="J657" s="37">
        <f t="shared" si="39"/>
        <v>72.649610328268921</v>
      </c>
    </row>
    <row r="658" spans="1:10" ht="30" x14ac:dyDescent="0.25">
      <c r="A658" s="10" t="s">
        <v>549</v>
      </c>
      <c r="B658" s="3" t="s">
        <v>774</v>
      </c>
      <c r="C658" s="34">
        <v>66786.5</v>
      </c>
      <c r="D658" s="34"/>
      <c r="E658" s="34">
        <v>92048.5</v>
      </c>
      <c r="F658" s="34">
        <v>73149.241170000008</v>
      </c>
      <c r="G658" s="34">
        <f t="shared" si="37"/>
        <v>109.52698699587494</v>
      </c>
      <c r="H658" s="34">
        <f t="shared" si="38"/>
        <v>79.468151213762312</v>
      </c>
      <c r="I658" s="34">
        <v>55285.790770000007</v>
      </c>
      <c r="J658" s="37">
        <f t="shared" si="39"/>
        <v>132.31110589394578</v>
      </c>
    </row>
    <row r="659" spans="1:10" x14ac:dyDescent="0.25">
      <c r="A659" s="10" t="s">
        <v>757</v>
      </c>
      <c r="B659" s="3" t="s">
        <v>128</v>
      </c>
      <c r="C659" s="34">
        <v>35120016.899999999</v>
      </c>
      <c r="D659" s="34"/>
      <c r="E659" s="34">
        <v>35505856.460129999</v>
      </c>
      <c r="F659" s="34">
        <v>16813284.427140001</v>
      </c>
      <c r="G659" s="34">
        <f t="shared" si="37"/>
        <v>47.873793668761024</v>
      </c>
      <c r="H659" s="34">
        <f t="shared" si="38"/>
        <v>47.353552634393886</v>
      </c>
      <c r="I659" s="34">
        <v>18137300.042330001</v>
      </c>
      <c r="J659" s="37">
        <f t="shared" si="39"/>
        <v>92.700040181835632</v>
      </c>
    </row>
    <row r="660" spans="1:10" x14ac:dyDescent="0.25">
      <c r="A660" s="10" t="s">
        <v>782</v>
      </c>
      <c r="B660" s="3" t="s">
        <v>972</v>
      </c>
      <c r="C660" s="34">
        <v>527230.5</v>
      </c>
      <c r="D660" s="34"/>
      <c r="E660" s="34">
        <v>527230.5</v>
      </c>
      <c r="F660" s="34">
        <v>274104.28830000001</v>
      </c>
      <c r="G660" s="34">
        <f t="shared" si="37"/>
        <v>51.989459695522164</v>
      </c>
      <c r="H660" s="34">
        <f t="shared" si="38"/>
        <v>51.989459695522164</v>
      </c>
      <c r="I660" s="34">
        <v>281924.77785000001</v>
      </c>
      <c r="J660" s="37">
        <f t="shared" si="39"/>
        <v>97.226036813918867</v>
      </c>
    </row>
    <row r="661" spans="1:10" x14ac:dyDescent="0.25">
      <c r="A661" s="10" t="s">
        <v>318</v>
      </c>
      <c r="B661" s="3" t="s">
        <v>1204</v>
      </c>
      <c r="C661" s="34">
        <v>430949.9</v>
      </c>
      <c r="D661" s="34"/>
      <c r="E661" s="34">
        <v>430949.9</v>
      </c>
      <c r="F661" s="34">
        <v>0</v>
      </c>
      <c r="G661" s="34">
        <f t="shared" si="37"/>
        <v>0</v>
      </c>
      <c r="H661" s="34">
        <f t="shared" si="38"/>
        <v>0</v>
      </c>
      <c r="I661" s="34">
        <v>1227876.8081500002</v>
      </c>
      <c r="J661" s="37">
        <f t="shared" si="39"/>
        <v>0</v>
      </c>
    </row>
    <row r="662" spans="1:10" x14ac:dyDescent="0.25">
      <c r="A662" s="10" t="s">
        <v>681</v>
      </c>
      <c r="B662" s="3" t="s">
        <v>209</v>
      </c>
      <c r="C662" s="34">
        <v>239.5</v>
      </c>
      <c r="D662" s="34"/>
      <c r="E662" s="34">
        <v>897.96013000000005</v>
      </c>
      <c r="F662" s="34">
        <v>293.44184999999999</v>
      </c>
      <c r="G662" s="34">
        <f t="shared" si="37"/>
        <v>122.52269311064718</v>
      </c>
      <c r="H662" s="34">
        <f t="shared" si="38"/>
        <v>32.678717038361157</v>
      </c>
      <c r="I662" s="34">
        <v>0</v>
      </c>
      <c r="J662" s="37"/>
    </row>
    <row r="663" spans="1:10" x14ac:dyDescent="0.25">
      <c r="A663" s="10" t="s">
        <v>1143</v>
      </c>
      <c r="B663" s="3" t="s">
        <v>1040</v>
      </c>
      <c r="C663" s="34">
        <v>2359345.2999999998</v>
      </c>
      <c r="D663" s="34"/>
      <c r="E663" s="34">
        <v>2359345.2999999998</v>
      </c>
      <c r="F663" s="34">
        <v>1483770.1571300002</v>
      </c>
      <c r="G663" s="34">
        <f t="shared" si="37"/>
        <v>62.889063213002359</v>
      </c>
      <c r="H663" s="34">
        <f t="shared" si="38"/>
        <v>62.889063213002359</v>
      </c>
      <c r="I663" s="34">
        <v>0</v>
      </c>
      <c r="J663" s="37"/>
    </row>
    <row r="664" spans="1:10" x14ac:dyDescent="0.25">
      <c r="A664" s="10" t="s">
        <v>1349</v>
      </c>
      <c r="B664" s="3" t="s">
        <v>1267</v>
      </c>
      <c r="C664" s="34">
        <v>65631.399999999994</v>
      </c>
      <c r="D664" s="34"/>
      <c r="E664" s="34">
        <v>69933.3</v>
      </c>
      <c r="F664" s="34">
        <v>15185.516220000001</v>
      </c>
      <c r="G664" s="34">
        <f t="shared" si="37"/>
        <v>23.137577775272206</v>
      </c>
      <c r="H664" s="34">
        <f t="shared" si="38"/>
        <v>21.714285211766068</v>
      </c>
      <c r="I664" s="34">
        <v>10646.293089999999</v>
      </c>
      <c r="J664" s="37">
        <f t="shared" si="39"/>
        <v>142.63665382520483</v>
      </c>
    </row>
    <row r="665" spans="1:10" x14ac:dyDescent="0.25">
      <c r="A665" s="10" t="s">
        <v>954</v>
      </c>
      <c r="B665" s="3" t="s">
        <v>13</v>
      </c>
      <c r="C665" s="34">
        <v>665666.9</v>
      </c>
      <c r="D665" s="34"/>
      <c r="E665" s="34">
        <v>719903.7</v>
      </c>
      <c r="F665" s="34">
        <v>389367.90698000003</v>
      </c>
      <c r="G665" s="34">
        <f t="shared" si="37"/>
        <v>58.492904931881093</v>
      </c>
      <c r="H665" s="34">
        <f t="shared" si="38"/>
        <v>54.08610998665516</v>
      </c>
      <c r="I665" s="34">
        <v>355945.58473</v>
      </c>
      <c r="J665" s="37">
        <f t="shared" si="39"/>
        <v>109.3897280044511</v>
      </c>
    </row>
    <row r="666" spans="1:10" x14ac:dyDescent="0.25">
      <c r="A666" s="10" t="s">
        <v>217</v>
      </c>
      <c r="B666" s="3" t="s">
        <v>265</v>
      </c>
      <c r="C666" s="34">
        <v>6781355</v>
      </c>
      <c r="D666" s="34"/>
      <c r="E666" s="34">
        <v>6843480.5999999996</v>
      </c>
      <c r="F666" s="34">
        <v>2649505.3934999998</v>
      </c>
      <c r="G666" s="34">
        <f t="shared" si="37"/>
        <v>39.070442315731881</v>
      </c>
      <c r="H666" s="34">
        <f t="shared" si="38"/>
        <v>38.715758082225001</v>
      </c>
      <c r="I666" s="34">
        <v>2988081.6350100003</v>
      </c>
      <c r="J666" s="37">
        <f t="shared" si="39"/>
        <v>88.669110055660596</v>
      </c>
    </row>
    <row r="667" spans="1:10" x14ac:dyDescent="0.25">
      <c r="A667" s="10" t="s">
        <v>755</v>
      </c>
      <c r="B667" s="3" t="s">
        <v>1111</v>
      </c>
      <c r="C667" s="34">
        <v>19387078.100000001</v>
      </c>
      <c r="D667" s="34"/>
      <c r="E667" s="34">
        <v>19416791.600000001</v>
      </c>
      <c r="F667" s="34">
        <v>7948584.5978800002</v>
      </c>
      <c r="G667" s="34">
        <f t="shared" si="37"/>
        <v>40.999394322757695</v>
      </c>
      <c r="H667" s="34">
        <f t="shared" si="38"/>
        <v>40.936652983801913</v>
      </c>
      <c r="I667" s="34">
        <v>10578027.449350001</v>
      </c>
      <c r="J667" s="37">
        <f t="shared" si="39"/>
        <v>75.14240850611921</v>
      </c>
    </row>
    <row r="668" spans="1:10" x14ac:dyDescent="0.25">
      <c r="A668" s="10" t="s">
        <v>1341</v>
      </c>
      <c r="B668" s="3" t="s">
        <v>464</v>
      </c>
      <c r="C668" s="34">
        <v>486609.3</v>
      </c>
      <c r="D668" s="34"/>
      <c r="E668" s="34">
        <v>484262.3</v>
      </c>
      <c r="F668" s="34">
        <v>152062.72993</v>
      </c>
      <c r="G668" s="34">
        <f t="shared" si="37"/>
        <v>31.249450006401442</v>
      </c>
      <c r="H668" s="34">
        <f t="shared" si="38"/>
        <v>31.400901934757258</v>
      </c>
      <c r="I668" s="34">
        <v>130723.58318</v>
      </c>
      <c r="J668" s="37">
        <f t="shared" si="39"/>
        <v>116.32386921387936</v>
      </c>
    </row>
    <row r="669" spans="1:10" x14ac:dyDescent="0.25">
      <c r="A669" s="10" t="s">
        <v>120</v>
      </c>
      <c r="B669" s="3" t="s">
        <v>34</v>
      </c>
      <c r="C669" s="34">
        <v>4415911</v>
      </c>
      <c r="D669" s="34"/>
      <c r="E669" s="34">
        <v>4653061.3</v>
      </c>
      <c r="F669" s="34">
        <v>3900410.3953499999</v>
      </c>
      <c r="G669" s="34">
        <f t="shared" si="37"/>
        <v>88.326290891052821</v>
      </c>
      <c r="H669" s="34">
        <f t="shared" si="38"/>
        <v>83.824608013438379</v>
      </c>
      <c r="I669" s="34">
        <v>2564073.9109699996</v>
      </c>
      <c r="J669" s="37">
        <f t="shared" si="39"/>
        <v>152.11770529167231</v>
      </c>
    </row>
    <row r="670" spans="1:10" x14ac:dyDescent="0.25">
      <c r="A670" s="10" t="s">
        <v>103</v>
      </c>
      <c r="B670" s="3" t="s">
        <v>497</v>
      </c>
      <c r="C670" s="34">
        <v>9288696.0999999996</v>
      </c>
      <c r="D670" s="34"/>
      <c r="E670" s="34">
        <v>10135510.18565</v>
      </c>
      <c r="F670" s="34">
        <v>2242547.5855399999</v>
      </c>
      <c r="G670" s="34">
        <f t="shared" si="37"/>
        <v>24.142759773785688</v>
      </c>
      <c r="H670" s="34">
        <f t="shared" si="38"/>
        <v>22.125650751306338</v>
      </c>
      <c r="I670" s="34">
        <v>2161533.4140999997</v>
      </c>
      <c r="J670" s="37">
        <f t="shared" si="39"/>
        <v>103.74799533107067</v>
      </c>
    </row>
    <row r="671" spans="1:10" x14ac:dyDescent="0.25">
      <c r="A671" s="10" t="s">
        <v>193</v>
      </c>
      <c r="B671" s="3" t="s">
        <v>723</v>
      </c>
      <c r="C671" s="34">
        <v>4338118.0999999996</v>
      </c>
      <c r="D671" s="34"/>
      <c r="E671" s="34">
        <v>4789895.7</v>
      </c>
      <c r="F671" s="34">
        <v>501137.31080000004</v>
      </c>
      <c r="G671" s="34">
        <f t="shared" si="37"/>
        <v>11.55195177374263</v>
      </c>
      <c r="H671" s="34">
        <f t="shared" si="38"/>
        <v>10.46238461518066</v>
      </c>
      <c r="I671" s="34">
        <v>272862.32201999996</v>
      </c>
      <c r="J671" s="37">
        <f t="shared" si="39"/>
        <v>183.6594026943992</v>
      </c>
    </row>
    <row r="672" spans="1:10" x14ac:dyDescent="0.25">
      <c r="A672" s="10" t="s">
        <v>1145</v>
      </c>
      <c r="B672" s="3" t="s">
        <v>948</v>
      </c>
      <c r="C672" s="34">
        <v>3814197.6</v>
      </c>
      <c r="D672" s="34"/>
      <c r="E672" s="34">
        <v>3997985.9856500002</v>
      </c>
      <c r="F672" s="34">
        <v>1117464.1544900001</v>
      </c>
      <c r="G672" s="34">
        <f t="shared" si="37"/>
        <v>29.297489843997599</v>
      </c>
      <c r="H672" s="34">
        <f t="shared" si="38"/>
        <v>27.950677128457237</v>
      </c>
      <c r="I672" s="34">
        <v>1126166.40995</v>
      </c>
      <c r="J672" s="37">
        <f t="shared" si="39"/>
        <v>99.227267357371602</v>
      </c>
    </row>
    <row r="673" spans="1:10" x14ac:dyDescent="0.25">
      <c r="A673" s="10" t="s">
        <v>1193</v>
      </c>
      <c r="B673" s="3" t="s">
        <v>322</v>
      </c>
      <c r="C673" s="34">
        <v>946926.3</v>
      </c>
      <c r="D673" s="34"/>
      <c r="E673" s="34">
        <v>1158088.3999999999</v>
      </c>
      <c r="F673" s="34">
        <v>501281.10820000002</v>
      </c>
      <c r="G673" s="34">
        <f t="shared" si="37"/>
        <v>52.937711012990128</v>
      </c>
      <c r="H673" s="34">
        <f t="shared" si="38"/>
        <v>43.285219694800503</v>
      </c>
      <c r="I673" s="34">
        <v>662269.35590999993</v>
      </c>
      <c r="J673" s="37">
        <f t="shared" si="39"/>
        <v>75.69142430140198</v>
      </c>
    </row>
    <row r="674" spans="1:10" x14ac:dyDescent="0.25">
      <c r="A674" s="10" t="s">
        <v>1415</v>
      </c>
      <c r="B674" s="3" t="s">
        <v>786</v>
      </c>
      <c r="C674" s="34">
        <v>189454.1</v>
      </c>
      <c r="D674" s="34"/>
      <c r="E674" s="34">
        <v>189540.1</v>
      </c>
      <c r="F674" s="34">
        <v>122665.01204999999</v>
      </c>
      <c r="G674" s="34">
        <f t="shared" si="37"/>
        <v>64.746559747189409</v>
      </c>
      <c r="H674" s="34">
        <f t="shared" si="38"/>
        <v>64.717182300737406</v>
      </c>
      <c r="I674" s="34">
        <v>100235.32622</v>
      </c>
      <c r="J674" s="37">
        <f t="shared" si="39"/>
        <v>122.37702681863929</v>
      </c>
    </row>
    <row r="675" spans="1:10" x14ac:dyDescent="0.25">
      <c r="A675" s="10" t="s">
        <v>559</v>
      </c>
      <c r="B675" s="3" t="s">
        <v>237</v>
      </c>
      <c r="C675" s="34">
        <v>648659.1</v>
      </c>
      <c r="D675" s="34"/>
      <c r="E675" s="34">
        <v>757480.23987000005</v>
      </c>
      <c r="F675" s="34">
        <v>188069.54721000002</v>
      </c>
      <c r="G675" s="34">
        <f t="shared" si="37"/>
        <v>28.993588035687779</v>
      </c>
      <c r="H675" s="34">
        <f t="shared" si="38"/>
        <v>24.828310668840263</v>
      </c>
      <c r="I675" s="34">
        <v>677336.20171000005</v>
      </c>
      <c r="J675" s="37">
        <f t="shared" si="39"/>
        <v>27.766055724646115</v>
      </c>
    </row>
    <row r="676" spans="1:10" x14ac:dyDescent="0.25">
      <c r="A676" s="10" t="s">
        <v>1192</v>
      </c>
      <c r="B676" s="3" t="s">
        <v>1080</v>
      </c>
      <c r="C676" s="34">
        <v>2301.3000000000002</v>
      </c>
      <c r="D676" s="34"/>
      <c r="E676" s="34">
        <v>2301.3000000000002</v>
      </c>
      <c r="F676" s="34">
        <v>1193.0205900000001</v>
      </c>
      <c r="G676" s="34">
        <f t="shared" si="37"/>
        <v>51.841158910181207</v>
      </c>
      <c r="H676" s="34">
        <f t="shared" si="38"/>
        <v>51.841158910181207</v>
      </c>
      <c r="I676" s="34">
        <v>528.56404000000009</v>
      </c>
      <c r="J676" s="37" t="s">
        <v>1499</v>
      </c>
    </row>
    <row r="677" spans="1:10" x14ac:dyDescent="0.25">
      <c r="A677" s="10" t="s">
        <v>705</v>
      </c>
      <c r="B677" s="3" t="s">
        <v>1297</v>
      </c>
      <c r="C677" s="34">
        <v>446986.4</v>
      </c>
      <c r="D677" s="34"/>
      <c r="E677" s="34">
        <v>446986.4</v>
      </c>
      <c r="F677" s="34">
        <v>80645.715100000001</v>
      </c>
      <c r="G677" s="34">
        <f t="shared" si="37"/>
        <v>18.042095934014991</v>
      </c>
      <c r="H677" s="34">
        <f t="shared" si="38"/>
        <v>18.042095934014991</v>
      </c>
      <c r="I677" s="34">
        <v>0</v>
      </c>
      <c r="J677" s="37"/>
    </row>
    <row r="678" spans="1:10" ht="30" x14ac:dyDescent="0.25">
      <c r="A678" s="10" t="s">
        <v>495</v>
      </c>
      <c r="B678" s="3" t="s">
        <v>55</v>
      </c>
      <c r="C678" s="34">
        <v>31004.9</v>
      </c>
      <c r="D678" s="34"/>
      <c r="E678" s="34">
        <v>139989.4</v>
      </c>
      <c r="F678" s="34">
        <v>32378.673940000001</v>
      </c>
      <c r="G678" s="34">
        <f t="shared" si="37"/>
        <v>104.43082848194962</v>
      </c>
      <c r="H678" s="34">
        <f t="shared" si="38"/>
        <v>23.129375466999647</v>
      </c>
      <c r="I678" s="34">
        <v>17056.965559999997</v>
      </c>
      <c r="J678" s="37">
        <f t="shared" si="39"/>
        <v>189.82669470782471</v>
      </c>
    </row>
    <row r="679" spans="1:10" x14ac:dyDescent="0.25">
      <c r="A679" s="10" t="s">
        <v>411</v>
      </c>
      <c r="B679" s="3" t="s">
        <v>1144</v>
      </c>
      <c r="C679" s="34">
        <v>168366.5</v>
      </c>
      <c r="D679" s="34"/>
      <c r="E679" s="34">
        <v>168203.13987000001</v>
      </c>
      <c r="F679" s="34">
        <v>73852.137579999995</v>
      </c>
      <c r="G679" s="34">
        <f t="shared" si="37"/>
        <v>43.863914484175886</v>
      </c>
      <c r="H679" s="34">
        <f t="shared" si="38"/>
        <v>43.906515441434955</v>
      </c>
      <c r="I679" s="34">
        <v>659750.67211000004</v>
      </c>
      <c r="J679" s="37">
        <f t="shared" si="39"/>
        <v>11.193946547080841</v>
      </c>
    </row>
    <row r="680" spans="1:10" x14ac:dyDescent="0.25">
      <c r="A680" s="10" t="s">
        <v>52</v>
      </c>
      <c r="B680" s="3" t="s">
        <v>607</v>
      </c>
      <c r="C680" s="34">
        <v>25286619.899999999</v>
      </c>
      <c r="D680" s="34"/>
      <c r="E680" s="34">
        <v>27445352.650200002</v>
      </c>
      <c r="F680" s="34">
        <v>17395903.13321</v>
      </c>
      <c r="G680" s="34">
        <f t="shared" si="37"/>
        <v>68.794893117407128</v>
      </c>
      <c r="H680" s="34">
        <f t="shared" si="38"/>
        <v>63.383784332912299</v>
      </c>
      <c r="I680" s="34">
        <v>15485983.414649999</v>
      </c>
      <c r="J680" s="37">
        <f t="shared" si="39"/>
        <v>112.33321557579086</v>
      </c>
    </row>
    <row r="681" spans="1:10" x14ac:dyDescent="0.25">
      <c r="A681" s="10" t="s">
        <v>1416</v>
      </c>
      <c r="B681" s="3" t="s">
        <v>828</v>
      </c>
      <c r="C681" s="34">
        <v>4222722.2</v>
      </c>
      <c r="D681" s="34"/>
      <c r="E681" s="34">
        <v>4222722.2</v>
      </c>
      <c r="F681" s="34">
        <v>3134314.9247900001</v>
      </c>
      <c r="G681" s="34">
        <f t="shared" si="37"/>
        <v>74.224985124287841</v>
      </c>
      <c r="H681" s="34">
        <f t="shared" si="38"/>
        <v>74.224985124287841</v>
      </c>
      <c r="I681" s="34">
        <v>2443271.9353700001</v>
      </c>
      <c r="J681" s="37">
        <f t="shared" si="39"/>
        <v>128.28350702253496</v>
      </c>
    </row>
    <row r="682" spans="1:10" x14ac:dyDescent="0.25">
      <c r="A682" s="10" t="s">
        <v>963</v>
      </c>
      <c r="B682" s="3" t="s">
        <v>1053</v>
      </c>
      <c r="C682" s="34">
        <v>15940363.4</v>
      </c>
      <c r="D682" s="34"/>
      <c r="E682" s="34">
        <v>17533723.664000001</v>
      </c>
      <c r="F682" s="34">
        <v>10434617.3254</v>
      </c>
      <c r="G682" s="34">
        <f t="shared" si="37"/>
        <v>65.460347819924863</v>
      </c>
      <c r="H682" s="34">
        <f t="shared" si="38"/>
        <v>59.511701708999851</v>
      </c>
      <c r="I682" s="34">
        <v>10217250.396569999</v>
      </c>
      <c r="J682" s="37">
        <f t="shared" si="39"/>
        <v>102.12745034518262</v>
      </c>
    </row>
    <row r="683" spans="1:10" x14ac:dyDescent="0.25">
      <c r="A683" s="10" t="s">
        <v>886</v>
      </c>
      <c r="B683" s="3" t="s">
        <v>427</v>
      </c>
      <c r="C683" s="34">
        <v>1013584.6</v>
      </c>
      <c r="D683" s="34"/>
      <c r="E683" s="34">
        <v>986984</v>
      </c>
      <c r="F683" s="34">
        <v>891891.06034000008</v>
      </c>
      <c r="G683" s="34">
        <f t="shared" si="37"/>
        <v>87.993746189513942</v>
      </c>
      <c r="H683" s="34">
        <f t="shared" si="38"/>
        <v>90.365300789070545</v>
      </c>
      <c r="I683" s="34">
        <v>626147.48164999997</v>
      </c>
      <c r="J683" s="37">
        <f t="shared" si="39"/>
        <v>142.44105206487819</v>
      </c>
    </row>
    <row r="684" spans="1:10" x14ac:dyDescent="0.25">
      <c r="A684" s="10" t="s">
        <v>158</v>
      </c>
      <c r="B684" s="3" t="s">
        <v>663</v>
      </c>
      <c r="C684" s="34">
        <v>2861449.1</v>
      </c>
      <c r="D684" s="34"/>
      <c r="E684" s="34">
        <v>3083602.8861999996</v>
      </c>
      <c r="F684" s="34">
        <v>1847861.92839</v>
      </c>
      <c r="G684" s="34">
        <f t="shared" si="37"/>
        <v>64.577836746772803</v>
      </c>
      <c r="H684" s="34">
        <f t="shared" si="38"/>
        <v>59.925418304014045</v>
      </c>
      <c r="I684" s="34">
        <v>1501864.4913399999</v>
      </c>
      <c r="J684" s="37">
        <f t="shared" si="39"/>
        <v>123.03785987651207</v>
      </c>
    </row>
    <row r="685" spans="1:10" ht="30" x14ac:dyDescent="0.25">
      <c r="A685" s="10" t="s">
        <v>647</v>
      </c>
      <c r="B685" s="3" t="s">
        <v>874</v>
      </c>
      <c r="C685" s="34">
        <v>109316.5</v>
      </c>
      <c r="D685" s="34"/>
      <c r="E685" s="34">
        <v>105077.3</v>
      </c>
      <c r="F685" s="34">
        <v>62002.760999999999</v>
      </c>
      <c r="G685" s="34">
        <f t="shared" si="37"/>
        <v>56.718574963523352</v>
      </c>
      <c r="H685" s="34">
        <f t="shared" si="38"/>
        <v>59.006808321112167</v>
      </c>
      <c r="I685" s="34">
        <v>57318.684520000003</v>
      </c>
      <c r="J685" s="37">
        <f t="shared" si="39"/>
        <v>108.17198880125309</v>
      </c>
    </row>
    <row r="686" spans="1:10" x14ac:dyDescent="0.25">
      <c r="A686" s="10" t="s">
        <v>174</v>
      </c>
      <c r="B686" s="3" t="s">
        <v>499</v>
      </c>
      <c r="C686" s="34">
        <v>143821.79999999999</v>
      </c>
      <c r="D686" s="34"/>
      <c r="E686" s="34">
        <v>143821.79999999999</v>
      </c>
      <c r="F686" s="34">
        <v>80086.920159999994</v>
      </c>
      <c r="G686" s="34">
        <f t="shared" si="37"/>
        <v>55.684826750881996</v>
      </c>
      <c r="H686" s="34">
        <f t="shared" si="38"/>
        <v>55.684826750881996</v>
      </c>
      <c r="I686" s="34">
        <v>106467.08620000001</v>
      </c>
      <c r="J686" s="37">
        <f t="shared" si="39"/>
        <v>75.222233479326675</v>
      </c>
    </row>
    <row r="687" spans="1:10" x14ac:dyDescent="0.25">
      <c r="A687" s="10" t="s">
        <v>90</v>
      </c>
      <c r="B687" s="3" t="s">
        <v>949</v>
      </c>
      <c r="C687" s="34">
        <v>995362.3</v>
      </c>
      <c r="D687" s="34"/>
      <c r="E687" s="34">
        <v>1369420.8</v>
      </c>
      <c r="F687" s="34">
        <v>945128.21313000005</v>
      </c>
      <c r="G687" s="34">
        <f t="shared" si="37"/>
        <v>94.953185702331695</v>
      </c>
      <c r="H687" s="34">
        <f t="shared" si="38"/>
        <v>69.016639233900932</v>
      </c>
      <c r="I687" s="34">
        <v>533663.33900000004</v>
      </c>
      <c r="J687" s="37">
        <f t="shared" si="39"/>
        <v>177.10195624474028</v>
      </c>
    </row>
    <row r="688" spans="1:10" x14ac:dyDescent="0.25">
      <c r="A688" s="10" t="s">
        <v>1454</v>
      </c>
      <c r="B688" s="3" t="s">
        <v>336</v>
      </c>
      <c r="C688" s="34">
        <v>4924513.5</v>
      </c>
      <c r="D688" s="34"/>
      <c r="E688" s="34">
        <v>5314409.5999999996</v>
      </c>
      <c r="F688" s="34">
        <v>2867261.6128600002</v>
      </c>
      <c r="G688" s="34">
        <f t="shared" si="37"/>
        <v>58.22426139881636</v>
      </c>
      <c r="H688" s="34">
        <f t="shared" si="38"/>
        <v>53.952589820325493</v>
      </c>
      <c r="I688" s="34">
        <v>2359197.4515</v>
      </c>
      <c r="J688" s="37">
        <f t="shared" si="39"/>
        <v>121.53546584398724</v>
      </c>
    </row>
    <row r="689" spans="1:10" x14ac:dyDescent="0.25">
      <c r="A689" s="10" t="s">
        <v>347</v>
      </c>
      <c r="B689" s="3" t="s">
        <v>1175</v>
      </c>
      <c r="C689" s="34">
        <v>4788271.7</v>
      </c>
      <c r="D689" s="34"/>
      <c r="E689" s="34">
        <v>5178167.8</v>
      </c>
      <c r="F689" s="34">
        <v>2791227.6260500001</v>
      </c>
      <c r="G689" s="34">
        <f t="shared" si="37"/>
        <v>58.293008436634878</v>
      </c>
      <c r="H689" s="34">
        <f t="shared" si="38"/>
        <v>53.903769322616391</v>
      </c>
      <c r="I689" s="34">
        <v>2296854.7531300001</v>
      </c>
      <c r="J689" s="37">
        <f t="shared" si="39"/>
        <v>121.52390664870305</v>
      </c>
    </row>
    <row r="690" spans="1:10" x14ac:dyDescent="0.25">
      <c r="A690" s="10" t="s">
        <v>74</v>
      </c>
      <c r="B690" s="3" t="s">
        <v>1396</v>
      </c>
      <c r="C690" s="34">
        <v>15450.6</v>
      </c>
      <c r="D690" s="34"/>
      <c r="E690" s="34">
        <v>15450.6</v>
      </c>
      <c r="F690" s="34">
        <v>10600</v>
      </c>
      <c r="G690" s="34">
        <f t="shared" si="37"/>
        <v>68.605749938513711</v>
      </c>
      <c r="H690" s="34">
        <f t="shared" si="38"/>
        <v>68.605749938513711</v>
      </c>
      <c r="I690" s="34">
        <v>10200</v>
      </c>
      <c r="J690" s="37">
        <f t="shared" si="39"/>
        <v>103.92156862745099</v>
      </c>
    </row>
    <row r="691" spans="1:10" x14ac:dyDescent="0.25">
      <c r="A691" s="10" t="s">
        <v>950</v>
      </c>
      <c r="B691" s="3" t="s">
        <v>406</v>
      </c>
      <c r="C691" s="34">
        <v>120791.2</v>
      </c>
      <c r="D691" s="34"/>
      <c r="E691" s="34">
        <v>120791.2</v>
      </c>
      <c r="F691" s="34">
        <v>65433.986810000002</v>
      </c>
      <c r="G691" s="34">
        <f t="shared" si="37"/>
        <v>54.171153867169132</v>
      </c>
      <c r="H691" s="34">
        <f t="shared" si="38"/>
        <v>54.171153867169132</v>
      </c>
      <c r="I691" s="34">
        <v>52142.698369999998</v>
      </c>
      <c r="J691" s="37">
        <f t="shared" si="39"/>
        <v>125.49021983037048</v>
      </c>
    </row>
    <row r="692" spans="1:10" x14ac:dyDescent="0.25">
      <c r="A692" s="10" t="s">
        <v>330</v>
      </c>
      <c r="B692" s="3" t="s">
        <v>698</v>
      </c>
      <c r="C692" s="34">
        <v>12538919.300000001</v>
      </c>
      <c r="D692" s="34"/>
      <c r="E692" s="34">
        <v>13935870.199999999</v>
      </c>
      <c r="F692" s="34">
        <v>7118981.7339200005</v>
      </c>
      <c r="G692" s="34">
        <f t="shared" si="37"/>
        <v>56.775082154966896</v>
      </c>
      <c r="H692" s="34">
        <f t="shared" si="38"/>
        <v>51.08386940859998</v>
      </c>
      <c r="I692" s="34">
        <v>5395373.2491000006</v>
      </c>
      <c r="J692" s="37">
        <f t="shared" si="39"/>
        <v>131.94604720085889</v>
      </c>
    </row>
    <row r="693" spans="1:10" x14ac:dyDescent="0.25">
      <c r="A693" s="10" t="s">
        <v>831</v>
      </c>
      <c r="B693" s="3" t="s">
        <v>918</v>
      </c>
      <c r="C693" s="34">
        <v>4282495.7</v>
      </c>
      <c r="D693" s="34"/>
      <c r="E693" s="34">
        <v>3740263.9</v>
      </c>
      <c r="F693" s="34">
        <v>1601625.0445000001</v>
      </c>
      <c r="G693" s="34">
        <f t="shared" si="37"/>
        <v>37.399338065885274</v>
      </c>
      <c r="H693" s="34">
        <f t="shared" si="38"/>
        <v>42.821177524398749</v>
      </c>
      <c r="I693" s="34">
        <v>1407577.44328</v>
      </c>
      <c r="J693" s="37">
        <f t="shared" si="39"/>
        <v>113.78592717199429</v>
      </c>
    </row>
    <row r="694" spans="1:10" x14ac:dyDescent="0.25">
      <c r="A694" s="10" t="s">
        <v>412</v>
      </c>
      <c r="B694" s="3" t="s">
        <v>1155</v>
      </c>
      <c r="C694" s="34">
        <v>3371101.3</v>
      </c>
      <c r="D694" s="34"/>
      <c r="E694" s="34">
        <v>4917190.4000000004</v>
      </c>
      <c r="F694" s="34">
        <v>2993330.7193200001</v>
      </c>
      <c r="G694" s="34">
        <f t="shared" si="37"/>
        <v>88.79385260003906</v>
      </c>
      <c r="H694" s="34">
        <f t="shared" si="38"/>
        <v>60.874818256376649</v>
      </c>
      <c r="I694" s="34">
        <v>2418835.88454</v>
      </c>
      <c r="J694" s="37">
        <f t="shared" si="39"/>
        <v>123.75088109333446</v>
      </c>
    </row>
    <row r="695" spans="1:10" x14ac:dyDescent="0.25">
      <c r="A695" s="10" t="s">
        <v>1442</v>
      </c>
      <c r="B695" s="3" t="s">
        <v>541</v>
      </c>
      <c r="C695" s="34">
        <v>67344.5</v>
      </c>
      <c r="D695" s="34"/>
      <c r="E695" s="34">
        <v>67344.5</v>
      </c>
      <c r="F695" s="34">
        <v>48418.429090000005</v>
      </c>
      <c r="G695" s="34">
        <f t="shared" si="37"/>
        <v>71.896634602677295</v>
      </c>
      <c r="H695" s="34">
        <f t="shared" si="38"/>
        <v>71.896634602677295</v>
      </c>
      <c r="I695" s="34">
        <v>44420.502479999996</v>
      </c>
      <c r="J695" s="37">
        <f t="shared" si="39"/>
        <v>109.00018321899903</v>
      </c>
    </row>
    <row r="696" spans="1:10" x14ac:dyDescent="0.25">
      <c r="A696" s="10" t="s">
        <v>4</v>
      </c>
      <c r="B696" s="3" t="s">
        <v>764</v>
      </c>
      <c r="C696" s="34">
        <v>1178901.3</v>
      </c>
      <c r="D696" s="34"/>
      <c r="E696" s="34">
        <v>1177165.3</v>
      </c>
      <c r="F696" s="34">
        <v>808800.41029999999</v>
      </c>
      <c r="G696" s="34">
        <f t="shared" si="37"/>
        <v>68.606287082726936</v>
      </c>
      <c r="H696" s="34">
        <f t="shared" si="38"/>
        <v>68.707462775193932</v>
      </c>
      <c r="I696" s="34">
        <v>409548.35954000003</v>
      </c>
      <c r="J696" s="37">
        <f t="shared" si="39"/>
        <v>197.48593577775168</v>
      </c>
    </row>
    <row r="697" spans="1:10" x14ac:dyDescent="0.25">
      <c r="A697" s="10" t="s">
        <v>1068</v>
      </c>
      <c r="B697" s="3" t="s">
        <v>984</v>
      </c>
      <c r="C697" s="34">
        <v>388505.4</v>
      </c>
      <c r="D697" s="34"/>
      <c r="E697" s="34">
        <v>328410</v>
      </c>
      <c r="F697" s="34">
        <v>209275.86499999999</v>
      </c>
      <c r="G697" s="34">
        <f t="shared" si="37"/>
        <v>53.866912789371781</v>
      </c>
      <c r="H697" s="34">
        <f t="shared" si="38"/>
        <v>63.723962425017511</v>
      </c>
      <c r="I697" s="34">
        <v>197728.06369000001</v>
      </c>
      <c r="J697" s="37">
        <f t="shared" si="39"/>
        <v>105.84024396663527</v>
      </c>
    </row>
    <row r="698" spans="1:10" ht="30" x14ac:dyDescent="0.25">
      <c r="A698" s="10" t="s">
        <v>1446</v>
      </c>
      <c r="B698" s="3" t="s">
        <v>1216</v>
      </c>
      <c r="C698" s="34">
        <v>165073.70000000001</v>
      </c>
      <c r="D698" s="34"/>
      <c r="E698" s="34">
        <v>165073.70000000001</v>
      </c>
      <c r="F698" s="34">
        <v>110848.923</v>
      </c>
      <c r="G698" s="34">
        <f t="shared" si="37"/>
        <v>67.151171264713867</v>
      </c>
      <c r="H698" s="34">
        <f t="shared" si="38"/>
        <v>67.151171264713867</v>
      </c>
      <c r="I698" s="34">
        <v>91781.329230000003</v>
      </c>
      <c r="J698" s="37">
        <f t="shared" si="39"/>
        <v>120.77502464822388</v>
      </c>
    </row>
    <row r="699" spans="1:10" x14ac:dyDescent="0.25">
      <c r="A699" s="10" t="s">
        <v>589</v>
      </c>
      <c r="B699" s="3" t="s">
        <v>1055</v>
      </c>
      <c r="C699" s="34">
        <v>3085497.4</v>
      </c>
      <c r="D699" s="34"/>
      <c r="E699" s="34">
        <v>3540422.4</v>
      </c>
      <c r="F699" s="34">
        <v>1346682.34271</v>
      </c>
      <c r="G699" s="34">
        <f t="shared" si="37"/>
        <v>43.645551045027617</v>
      </c>
      <c r="H699" s="34">
        <f t="shared" si="38"/>
        <v>38.037335395629626</v>
      </c>
      <c r="I699" s="34">
        <v>825481.66634</v>
      </c>
      <c r="J699" s="37">
        <f t="shared" si="39"/>
        <v>163.13897662692941</v>
      </c>
    </row>
    <row r="700" spans="1:10" x14ac:dyDescent="0.25">
      <c r="A700" s="10" t="s">
        <v>1206</v>
      </c>
      <c r="B700" s="3" t="s">
        <v>631</v>
      </c>
      <c r="C700" s="34">
        <v>22036741.699999999</v>
      </c>
      <c r="D700" s="34"/>
      <c r="E700" s="34">
        <v>24039482.975000001</v>
      </c>
      <c r="F700" s="34">
        <v>15185132.55988</v>
      </c>
      <c r="G700" s="34">
        <f t="shared" si="37"/>
        <v>68.908247719217044</v>
      </c>
      <c r="H700" s="34">
        <f t="shared" si="38"/>
        <v>63.167467352238262</v>
      </c>
      <c r="I700" s="34">
        <v>14070434.01712</v>
      </c>
      <c r="J700" s="37">
        <f t="shared" si="39"/>
        <v>107.92227547070479</v>
      </c>
    </row>
    <row r="701" spans="1:10" x14ac:dyDescent="0.25">
      <c r="A701" s="10" t="s">
        <v>787</v>
      </c>
      <c r="B701" s="3" t="s">
        <v>1449</v>
      </c>
      <c r="C701" s="34">
        <v>97615.6</v>
      </c>
      <c r="D701" s="34"/>
      <c r="E701" s="34">
        <v>97615.6</v>
      </c>
      <c r="F701" s="34">
        <v>60954.902190000001</v>
      </c>
      <c r="G701" s="34">
        <f t="shared" si="37"/>
        <v>62.443812454156912</v>
      </c>
      <c r="H701" s="34">
        <f t="shared" si="38"/>
        <v>62.443812454156912</v>
      </c>
      <c r="I701" s="34">
        <v>53674.436740000005</v>
      </c>
      <c r="J701" s="37">
        <f t="shared" si="39"/>
        <v>113.56412082210888</v>
      </c>
    </row>
    <row r="702" spans="1:10" x14ac:dyDescent="0.25">
      <c r="A702" s="10" t="s">
        <v>1358</v>
      </c>
      <c r="B702" s="3" t="s">
        <v>223</v>
      </c>
      <c r="C702" s="34">
        <v>3263742.4</v>
      </c>
      <c r="D702" s="34"/>
      <c r="E702" s="34">
        <v>3260147.9</v>
      </c>
      <c r="F702" s="34">
        <v>2114815.8818100002</v>
      </c>
      <c r="G702" s="34">
        <f t="shared" si="37"/>
        <v>64.797267143693702</v>
      </c>
      <c r="H702" s="34">
        <f t="shared" si="38"/>
        <v>64.868709846261879</v>
      </c>
      <c r="I702" s="34">
        <v>1799600.1333099999</v>
      </c>
      <c r="J702" s="37">
        <f t="shared" si="39"/>
        <v>117.51587714767639</v>
      </c>
    </row>
    <row r="703" spans="1:10" x14ac:dyDescent="0.25">
      <c r="A703" s="10" t="s">
        <v>938</v>
      </c>
      <c r="B703" s="3" t="s">
        <v>463</v>
      </c>
      <c r="C703" s="34">
        <v>13065896.9</v>
      </c>
      <c r="D703" s="34"/>
      <c r="E703" s="34">
        <v>15069747.074999999</v>
      </c>
      <c r="F703" s="34">
        <v>9518779.576030001</v>
      </c>
      <c r="G703" s="34">
        <f t="shared" si="37"/>
        <v>72.852094646713468</v>
      </c>
      <c r="H703" s="34">
        <f t="shared" si="38"/>
        <v>63.164826381334613</v>
      </c>
      <c r="I703" s="34">
        <v>8108010.8957099998</v>
      </c>
      <c r="J703" s="37">
        <f t="shared" si="39"/>
        <v>117.399689004691</v>
      </c>
    </row>
    <row r="704" spans="1:10" x14ac:dyDescent="0.25">
      <c r="A704" s="10" t="s">
        <v>327</v>
      </c>
      <c r="B704" s="3" t="s">
        <v>691</v>
      </c>
      <c r="C704" s="34">
        <v>5115557</v>
      </c>
      <c r="D704" s="34"/>
      <c r="E704" s="34">
        <v>5117803.5999999996</v>
      </c>
      <c r="F704" s="34">
        <v>3194634.8180200001</v>
      </c>
      <c r="G704" s="34">
        <f t="shared" si="37"/>
        <v>62.44940322275756</v>
      </c>
      <c r="H704" s="34">
        <f t="shared" si="38"/>
        <v>62.421989347539643</v>
      </c>
      <c r="I704" s="34">
        <v>3849054.6344299996</v>
      </c>
      <c r="J704" s="37">
        <f t="shared" si="39"/>
        <v>82.997907835441481</v>
      </c>
    </row>
    <row r="705" spans="1:10" x14ac:dyDescent="0.25">
      <c r="A705" s="10" t="s">
        <v>161</v>
      </c>
      <c r="B705" s="3" t="s">
        <v>282</v>
      </c>
      <c r="C705" s="34">
        <v>493929.8</v>
      </c>
      <c r="D705" s="34"/>
      <c r="E705" s="34">
        <v>494168.8</v>
      </c>
      <c r="F705" s="34">
        <v>295947.38182999997</v>
      </c>
      <c r="G705" s="34">
        <f t="shared" si="37"/>
        <v>59.916891394283148</v>
      </c>
      <c r="H705" s="34">
        <f t="shared" si="38"/>
        <v>59.887913164489539</v>
      </c>
      <c r="I705" s="34">
        <v>260093.91693000001</v>
      </c>
      <c r="J705" s="37">
        <f t="shared" si="39"/>
        <v>113.78481485580048</v>
      </c>
    </row>
    <row r="706" spans="1:10" x14ac:dyDescent="0.25">
      <c r="A706" s="10" t="s">
        <v>38</v>
      </c>
      <c r="B706" s="3" t="s">
        <v>968</v>
      </c>
      <c r="C706" s="34">
        <v>2229154.6</v>
      </c>
      <c r="D706" s="34"/>
      <c r="E706" s="34">
        <v>2500883.6</v>
      </c>
      <c r="F706" s="34">
        <v>670399.04691999999</v>
      </c>
      <c r="G706" s="34">
        <f t="shared" si="37"/>
        <v>30.074138730440676</v>
      </c>
      <c r="H706" s="34">
        <f t="shared" si="38"/>
        <v>26.806487391896205</v>
      </c>
      <c r="I706" s="34">
        <v>1025866.0391000001</v>
      </c>
      <c r="J706" s="37">
        <f t="shared" si="39"/>
        <v>65.349570155197469</v>
      </c>
    </row>
    <row r="707" spans="1:10" x14ac:dyDescent="0.25">
      <c r="A707" s="10" t="s">
        <v>562</v>
      </c>
      <c r="B707" s="3" t="s">
        <v>1424</v>
      </c>
      <c r="C707" s="34">
        <v>1549519.8</v>
      </c>
      <c r="D707" s="34"/>
      <c r="E707" s="34">
        <v>1840522.4</v>
      </c>
      <c r="F707" s="34">
        <v>227330.57277</v>
      </c>
      <c r="G707" s="34">
        <f t="shared" si="37"/>
        <v>14.671033746713015</v>
      </c>
      <c r="H707" s="34">
        <f t="shared" si="38"/>
        <v>12.351415705128066</v>
      </c>
      <c r="I707" s="34">
        <v>684965.44929000002</v>
      </c>
      <c r="J707" s="37">
        <f t="shared" si="39"/>
        <v>33.188618930434984</v>
      </c>
    </row>
    <row r="708" spans="1:10" x14ac:dyDescent="0.25">
      <c r="A708" s="10" t="s">
        <v>935</v>
      </c>
      <c r="B708" s="3" t="s">
        <v>808</v>
      </c>
      <c r="C708" s="34">
        <v>646322.4</v>
      </c>
      <c r="D708" s="34"/>
      <c r="E708" s="34">
        <v>627048.80000000005</v>
      </c>
      <c r="F708" s="34">
        <v>424052.86404000001</v>
      </c>
      <c r="G708" s="34">
        <f t="shared" si="37"/>
        <v>65.610114091666944</v>
      </c>
      <c r="H708" s="34">
        <f t="shared" si="38"/>
        <v>67.626772276735082</v>
      </c>
      <c r="I708" s="34">
        <v>326072.39088000002</v>
      </c>
      <c r="J708" s="37">
        <f t="shared" si="39"/>
        <v>130.04868731620348</v>
      </c>
    </row>
    <row r="709" spans="1:10" x14ac:dyDescent="0.25">
      <c r="A709" s="10" t="s">
        <v>1122</v>
      </c>
      <c r="B709" s="3" t="s">
        <v>1262</v>
      </c>
      <c r="C709" s="34">
        <v>33312.400000000001</v>
      </c>
      <c r="D709" s="34"/>
      <c r="E709" s="34">
        <v>33312.400000000001</v>
      </c>
      <c r="F709" s="34">
        <v>19015.610109999998</v>
      </c>
      <c r="G709" s="34">
        <f t="shared" si="37"/>
        <v>57.082678251942212</v>
      </c>
      <c r="H709" s="34">
        <f t="shared" si="38"/>
        <v>57.082678251942212</v>
      </c>
      <c r="I709" s="34">
        <v>14828.19893</v>
      </c>
      <c r="J709" s="37">
        <f t="shared" si="39"/>
        <v>128.23951310450889</v>
      </c>
    </row>
    <row r="710" spans="1:10" x14ac:dyDescent="0.25">
      <c r="A710" s="10" t="s">
        <v>1147</v>
      </c>
      <c r="B710" s="3" t="s">
        <v>720</v>
      </c>
      <c r="C710" s="34">
        <v>223466.2</v>
      </c>
      <c r="D710" s="34"/>
      <c r="E710" s="34">
        <v>227271.4</v>
      </c>
      <c r="F710" s="34">
        <v>153199.45497999998</v>
      </c>
      <c r="G710" s="34">
        <f t="shared" si="37"/>
        <v>68.555985191496504</v>
      </c>
      <c r="H710" s="34">
        <f t="shared" si="38"/>
        <v>67.408153854818508</v>
      </c>
      <c r="I710" s="34">
        <v>137834.10527999999</v>
      </c>
      <c r="J710" s="37">
        <f t="shared" si="39"/>
        <v>111.14771243937514</v>
      </c>
    </row>
    <row r="711" spans="1:10" x14ac:dyDescent="0.25">
      <c r="A711" s="10" t="s">
        <v>348</v>
      </c>
      <c r="B711" s="3" t="s">
        <v>79</v>
      </c>
      <c r="C711" s="34">
        <v>54129.1</v>
      </c>
      <c r="D711" s="34"/>
      <c r="E711" s="34">
        <v>54129.1</v>
      </c>
      <c r="F711" s="34">
        <v>33400</v>
      </c>
      <c r="G711" s="34">
        <f t="shared" si="37"/>
        <v>61.704332789571602</v>
      </c>
      <c r="H711" s="34">
        <f t="shared" si="38"/>
        <v>61.704332789571602</v>
      </c>
      <c r="I711" s="34">
        <v>25200</v>
      </c>
      <c r="J711" s="37">
        <f t="shared" si="39"/>
        <v>132.53968253968253</v>
      </c>
    </row>
    <row r="712" spans="1:10" x14ac:dyDescent="0.25">
      <c r="A712" s="10" t="s">
        <v>134</v>
      </c>
      <c r="B712" s="3" t="s">
        <v>320</v>
      </c>
      <c r="C712" s="34">
        <v>23273.4</v>
      </c>
      <c r="D712" s="34"/>
      <c r="E712" s="34">
        <v>23273.4</v>
      </c>
      <c r="F712" s="34">
        <v>14250</v>
      </c>
      <c r="G712" s="34">
        <f t="shared" ref="G712:G758" si="40">F712/C712*100</f>
        <v>61.228698857923632</v>
      </c>
      <c r="H712" s="34">
        <f t="shared" ref="H712:H758" si="41">F712/E712*100</f>
        <v>61.228698857923632</v>
      </c>
      <c r="I712" s="34">
        <v>14600</v>
      </c>
      <c r="J712" s="37">
        <f t="shared" ref="J712:J758" si="42">F712/I712*100</f>
        <v>97.602739726027394</v>
      </c>
    </row>
    <row r="713" spans="1:10" x14ac:dyDescent="0.25">
      <c r="A713" s="10" t="s">
        <v>1190</v>
      </c>
      <c r="B713" s="3" t="s">
        <v>785</v>
      </c>
      <c r="C713" s="34">
        <v>146063.70000000001</v>
      </c>
      <c r="D713" s="34"/>
      <c r="E713" s="34">
        <v>149868.9</v>
      </c>
      <c r="F713" s="34">
        <v>105549.45498000001</v>
      </c>
      <c r="G713" s="34">
        <f t="shared" si="40"/>
        <v>72.262618966930177</v>
      </c>
      <c r="H713" s="34">
        <f t="shared" si="41"/>
        <v>70.427857267251596</v>
      </c>
      <c r="I713" s="34">
        <v>98034.105280000003</v>
      </c>
      <c r="J713" s="37">
        <f t="shared" si="42"/>
        <v>107.66605629595441</v>
      </c>
    </row>
    <row r="714" spans="1:10" ht="30" x14ac:dyDescent="0.25">
      <c r="A714" s="10" t="s">
        <v>943</v>
      </c>
      <c r="B714" s="3" t="s">
        <v>1076</v>
      </c>
      <c r="C714" s="34">
        <v>57109.8</v>
      </c>
      <c r="D714" s="34"/>
      <c r="E714" s="34">
        <v>57109.8</v>
      </c>
      <c r="F714" s="34">
        <v>1406.17497</v>
      </c>
      <c r="G714" s="34">
        <f t="shared" si="40"/>
        <v>2.4622305979008856</v>
      </c>
      <c r="H714" s="34">
        <f t="shared" si="41"/>
        <v>2.4622305979008856</v>
      </c>
      <c r="I714" s="34">
        <v>0</v>
      </c>
      <c r="J714" s="37"/>
    </row>
    <row r="715" spans="1:10" x14ac:dyDescent="0.25">
      <c r="A715" s="10" t="s">
        <v>382</v>
      </c>
      <c r="B715" s="3" t="s">
        <v>1296</v>
      </c>
      <c r="C715" s="34">
        <v>57109.8</v>
      </c>
      <c r="D715" s="34"/>
      <c r="E715" s="34">
        <v>57109.8</v>
      </c>
      <c r="F715" s="34">
        <v>1406.17497</v>
      </c>
      <c r="G715" s="34">
        <f t="shared" si="40"/>
        <v>2.4622305979008856</v>
      </c>
      <c r="H715" s="34">
        <f t="shared" si="41"/>
        <v>2.4622305979008856</v>
      </c>
      <c r="I715" s="34">
        <v>0</v>
      </c>
      <c r="J715" s="37"/>
    </row>
    <row r="716" spans="1:10" ht="45" x14ac:dyDescent="0.25">
      <c r="A716" s="10" t="s">
        <v>1029</v>
      </c>
      <c r="B716" s="3" t="s">
        <v>826</v>
      </c>
      <c r="C716" s="34">
        <v>2931717.3</v>
      </c>
      <c r="D716" s="34"/>
      <c r="E716" s="34">
        <v>2975728.9</v>
      </c>
      <c r="F716" s="34">
        <v>1790653.2345799999</v>
      </c>
      <c r="G716" s="34">
        <f t="shared" si="40"/>
        <v>61.078646108886424</v>
      </c>
      <c r="H716" s="34">
        <f t="shared" si="41"/>
        <v>60.17528124218574</v>
      </c>
      <c r="I716" s="34">
        <v>1481658.5150799998</v>
      </c>
      <c r="J716" s="37">
        <f t="shared" si="42"/>
        <v>120.85465148380135</v>
      </c>
    </row>
    <row r="717" spans="1:10" ht="30" x14ac:dyDescent="0.25">
      <c r="A717" s="10" t="s">
        <v>111</v>
      </c>
      <c r="B717" s="3" t="s">
        <v>196</v>
      </c>
      <c r="C717" s="34">
        <v>1677100.2</v>
      </c>
      <c r="D717" s="34"/>
      <c r="E717" s="34">
        <v>1677100.2</v>
      </c>
      <c r="F717" s="34">
        <v>1278679.95</v>
      </c>
      <c r="G717" s="34">
        <f t="shared" si="40"/>
        <v>76.243503518752192</v>
      </c>
      <c r="H717" s="34">
        <f t="shared" si="41"/>
        <v>76.243503518752192</v>
      </c>
      <c r="I717" s="34">
        <v>1120070.3500000001</v>
      </c>
      <c r="J717" s="37">
        <f t="shared" si="42"/>
        <v>114.16068196073577</v>
      </c>
    </row>
    <row r="718" spans="1:10" x14ac:dyDescent="0.25">
      <c r="A718" s="10" t="s">
        <v>805</v>
      </c>
      <c r="B718" s="3" t="s">
        <v>426</v>
      </c>
      <c r="C718" s="34">
        <v>736929.4</v>
      </c>
      <c r="D718" s="34"/>
      <c r="E718" s="34">
        <v>736929.4</v>
      </c>
      <c r="F718" s="34">
        <v>252356.92499999999</v>
      </c>
      <c r="G718" s="34">
        <f t="shared" si="40"/>
        <v>34.244382840472909</v>
      </c>
      <c r="H718" s="34">
        <f t="shared" si="41"/>
        <v>34.244382840472909</v>
      </c>
      <c r="I718" s="34">
        <v>249847.35</v>
      </c>
      <c r="J718" s="37">
        <f t="shared" si="42"/>
        <v>101.00444331308695</v>
      </c>
    </row>
    <row r="719" spans="1:10" x14ac:dyDescent="0.25">
      <c r="A719" s="10" t="s">
        <v>147</v>
      </c>
      <c r="B719" s="3" t="s">
        <v>659</v>
      </c>
      <c r="C719" s="34">
        <v>517687.7</v>
      </c>
      <c r="D719" s="34"/>
      <c r="E719" s="34">
        <v>561699.30000000005</v>
      </c>
      <c r="F719" s="34">
        <v>259616.35958000002</v>
      </c>
      <c r="G719" s="34">
        <f t="shared" si="40"/>
        <v>50.149223089519033</v>
      </c>
      <c r="H719" s="34">
        <f t="shared" si="41"/>
        <v>46.219811842386136</v>
      </c>
      <c r="I719" s="34">
        <v>111740.81508</v>
      </c>
      <c r="J719" s="37" t="s">
        <v>1499</v>
      </c>
    </row>
    <row r="720" spans="1:10" s="23" customFormat="1" ht="14.25" x14ac:dyDescent="0.2">
      <c r="A720" s="28" t="s">
        <v>1371</v>
      </c>
      <c r="B720" s="29" t="s">
        <v>479</v>
      </c>
      <c r="C720" s="35">
        <f>C7-C640</f>
        <v>-7003307.1000000089</v>
      </c>
      <c r="D720" s="35"/>
      <c r="E720" s="35">
        <f>E7-E640</f>
        <v>-13129002.965990007</v>
      </c>
      <c r="F720" s="35">
        <v>10367707.076450001</v>
      </c>
      <c r="G720" s="35">
        <f t="shared" si="40"/>
        <v>-148.0401605757084</v>
      </c>
      <c r="H720" s="35">
        <f t="shared" si="41"/>
        <v>-78.967969641769457</v>
      </c>
      <c r="I720" s="35">
        <f>I7-I640</f>
        <v>10773221.807630002</v>
      </c>
      <c r="J720" s="40">
        <f t="shared" si="42"/>
        <v>96.235901029227861</v>
      </c>
    </row>
    <row r="721" spans="1:10" s="23" customFormat="1" x14ac:dyDescent="0.25">
      <c r="A721" s="30" t="s">
        <v>568</v>
      </c>
      <c r="B721" s="31" t="s">
        <v>1403</v>
      </c>
      <c r="C721" s="36">
        <v>7003307.0999999996</v>
      </c>
      <c r="D721" s="36"/>
      <c r="E721" s="36">
        <f>E722+E749</f>
        <v>13129002.965990016</v>
      </c>
      <c r="F721" s="36">
        <v>-10367707.07645</v>
      </c>
      <c r="G721" s="36">
        <f t="shared" si="40"/>
        <v>-148.0401605757086</v>
      </c>
      <c r="H721" s="36">
        <f t="shared" si="41"/>
        <v>-78.9679696417694</v>
      </c>
      <c r="I721" s="36">
        <v>-10773221.807630001</v>
      </c>
      <c r="J721" s="38">
        <f t="shared" si="42"/>
        <v>96.235901029227861</v>
      </c>
    </row>
    <row r="722" spans="1:10" s="23" customFormat="1" ht="30" x14ac:dyDescent="0.25">
      <c r="A722" s="30" t="s">
        <v>1214</v>
      </c>
      <c r="B722" s="31" t="s">
        <v>815</v>
      </c>
      <c r="C722" s="36">
        <v>-8951833.5999999996</v>
      </c>
      <c r="D722" s="36"/>
      <c r="E722" s="36">
        <v>-8951833.5999999996</v>
      </c>
      <c r="F722" s="36">
        <v>-3942124.1363300001</v>
      </c>
      <c r="G722" s="36">
        <f t="shared" si="40"/>
        <v>44.037057797075228</v>
      </c>
      <c r="H722" s="36">
        <f t="shared" si="41"/>
        <v>44.037057797075228</v>
      </c>
      <c r="I722" s="36">
        <v>4506174.3743599998</v>
      </c>
      <c r="J722" s="38">
        <f t="shared" si="42"/>
        <v>-87.48272500861421</v>
      </c>
    </row>
    <row r="723" spans="1:10" s="23" customFormat="1" ht="30" x14ac:dyDescent="0.25">
      <c r="A723" s="30" t="s">
        <v>507</v>
      </c>
      <c r="B723" s="31" t="s">
        <v>799</v>
      </c>
      <c r="C723" s="36">
        <v>-3168418.5</v>
      </c>
      <c r="D723" s="36"/>
      <c r="E723" s="36">
        <v>-3168418.5</v>
      </c>
      <c r="F723" s="36">
        <v>-4305730</v>
      </c>
      <c r="G723" s="36">
        <f t="shared" si="40"/>
        <v>135.895242374074</v>
      </c>
      <c r="H723" s="36">
        <f t="shared" si="41"/>
        <v>135.895242374074</v>
      </c>
      <c r="I723" s="36">
        <v>915344.91</v>
      </c>
      <c r="J723" s="38" t="s">
        <v>1499</v>
      </c>
    </row>
    <row r="724" spans="1:10" s="23" customFormat="1" ht="30" x14ac:dyDescent="0.25">
      <c r="A724" s="30" t="s">
        <v>1239</v>
      </c>
      <c r="B724" s="31" t="s">
        <v>1012</v>
      </c>
      <c r="C724" s="36">
        <v>-3168418.5</v>
      </c>
      <c r="D724" s="36"/>
      <c r="E724" s="36">
        <v>-3168418.5</v>
      </c>
      <c r="F724" s="36">
        <v>-4305730</v>
      </c>
      <c r="G724" s="36">
        <f t="shared" si="40"/>
        <v>135.895242374074</v>
      </c>
      <c r="H724" s="36">
        <f t="shared" si="41"/>
        <v>135.895242374074</v>
      </c>
      <c r="I724" s="36">
        <v>915344.91</v>
      </c>
      <c r="J724" s="38" t="s">
        <v>1499</v>
      </c>
    </row>
    <row r="725" spans="1:10" s="23" customFormat="1" ht="30" x14ac:dyDescent="0.25">
      <c r="A725" s="30" t="s">
        <v>384</v>
      </c>
      <c r="B725" s="31" t="s">
        <v>201</v>
      </c>
      <c r="C725" s="36">
        <v>1948317</v>
      </c>
      <c r="D725" s="36"/>
      <c r="E725" s="36">
        <v>1948317</v>
      </c>
      <c r="F725" s="36">
        <v>0</v>
      </c>
      <c r="G725" s="36">
        <f t="shared" si="40"/>
        <v>0</v>
      </c>
      <c r="H725" s="36">
        <f t="shared" si="41"/>
        <v>0</v>
      </c>
      <c r="I725" s="36">
        <v>915344.91</v>
      </c>
      <c r="J725" s="38">
        <f t="shared" si="42"/>
        <v>0</v>
      </c>
    </row>
    <row r="726" spans="1:10" s="23" customFormat="1" ht="45" x14ac:dyDescent="0.25">
      <c r="A726" s="30" t="s">
        <v>1336</v>
      </c>
      <c r="B726" s="31" t="s">
        <v>1397</v>
      </c>
      <c r="C726" s="36">
        <v>-5116735.5</v>
      </c>
      <c r="D726" s="36"/>
      <c r="E726" s="36">
        <v>-5116735.5</v>
      </c>
      <c r="F726" s="36">
        <v>-4305730</v>
      </c>
      <c r="G726" s="36">
        <f t="shared" si="40"/>
        <v>84.14994286884675</v>
      </c>
      <c r="H726" s="36">
        <f t="shared" si="41"/>
        <v>84.14994286884675</v>
      </c>
      <c r="I726" s="36">
        <v>0</v>
      </c>
      <c r="J726" s="38"/>
    </row>
    <row r="727" spans="1:10" s="23" customFormat="1" ht="45" x14ac:dyDescent="0.25">
      <c r="A727" s="30" t="s">
        <v>966</v>
      </c>
      <c r="B727" s="31" t="s">
        <v>812</v>
      </c>
      <c r="C727" s="36">
        <v>1948317</v>
      </c>
      <c r="D727" s="36"/>
      <c r="E727" s="36">
        <v>1948317</v>
      </c>
      <c r="F727" s="36">
        <v>0</v>
      </c>
      <c r="G727" s="36">
        <f t="shared" si="40"/>
        <v>0</v>
      </c>
      <c r="H727" s="36">
        <f t="shared" si="41"/>
        <v>0</v>
      </c>
      <c r="I727" s="36">
        <v>915344.91</v>
      </c>
      <c r="J727" s="38">
        <f t="shared" si="42"/>
        <v>0</v>
      </c>
    </row>
    <row r="728" spans="1:10" s="23" customFormat="1" ht="45" x14ac:dyDescent="0.25">
      <c r="A728" s="30" t="s">
        <v>1466</v>
      </c>
      <c r="B728" s="31" t="s">
        <v>1163</v>
      </c>
      <c r="C728" s="36">
        <v>-5116735.5</v>
      </c>
      <c r="D728" s="36"/>
      <c r="E728" s="36">
        <v>-5116735.5</v>
      </c>
      <c r="F728" s="36">
        <v>-4305730</v>
      </c>
      <c r="G728" s="36">
        <f t="shared" si="40"/>
        <v>84.14994286884675</v>
      </c>
      <c r="H728" s="36">
        <f t="shared" si="41"/>
        <v>84.14994286884675</v>
      </c>
      <c r="I728" s="36">
        <v>0</v>
      </c>
      <c r="J728" s="38"/>
    </row>
    <row r="729" spans="1:10" s="23" customFormat="1" x14ac:dyDescent="0.25">
      <c r="A729" s="30" t="s">
        <v>1208</v>
      </c>
      <c r="B729" s="31" t="s">
        <v>1385</v>
      </c>
      <c r="C729" s="36">
        <v>-5783415.0999999996</v>
      </c>
      <c r="D729" s="36"/>
      <c r="E729" s="36">
        <v>-5783415.0999999996</v>
      </c>
      <c r="F729" s="36">
        <v>363605.86366999999</v>
      </c>
      <c r="G729" s="36">
        <f t="shared" si="40"/>
        <v>-6.2870442010984124</v>
      </c>
      <c r="H729" s="36">
        <f t="shared" si="41"/>
        <v>-6.2870442010984124</v>
      </c>
      <c r="I729" s="36">
        <v>3590829.4643600001</v>
      </c>
      <c r="J729" s="38">
        <f t="shared" si="42"/>
        <v>10.125957450190581</v>
      </c>
    </row>
    <row r="730" spans="1:10" s="23" customFormat="1" ht="30" x14ac:dyDescent="0.25">
      <c r="A730" s="30" t="s">
        <v>1469</v>
      </c>
      <c r="B730" s="31" t="s">
        <v>125</v>
      </c>
      <c r="C730" s="36">
        <v>20000</v>
      </c>
      <c r="D730" s="36"/>
      <c r="E730" s="36">
        <v>20000</v>
      </c>
      <c r="F730" s="36">
        <v>100823</v>
      </c>
      <c r="G730" s="34" t="s">
        <v>1499</v>
      </c>
      <c r="H730" s="36" t="s">
        <v>1499</v>
      </c>
      <c r="I730" s="36">
        <v>0</v>
      </c>
      <c r="J730" s="38"/>
    </row>
    <row r="731" spans="1:10" s="23" customFormat="1" ht="30" x14ac:dyDescent="0.25">
      <c r="A731" s="30" t="s">
        <v>447</v>
      </c>
      <c r="B731" s="31" t="s">
        <v>784</v>
      </c>
      <c r="C731" s="36">
        <v>20000</v>
      </c>
      <c r="D731" s="36"/>
      <c r="E731" s="36">
        <v>20000</v>
      </c>
      <c r="F731" s="36">
        <v>100823</v>
      </c>
      <c r="G731" s="34" t="s">
        <v>1499</v>
      </c>
      <c r="H731" s="36" t="s">
        <v>1499</v>
      </c>
      <c r="I731" s="36">
        <v>0</v>
      </c>
      <c r="J731" s="38"/>
    </row>
    <row r="732" spans="1:10" s="23" customFormat="1" ht="30" x14ac:dyDescent="0.25">
      <c r="A732" s="30" t="s">
        <v>710</v>
      </c>
      <c r="B732" s="31" t="s">
        <v>226</v>
      </c>
      <c r="C732" s="36">
        <v>20000</v>
      </c>
      <c r="D732" s="36"/>
      <c r="E732" s="36">
        <v>20000</v>
      </c>
      <c r="F732" s="36">
        <v>100823</v>
      </c>
      <c r="G732" s="34" t="s">
        <v>1499</v>
      </c>
      <c r="H732" s="36" t="s">
        <v>1499</v>
      </c>
      <c r="I732" s="36">
        <v>0</v>
      </c>
      <c r="J732" s="38"/>
    </row>
    <row r="733" spans="1:10" s="23" customFormat="1" ht="30" x14ac:dyDescent="0.25">
      <c r="A733" s="30" t="s">
        <v>186</v>
      </c>
      <c r="B733" s="31" t="s">
        <v>344</v>
      </c>
      <c r="C733" s="36">
        <v>8988.9</v>
      </c>
      <c r="D733" s="36"/>
      <c r="E733" s="36">
        <v>8988.9</v>
      </c>
      <c r="F733" s="36">
        <v>43076.863669999999</v>
      </c>
      <c r="G733" s="34" t="s">
        <v>1499</v>
      </c>
      <c r="H733" s="36" t="s">
        <v>1499</v>
      </c>
      <c r="I733" s="36">
        <v>-1166257.42625</v>
      </c>
      <c r="J733" s="38">
        <f t="shared" si="42"/>
        <v>-3.6935982314393425</v>
      </c>
    </row>
    <row r="734" spans="1:10" s="23" customFormat="1" ht="30" x14ac:dyDescent="0.25">
      <c r="A734" s="30" t="s">
        <v>945</v>
      </c>
      <c r="B734" s="31" t="s">
        <v>294</v>
      </c>
      <c r="C734" s="36">
        <v>-180000</v>
      </c>
      <c r="D734" s="36"/>
      <c r="E734" s="36">
        <v>-180000</v>
      </c>
      <c r="F734" s="36">
        <v>0</v>
      </c>
      <c r="G734" s="36">
        <f t="shared" si="40"/>
        <v>0</v>
      </c>
      <c r="H734" s="36">
        <f t="shared" si="41"/>
        <v>0</v>
      </c>
      <c r="I734" s="36">
        <v>-1218567.1910000001</v>
      </c>
      <c r="J734" s="38">
        <f t="shared" si="42"/>
        <v>0</v>
      </c>
    </row>
    <row r="735" spans="1:10" s="23" customFormat="1" ht="30" x14ac:dyDescent="0.25">
      <c r="A735" s="30" t="s">
        <v>1392</v>
      </c>
      <c r="B735" s="31" t="s">
        <v>656</v>
      </c>
      <c r="C735" s="36">
        <v>188988.9</v>
      </c>
      <c r="D735" s="36"/>
      <c r="E735" s="36">
        <v>188988.9</v>
      </c>
      <c r="F735" s="36">
        <v>43076.863669999999</v>
      </c>
      <c r="G735" s="36">
        <f t="shared" si="40"/>
        <v>22.793330015678169</v>
      </c>
      <c r="H735" s="36">
        <f t="shared" si="41"/>
        <v>22.793330015678169</v>
      </c>
      <c r="I735" s="36">
        <v>52309.764750000002</v>
      </c>
      <c r="J735" s="38">
        <f t="shared" si="42"/>
        <v>82.349564896485219</v>
      </c>
    </row>
    <row r="736" spans="1:10" s="23" customFormat="1" ht="30" x14ac:dyDescent="0.25">
      <c r="A736" s="30" t="s">
        <v>352</v>
      </c>
      <c r="B736" s="31" t="s">
        <v>1360</v>
      </c>
      <c r="C736" s="36">
        <v>0</v>
      </c>
      <c r="D736" s="36"/>
      <c r="E736" s="36">
        <v>0</v>
      </c>
      <c r="F736" s="36">
        <v>1.8636699999999999</v>
      </c>
      <c r="G736" s="36"/>
      <c r="H736" s="36"/>
      <c r="I736" s="36">
        <v>376.66475000000003</v>
      </c>
      <c r="J736" s="38">
        <f t="shared" si="42"/>
        <v>0.49478216371454986</v>
      </c>
    </row>
    <row r="737" spans="1:10" s="23" customFormat="1" ht="45" x14ac:dyDescent="0.25">
      <c r="A737" s="30" t="s">
        <v>1089</v>
      </c>
      <c r="B737" s="31" t="s">
        <v>1470</v>
      </c>
      <c r="C737" s="36">
        <v>0</v>
      </c>
      <c r="D737" s="36"/>
      <c r="E737" s="36">
        <v>0</v>
      </c>
      <c r="F737" s="36">
        <v>1.8636699999999999</v>
      </c>
      <c r="G737" s="36"/>
      <c r="H737" s="36"/>
      <c r="I737" s="36">
        <v>376.66475000000003</v>
      </c>
      <c r="J737" s="38">
        <f t="shared" si="42"/>
        <v>0.49478216371454986</v>
      </c>
    </row>
    <row r="738" spans="1:10" s="23" customFormat="1" ht="30" x14ac:dyDescent="0.25">
      <c r="A738" s="30" t="s">
        <v>741</v>
      </c>
      <c r="B738" s="31" t="s">
        <v>264</v>
      </c>
      <c r="C738" s="36">
        <v>-180000</v>
      </c>
      <c r="D738" s="36"/>
      <c r="E738" s="36">
        <v>-180000</v>
      </c>
      <c r="F738" s="36">
        <v>0</v>
      </c>
      <c r="G738" s="36">
        <f t="shared" si="40"/>
        <v>0</v>
      </c>
      <c r="H738" s="36">
        <f t="shared" si="41"/>
        <v>0</v>
      </c>
      <c r="I738" s="36">
        <v>-1218567.1910000001</v>
      </c>
      <c r="J738" s="38">
        <f t="shared" si="42"/>
        <v>0</v>
      </c>
    </row>
    <row r="739" spans="1:10" s="23" customFormat="1" ht="45" x14ac:dyDescent="0.25">
      <c r="A739" s="30" t="s">
        <v>605</v>
      </c>
      <c r="B739" s="31" t="s">
        <v>634</v>
      </c>
      <c r="C739" s="36">
        <v>188988.9</v>
      </c>
      <c r="D739" s="36"/>
      <c r="E739" s="36">
        <v>188988.9</v>
      </c>
      <c r="F739" s="36">
        <v>43075</v>
      </c>
      <c r="G739" s="36">
        <f t="shared" si="40"/>
        <v>22.792343888979723</v>
      </c>
      <c r="H739" s="36">
        <f t="shared" si="41"/>
        <v>22.792343888979723</v>
      </c>
      <c r="I739" s="36">
        <v>51933.1</v>
      </c>
      <c r="J739" s="38">
        <f t="shared" si="42"/>
        <v>82.943248140396008</v>
      </c>
    </row>
    <row r="740" spans="1:10" s="23" customFormat="1" ht="45" x14ac:dyDescent="0.25">
      <c r="A740" s="30" t="s">
        <v>925</v>
      </c>
      <c r="B740" s="31" t="s">
        <v>371</v>
      </c>
      <c r="C740" s="36">
        <v>-180000</v>
      </c>
      <c r="D740" s="36"/>
      <c r="E740" s="36">
        <v>-180000</v>
      </c>
      <c r="F740" s="36">
        <v>0</v>
      </c>
      <c r="G740" s="36">
        <f t="shared" si="40"/>
        <v>0</v>
      </c>
      <c r="H740" s="36">
        <f t="shared" si="41"/>
        <v>0</v>
      </c>
      <c r="I740" s="36">
        <v>-1218567.1910000001</v>
      </c>
      <c r="J740" s="38">
        <f t="shared" si="42"/>
        <v>0</v>
      </c>
    </row>
    <row r="741" spans="1:10" s="23" customFormat="1" ht="45" x14ac:dyDescent="0.25">
      <c r="A741" s="30" t="s">
        <v>593</v>
      </c>
      <c r="B741" s="31" t="s">
        <v>107</v>
      </c>
      <c r="C741" s="36">
        <v>188988.9</v>
      </c>
      <c r="D741" s="36"/>
      <c r="E741" s="36">
        <v>188988.9</v>
      </c>
      <c r="F741" s="36">
        <v>43075</v>
      </c>
      <c r="G741" s="36">
        <f t="shared" si="40"/>
        <v>22.792343888979723</v>
      </c>
      <c r="H741" s="36">
        <f t="shared" si="41"/>
        <v>22.792343888979723</v>
      </c>
      <c r="I741" s="36">
        <v>51933.1</v>
      </c>
      <c r="J741" s="38">
        <f t="shared" si="42"/>
        <v>82.943248140396008</v>
      </c>
    </row>
    <row r="742" spans="1:10" s="23" customFormat="1" ht="30" x14ac:dyDescent="0.25">
      <c r="A742" s="30" t="s">
        <v>1257</v>
      </c>
      <c r="B742" s="31" t="s">
        <v>899</v>
      </c>
      <c r="C742" s="36">
        <v>-5812404</v>
      </c>
      <c r="D742" s="36"/>
      <c r="E742" s="36">
        <v>-5812404</v>
      </c>
      <c r="F742" s="36">
        <v>219706</v>
      </c>
      <c r="G742" s="36">
        <f t="shared" si="40"/>
        <v>-3.7799506021948917</v>
      </c>
      <c r="H742" s="36">
        <f t="shared" si="41"/>
        <v>-3.7799506021948917</v>
      </c>
      <c r="I742" s="36">
        <v>4757086.8906100001</v>
      </c>
      <c r="J742" s="38">
        <f t="shared" si="42"/>
        <v>4.618498779866246</v>
      </c>
    </row>
    <row r="743" spans="1:10" s="23" customFormat="1" ht="75" x14ac:dyDescent="0.25">
      <c r="A743" s="30" t="s">
        <v>851</v>
      </c>
      <c r="B743" s="31" t="s">
        <v>830</v>
      </c>
      <c r="C743" s="36">
        <v>-5812404</v>
      </c>
      <c r="D743" s="36"/>
      <c r="E743" s="36">
        <v>-5812404</v>
      </c>
      <c r="F743" s="36">
        <v>219706</v>
      </c>
      <c r="G743" s="36">
        <f t="shared" si="40"/>
        <v>-3.7799506021948917</v>
      </c>
      <c r="H743" s="36">
        <f t="shared" si="41"/>
        <v>-3.7799506021948917</v>
      </c>
      <c r="I743" s="36">
        <v>4757086.8906100001</v>
      </c>
      <c r="J743" s="38">
        <f t="shared" si="42"/>
        <v>4.618498779866246</v>
      </c>
    </row>
    <row r="744" spans="1:10" s="23" customFormat="1" ht="165" x14ac:dyDescent="0.25">
      <c r="A744" s="30" t="s">
        <v>1225</v>
      </c>
      <c r="B744" s="31" t="s">
        <v>654</v>
      </c>
      <c r="C744" s="36">
        <v>-5812404</v>
      </c>
      <c r="D744" s="36"/>
      <c r="E744" s="36">
        <v>-5812404</v>
      </c>
      <c r="F744" s="36">
        <v>219706</v>
      </c>
      <c r="G744" s="36">
        <f t="shared" si="40"/>
        <v>-3.7799506021948917</v>
      </c>
      <c r="H744" s="36">
        <f t="shared" si="41"/>
        <v>-3.7799506021948917</v>
      </c>
      <c r="I744" s="36">
        <v>4757086.8906100001</v>
      </c>
      <c r="J744" s="38">
        <f t="shared" si="42"/>
        <v>4.618498779866246</v>
      </c>
    </row>
    <row r="745" spans="1:10" s="23" customFormat="1" ht="255" x14ac:dyDescent="0.25">
      <c r="A745" s="30" t="s">
        <v>151</v>
      </c>
      <c r="B745" s="31" t="s">
        <v>1325</v>
      </c>
      <c r="C745" s="36">
        <v>0</v>
      </c>
      <c r="D745" s="36"/>
      <c r="E745" s="36">
        <v>0</v>
      </c>
      <c r="F745" s="36">
        <v>-152179</v>
      </c>
      <c r="G745" s="36"/>
      <c r="H745" s="36"/>
      <c r="I745" s="36">
        <v>-21773</v>
      </c>
      <c r="J745" s="38" t="s">
        <v>1499</v>
      </c>
    </row>
    <row r="746" spans="1:10" s="23" customFormat="1" ht="255" x14ac:dyDescent="0.25">
      <c r="A746" s="30" t="s">
        <v>1186</v>
      </c>
      <c r="B746" s="31" t="s">
        <v>563</v>
      </c>
      <c r="C746" s="36">
        <v>0</v>
      </c>
      <c r="D746" s="36"/>
      <c r="E746" s="36">
        <v>0</v>
      </c>
      <c r="F746" s="36">
        <v>778212</v>
      </c>
      <c r="G746" s="36"/>
      <c r="H746" s="36"/>
      <c r="I746" s="36">
        <v>791389</v>
      </c>
      <c r="J746" s="38">
        <f t="shared" si="42"/>
        <v>98.334952848725464</v>
      </c>
    </row>
    <row r="747" spans="1:10" s="23" customFormat="1" ht="255" x14ac:dyDescent="0.25">
      <c r="A747" s="30" t="s">
        <v>211</v>
      </c>
      <c r="B747" s="31" t="s">
        <v>1222</v>
      </c>
      <c r="C747" s="36">
        <v>-1139100</v>
      </c>
      <c r="D747" s="36"/>
      <c r="E747" s="36">
        <v>-1139100</v>
      </c>
      <c r="F747" s="36">
        <v>1288000</v>
      </c>
      <c r="G747" s="36">
        <f t="shared" si="40"/>
        <v>-113.07172329031691</v>
      </c>
      <c r="H747" s="36">
        <f t="shared" si="41"/>
        <v>-113.07172329031691</v>
      </c>
      <c r="I747" s="36">
        <v>2293420.8906100001</v>
      </c>
      <c r="J747" s="38">
        <f t="shared" si="42"/>
        <v>56.160646537819758</v>
      </c>
    </row>
    <row r="748" spans="1:10" s="23" customFormat="1" ht="255" x14ac:dyDescent="0.25">
      <c r="A748" s="30" t="s">
        <v>1362</v>
      </c>
      <c r="B748" s="31" t="s">
        <v>1136</v>
      </c>
      <c r="C748" s="36">
        <v>-4673304</v>
      </c>
      <c r="D748" s="36"/>
      <c r="E748" s="36">
        <v>-4673304</v>
      </c>
      <c r="F748" s="36">
        <v>-1694327</v>
      </c>
      <c r="G748" s="36">
        <f t="shared" si="40"/>
        <v>36.25544154628075</v>
      </c>
      <c r="H748" s="36">
        <f t="shared" si="41"/>
        <v>36.25544154628075</v>
      </c>
      <c r="I748" s="36">
        <v>1694050</v>
      </c>
      <c r="J748" s="38">
        <f t="shared" si="42"/>
        <v>-100.01635134736281</v>
      </c>
    </row>
    <row r="749" spans="1:10" s="32" customFormat="1" x14ac:dyDescent="0.25">
      <c r="A749" s="30" t="s">
        <v>772</v>
      </c>
      <c r="B749" s="31" t="s">
        <v>815</v>
      </c>
      <c r="C749" s="36">
        <v>15955140.699999999</v>
      </c>
      <c r="D749" s="36"/>
      <c r="E749" s="36">
        <f>E750</f>
        <v>22080836.565990016</v>
      </c>
      <c r="F749" s="36">
        <v>-6425582.9401200004</v>
      </c>
      <c r="G749" s="36">
        <f t="shared" si="40"/>
        <v>-40.272806495025151</v>
      </c>
      <c r="H749" s="36">
        <f t="shared" si="41"/>
        <v>-29.100269461787498</v>
      </c>
      <c r="I749" s="36">
        <v>-15279396.181989999</v>
      </c>
      <c r="J749" s="38">
        <f t="shared" si="42"/>
        <v>42.05390621190849</v>
      </c>
    </row>
    <row r="750" spans="1:10" s="23" customFormat="1" x14ac:dyDescent="0.25">
      <c r="A750" s="30" t="s">
        <v>1157</v>
      </c>
      <c r="B750" s="31" t="s">
        <v>996</v>
      </c>
      <c r="C750" s="36">
        <f>C755+C751</f>
        <v>15955140.700000003</v>
      </c>
      <c r="D750" s="36"/>
      <c r="E750" s="36">
        <f>E755+E751</f>
        <v>22080836.565990016</v>
      </c>
      <c r="F750" s="36">
        <v>-6425582.9401200004</v>
      </c>
      <c r="G750" s="36">
        <f t="shared" si="40"/>
        <v>-40.272806495025137</v>
      </c>
      <c r="H750" s="36">
        <f t="shared" si="41"/>
        <v>-29.100269461787498</v>
      </c>
      <c r="I750" s="36">
        <v>-15279396.181989999</v>
      </c>
      <c r="J750" s="38">
        <f t="shared" si="42"/>
        <v>42.05390621190849</v>
      </c>
    </row>
    <row r="751" spans="1:10" s="23" customFormat="1" x14ac:dyDescent="0.25">
      <c r="A751" s="30" t="s">
        <v>795</v>
      </c>
      <c r="B751" s="31" t="s">
        <v>68</v>
      </c>
      <c r="C751" s="36">
        <v>-112011451.09999999</v>
      </c>
      <c r="D751" s="36"/>
      <c r="E751" s="36">
        <f>E752</f>
        <v>-112824134.77106</v>
      </c>
      <c r="F751" s="36">
        <v>-108384134.84810001</v>
      </c>
      <c r="G751" s="36">
        <f t="shared" si="40"/>
        <v>96.761655869754208</v>
      </c>
      <c r="H751" s="36">
        <f t="shared" si="41"/>
        <v>96.064671861238253</v>
      </c>
      <c r="I751" s="36">
        <v>-103841003.08096001</v>
      </c>
      <c r="J751" s="38">
        <f t="shared" si="42"/>
        <v>104.37508463164396</v>
      </c>
    </row>
    <row r="752" spans="1:10" s="23" customFormat="1" x14ac:dyDescent="0.25">
      <c r="A752" s="30" t="s">
        <v>1450</v>
      </c>
      <c r="B752" s="31" t="s">
        <v>500</v>
      </c>
      <c r="C752" s="36">
        <v>-112011451.09999999</v>
      </c>
      <c r="D752" s="36"/>
      <c r="E752" s="36">
        <f>E753</f>
        <v>-112824134.77106</v>
      </c>
      <c r="F752" s="36">
        <v>-108384134.84810001</v>
      </c>
      <c r="G752" s="36">
        <f t="shared" si="40"/>
        <v>96.761655869754208</v>
      </c>
      <c r="H752" s="36">
        <f t="shared" si="41"/>
        <v>96.064671861238253</v>
      </c>
      <c r="I752" s="36">
        <v>-103841003.08096001</v>
      </c>
      <c r="J752" s="38">
        <f t="shared" si="42"/>
        <v>104.37508463164396</v>
      </c>
    </row>
    <row r="753" spans="1:10" s="23" customFormat="1" x14ac:dyDescent="0.25">
      <c r="A753" s="30" t="s">
        <v>421</v>
      </c>
      <c r="B753" s="31" t="s">
        <v>920</v>
      </c>
      <c r="C753" s="36">
        <v>-112011451.09999999</v>
      </c>
      <c r="D753" s="36"/>
      <c r="E753" s="36">
        <f>E754</f>
        <v>-112824134.77106</v>
      </c>
      <c r="F753" s="36">
        <v>-108384134.84810001</v>
      </c>
      <c r="G753" s="36">
        <f t="shared" si="40"/>
        <v>96.761655869754208</v>
      </c>
      <c r="H753" s="36">
        <f t="shared" si="41"/>
        <v>96.064671861238253</v>
      </c>
      <c r="I753" s="36">
        <v>-103841003.08096001</v>
      </c>
      <c r="J753" s="38">
        <f t="shared" si="42"/>
        <v>104.37508463164396</v>
      </c>
    </row>
    <row r="754" spans="1:10" s="23" customFormat="1" ht="30" x14ac:dyDescent="0.25">
      <c r="A754" s="30" t="s">
        <v>931</v>
      </c>
      <c r="B754" s="31" t="s">
        <v>359</v>
      </c>
      <c r="C754" s="36">
        <v>-112011451.09999999</v>
      </c>
      <c r="D754" s="36"/>
      <c r="E754" s="36">
        <f>-(E7+E725+E732+E741+E742)</f>
        <v>-112824134.77106</v>
      </c>
      <c r="F754" s="36">
        <v>-108384134.84810001</v>
      </c>
      <c r="G754" s="36">
        <f t="shared" si="40"/>
        <v>96.761655869754208</v>
      </c>
      <c r="H754" s="36">
        <f t="shared" si="41"/>
        <v>96.064671861238253</v>
      </c>
      <c r="I754" s="36">
        <v>-103841003.08096001</v>
      </c>
      <c r="J754" s="38">
        <f t="shared" si="42"/>
        <v>104.37508463164396</v>
      </c>
    </row>
    <row r="755" spans="1:10" s="23" customFormat="1" x14ac:dyDescent="0.25">
      <c r="A755" s="30" t="s">
        <v>1229</v>
      </c>
      <c r="B755" s="31" t="s">
        <v>444</v>
      </c>
      <c r="C755" s="36">
        <f>C756</f>
        <v>127966591.8</v>
      </c>
      <c r="D755" s="36"/>
      <c r="E755" s="36">
        <f>E756</f>
        <v>134904971.33705002</v>
      </c>
      <c r="F755" s="36">
        <v>101958551.90798</v>
      </c>
      <c r="G755" s="36">
        <f t="shared" si="40"/>
        <v>79.675914216213414</v>
      </c>
      <c r="H755" s="36">
        <f t="shared" si="41"/>
        <v>75.578053868188562</v>
      </c>
      <c r="I755" s="36">
        <v>88561606.898969993</v>
      </c>
      <c r="J755" s="38">
        <f t="shared" si="42"/>
        <v>115.12726053434541</v>
      </c>
    </row>
    <row r="756" spans="1:10" s="23" customFormat="1" x14ac:dyDescent="0.25">
      <c r="A756" s="30" t="s">
        <v>1368</v>
      </c>
      <c r="B756" s="31" t="s">
        <v>241</v>
      </c>
      <c r="C756" s="36">
        <f>C757</f>
        <v>127966591.8</v>
      </c>
      <c r="D756" s="36"/>
      <c r="E756" s="36">
        <f>E757</f>
        <v>134904971.33705002</v>
      </c>
      <c r="F756" s="36">
        <v>101958551.90798</v>
      </c>
      <c r="G756" s="36">
        <f t="shared" si="40"/>
        <v>79.675914216213414</v>
      </c>
      <c r="H756" s="36">
        <f t="shared" si="41"/>
        <v>75.578053868188562</v>
      </c>
      <c r="I756" s="36">
        <v>88561606.898969993</v>
      </c>
      <c r="J756" s="38">
        <f t="shared" si="42"/>
        <v>115.12726053434541</v>
      </c>
    </row>
    <row r="757" spans="1:10" s="23" customFormat="1" x14ac:dyDescent="0.25">
      <c r="A757" s="30" t="s">
        <v>1338</v>
      </c>
      <c r="B757" s="31" t="s">
        <v>1273</v>
      </c>
      <c r="C757" s="36">
        <f>C758</f>
        <v>127966591.8</v>
      </c>
      <c r="D757" s="36"/>
      <c r="E757" s="36">
        <f t="shared" ref="E757" si="43">E758</f>
        <v>134904971.33705002</v>
      </c>
      <c r="F757" s="36">
        <v>101958551.90798</v>
      </c>
      <c r="G757" s="36">
        <f t="shared" si="40"/>
        <v>79.675914216213414</v>
      </c>
      <c r="H757" s="36">
        <f t="shared" si="41"/>
        <v>75.578053868188562</v>
      </c>
      <c r="I757" s="36">
        <v>88561606.898969993</v>
      </c>
      <c r="J757" s="38">
        <f t="shared" si="42"/>
        <v>115.12726053434541</v>
      </c>
    </row>
    <row r="758" spans="1:10" s="23" customFormat="1" ht="30" x14ac:dyDescent="0.25">
      <c r="A758" s="30" t="s">
        <v>432</v>
      </c>
      <c r="B758" s="31" t="s">
        <v>100</v>
      </c>
      <c r="C758" s="36">
        <f>C640-C726-C740</f>
        <v>127966591.8</v>
      </c>
      <c r="D758" s="36"/>
      <c r="E758" s="36">
        <f>E640-E726-E740</f>
        <v>134904971.33705002</v>
      </c>
      <c r="F758" s="36">
        <v>101958551.90798</v>
      </c>
      <c r="G758" s="36">
        <f t="shared" si="40"/>
        <v>79.675914216213414</v>
      </c>
      <c r="H758" s="36">
        <f t="shared" si="41"/>
        <v>75.578053868188562</v>
      </c>
      <c r="I758" s="36">
        <v>88561606.898969993</v>
      </c>
      <c r="J758" s="38">
        <f t="shared" si="42"/>
        <v>115.12726053434541</v>
      </c>
    </row>
  </sheetData>
  <autoFilter ref="A6:J758"/>
  <mergeCells count="8">
    <mergeCell ref="I4:J4"/>
    <mergeCell ref="B2:F2"/>
    <mergeCell ref="C4:C5"/>
    <mergeCell ref="F4:F5"/>
    <mergeCell ref="B4:B5"/>
    <mergeCell ref="A4:A5"/>
    <mergeCell ref="E4:E5"/>
    <mergeCell ref="G4:H4"/>
  </mergeCells>
  <pageMargins left="0.7" right="0.7" top="0.75" bottom="0.75" header="0.3" footer="0.3"/>
  <pageSetup paperSize="9" scale="65" fitToHeight="0" orientation="landscape"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Листы</vt:lpstr>
      </vt:variant>
      <vt:variant>
        <vt:i4>1</vt:i4>
      </vt:variant>
      <vt:variant>
        <vt:lpstr>Именованные диапазоны</vt:lpstr>
      </vt:variant>
      <vt:variant>
        <vt:i4>1</vt:i4>
      </vt:variant>
    </vt:vector>
  </HeadingPairs>
  <TitlesOfParts>
    <vt:vector size="2" baseType="lpstr">
      <vt:lpstr>Лист1</vt:lpstr>
      <vt:lpstr>Лист1!Область_печати</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Чижова Елена Анатольевна</dc:creator>
  <cp:lastModifiedBy>Чижова Елена Анатольевна</cp:lastModifiedBy>
  <cp:lastPrinted>2024-09-18T12:11:17Z</cp:lastPrinted>
  <dcterms:created xsi:type="dcterms:W3CDTF">2024-09-18T12:13:33Z</dcterms:created>
  <dcterms:modified xsi:type="dcterms:W3CDTF">2024-09-19T08:38:34Z</dcterms:modified>
</cp:coreProperties>
</file>