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водки ОСБП\Сводки 2024 год\на 01.08.2024\"/>
    </mc:Choice>
  </mc:AlternateContent>
  <bookViews>
    <workbookView xWindow="480" yWindow="60" windowWidth="18075" windowHeight="9900"/>
  </bookViews>
  <sheets>
    <sheet name="Лист1" sheetId="1" r:id="rId1"/>
  </sheets>
  <definedNames>
    <definedName name="_xlnm.Print_Area" localSheetId="0">Лист1!$A$1:$N$48</definedName>
  </definedNames>
  <calcPr calcId="162913"/>
</workbook>
</file>

<file path=xl/calcChain.xml><?xml version="1.0" encoding="utf-8"?>
<calcChain xmlns="http://schemas.openxmlformats.org/spreadsheetml/2006/main">
  <c r="L48" i="1" l="1"/>
  <c r="L4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8" i="1"/>
  <c r="N48" i="1"/>
  <c r="M48" i="1"/>
  <c r="J48" i="1"/>
  <c r="H48" i="1"/>
  <c r="G48" i="1"/>
  <c r="E48" i="1"/>
  <c r="C48" i="1"/>
  <c r="B48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8" i="1" l="1"/>
  <c r="F48" i="1" l="1"/>
  <c r="D47" i="1"/>
  <c r="D46" i="1"/>
  <c r="D44" i="1"/>
  <c r="D14" i="1"/>
  <c r="D43" i="1"/>
  <c r="D45" i="1"/>
  <c r="D42" i="1"/>
  <c r="D41" i="1"/>
  <c r="D40" i="1"/>
  <c r="D39" i="1"/>
  <c r="D38" i="1"/>
  <c r="D36" i="1"/>
  <c r="D35" i="1"/>
  <c r="D13" i="1"/>
  <c r="D34" i="1"/>
  <c r="D12" i="1"/>
  <c r="D33" i="1"/>
  <c r="D32" i="1"/>
  <c r="D31" i="1"/>
  <c r="D30" i="1"/>
  <c r="D29" i="1"/>
  <c r="D28" i="1"/>
  <c r="D27" i="1"/>
  <c r="D25" i="1"/>
  <c r="D11" i="1"/>
  <c r="D24" i="1"/>
  <c r="D23" i="1"/>
  <c r="D22" i="1"/>
  <c r="D21" i="1"/>
  <c r="D20" i="1"/>
  <c r="D19" i="1"/>
  <c r="D18" i="1"/>
  <c r="D17" i="1"/>
  <c r="D16" i="1"/>
  <c r="D15" i="1"/>
  <c r="D9" i="1"/>
  <c r="D8" i="1"/>
  <c r="D37" i="1"/>
  <c r="D26" i="1"/>
  <c r="D10" i="1"/>
  <c r="D48" i="1" l="1"/>
</calcChain>
</file>

<file path=xl/sharedStrings.xml><?xml version="1.0" encoding="utf-8"?>
<sst xmlns="http://schemas.openxmlformats.org/spreadsheetml/2006/main" count="62" uniqueCount="55">
  <si>
    <t>Утверждено, местные бюджеты на год</t>
  </si>
  <si>
    <t>Наименования территорий</t>
  </si>
  <si>
    <t>% исполнения плана на год, местные бюджеты</t>
  </si>
  <si>
    <t>Всего</t>
  </si>
  <si>
    <t>Вышневолоцкий городской округ</t>
  </si>
  <si>
    <t>г.Торжок</t>
  </si>
  <si>
    <t>Кашинский городской округ</t>
  </si>
  <si>
    <t>Нелидовский городской округ</t>
  </si>
  <si>
    <t>Осташковский городской округ</t>
  </si>
  <si>
    <t>Удомельский городской округ</t>
  </si>
  <si>
    <t>Андреапольский муниципальный округ</t>
  </si>
  <si>
    <t>Бежецкий муниципальный округ</t>
  </si>
  <si>
    <t>Бельский муниципальный округ</t>
  </si>
  <si>
    <t>Бологовский муниципальный округ</t>
  </si>
  <si>
    <t>Весьегонский муниципальных округ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</si>
  <si>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</si>
  <si>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</si>
  <si>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</si>
  <si>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Калининский муниципальный округ</t>
  </si>
  <si>
    <t>Калязинский муниципальный округ</t>
  </si>
  <si>
    <t>Кесовогорский муниципальный округ</t>
  </si>
  <si>
    <t>Кимрский муниципальный округ</t>
  </si>
  <si>
    <t>Конаковский муниципальный округ</t>
  </si>
  <si>
    <t>Краснохолмский муниципальный округ</t>
  </si>
  <si>
    <t>Кувшиновский муниципальный округ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</si>
  <si>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</si>
  <si>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</si>
  <si>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</si>
  <si>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</si>
  <si>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</si>
  <si>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</si>
  <si>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</si>
  <si>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</si>
  <si>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</si>
  <si>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</si>
  <si>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</si>
  <si>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</si>
  <si>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</si>
  <si>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Торопецкий муниципальный округ</t>
  </si>
  <si>
    <t>Фировский муниципальный округ</t>
  </si>
  <si>
    <t>Торжокский р-он</t>
  </si>
  <si>
    <t>ЗАТО "Озерный"</t>
  </si>
  <si>
    <t>ЗАТО "Солнечный"</t>
  </si>
  <si>
    <t>Факт за аналогичный период прошлого года, местные бюджеты</t>
  </si>
  <si>
    <t>Всего доходов</t>
  </si>
  <si>
    <t>Исполнение, местные бюджеты</t>
  </si>
  <si>
    <t>Темп роста поступлений к аналогичному периоду прошлого года (%)</t>
  </si>
  <si>
    <t>г.Тверь</t>
  </si>
  <si>
    <t>Всего расходов</t>
  </si>
  <si>
    <t>Темп роста  к аналогичному периоду прошлого года (%)</t>
  </si>
  <si>
    <t xml:space="preserve">СВОДКА  ОБ ИСПОЛНЕНИИ ДОХОДОВ И РАСХОДОВ                                                      </t>
  </si>
  <si>
    <t>КОНСОЛИДИРОВАННЫХ БЮДЖЕТОВ МУНИЦИПАЛЬНЫХ ОБРАЗОВАНИЙ НА 1 августа 2024 года по отчетным данным</t>
  </si>
  <si>
    <t>ПРОФИЦИТ ("+") / ДЕФИЦИТ ("-")</t>
  </si>
  <si>
    <t>1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</si>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</sst>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\ _₽_-;\-* #,##0.0\ _₽_-;_-* &quot;-&quot;?\ _₽_-;_-@_-"/>
    <numFmt numFmtId="166" formatCode="#,##0.0"/>
    <numFmt numFmtId="167" formatCode="_-* #,##0.0\ _₽_-;\-* #,##0.0\ _₽_-;_-* &quot;-&quot;??\ _₽_-;_-@_-"/>
  </numFmts>
  <fonts count="9" x14ac:knownFonts="1">
    <font>
      <sz val="10"/>
      <color theme="1"/>
      <name val="Arial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i/>
      <sz val="12"/>
      <name val="Tahoma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2" fillId="0" borderId="0" xfId="0" applyFont="1"/>
    <xf numFmtId="0" fontId="0" fillId="2" borderId="0" xfId="0" applyFill="1"/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 applyProtection="1">
      <alignment horizontal="center" vertical="top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/>
    <xf numFmtId="0" fontId="7" fillId="0" borderId="1" xfId="0" applyFont="1" applyBorder="1"/>
    <xf numFmtId="0" fontId="3" fillId="0" borderId="1" xfId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wrapText="1" shrinkToFit="1"/>
    </xf>
    <xf numFmtId="165" fontId="7" fillId="0" borderId="1" xfId="0" applyNumberFormat="1" applyFont="1" applyFill="1" applyBorder="1"/>
    <xf numFmtId="164" fontId="7" fillId="0" borderId="1" xfId="0" applyNumberFormat="1" applyFont="1" applyFill="1" applyBorder="1"/>
    <xf numFmtId="166" fontId="7" fillId="0" borderId="1" xfId="0" applyNumberFormat="1" applyFont="1" applyBorder="1"/>
    <xf numFmtId="165" fontId="7" fillId="0" borderId="1" xfId="0" applyNumberFormat="1" applyFont="1" applyBorder="1"/>
    <xf numFmtId="167" fontId="7" fillId="0" borderId="1" xfId="0" applyNumberFormat="1" applyFont="1" applyBorder="1"/>
    <xf numFmtId="164" fontId="7" fillId="0" borderId="1" xfId="0" applyNumberFormat="1" applyFont="1" applyBorder="1"/>
    <xf numFmtId="167" fontId="7" fillId="0" borderId="2" xfId="0" applyNumberFormat="1" applyFont="1" applyBorder="1"/>
    <xf numFmtId="49" fontId="8" fillId="0" borderId="1" xfId="0" applyNumberFormat="1" applyFont="1" applyFill="1" applyBorder="1" applyAlignment="1">
      <alignment wrapText="1" shrinkToFit="1"/>
    </xf>
    <xf numFmtId="165" fontId="8" fillId="0" borderId="1" xfId="0" applyNumberFormat="1" applyFont="1" applyFill="1" applyBorder="1"/>
    <xf numFmtId="164" fontId="8" fillId="0" borderId="1" xfId="0" applyNumberFormat="1" applyFont="1" applyFill="1" applyBorder="1"/>
    <xf numFmtId="166" fontId="8" fillId="0" borderId="1" xfId="0" applyNumberFormat="1" applyFont="1" applyBorder="1"/>
    <xf numFmtId="165" fontId="8" fillId="0" borderId="1" xfId="0" applyNumberFormat="1" applyFont="1" applyBorder="1"/>
    <xf numFmtId="167" fontId="8" fillId="0" borderId="1" xfId="0" applyNumberFormat="1" applyFont="1" applyBorder="1"/>
    <xf numFmtId="167" fontId="8" fillId="0" borderId="2" xfId="0" applyNumberFormat="1" applyFont="1" applyBorder="1"/>
    <xf numFmtId="164" fontId="8" fillId="0" borderId="1" xfId="0" applyNumberFormat="1" applyFont="1" applyBorder="1"/>
    <xf numFmtId="49" fontId="7" fillId="0" borderId="1" xfId="0" applyNumberFormat="1" applyFont="1" applyFill="1" applyBorder="1" applyAlignment="1">
      <alignment horizontal="right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7" zoomScale="90" zoomScaleNormal="85" zoomScaleSheetLayoutView="90" workbookViewId="0">
      <selection activeCell="L48" sqref="L48"/>
    </sheetView>
  </sheetViews>
  <sheetFormatPr defaultRowHeight="12.75" x14ac:dyDescent="0.2"/>
  <cols>
    <col min="1" max="1" width="45.140625" style="1" customWidth="1"/>
    <col min="2" max="2" width="21.7109375" style="1" customWidth="1"/>
    <col min="3" max="3" width="20.5703125" style="1" customWidth="1"/>
    <col min="4" max="4" width="13.85546875" style="1" customWidth="1"/>
    <col min="5" max="5" width="18.7109375" customWidth="1"/>
    <col min="6" max="6" width="15.5703125" customWidth="1"/>
    <col min="7" max="7" width="20.42578125" customWidth="1"/>
    <col min="8" max="8" width="22.28515625" customWidth="1"/>
    <col min="9" max="9" width="10.42578125" bestFit="1" customWidth="1"/>
    <col min="10" max="10" width="20.140625" style="3" customWidth="1"/>
    <col min="11" max="11" width="9.28515625" bestFit="1" customWidth="1"/>
    <col min="12" max="12" width="20.5703125" customWidth="1"/>
    <col min="13" max="13" width="21.85546875" customWidth="1"/>
    <col min="14" max="14" width="20.140625" customWidth="1"/>
  </cols>
  <sheetData>
    <row r="1" spans="1:14" ht="15.75" x14ac:dyDescent="0.25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 x14ac:dyDescent="0.25">
      <c r="A2" s="8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4" t="s">
        <v>54</v>
      </c>
    </row>
    <row r="5" spans="1:14" ht="15" x14ac:dyDescent="0.2">
      <c r="A5" s="10" t="s">
        <v>1</v>
      </c>
      <c r="B5" s="11" t="s">
        <v>44</v>
      </c>
      <c r="C5" s="11"/>
      <c r="D5" s="11"/>
      <c r="E5" s="11"/>
      <c r="F5" s="11"/>
      <c r="G5" s="12" t="s">
        <v>48</v>
      </c>
      <c r="H5" s="12"/>
      <c r="I5" s="12"/>
      <c r="J5" s="13"/>
      <c r="K5" s="14"/>
      <c r="L5" s="15" t="s">
        <v>52</v>
      </c>
      <c r="M5" s="15"/>
      <c r="N5" s="15"/>
    </row>
    <row r="6" spans="1:14" ht="165" x14ac:dyDescent="0.2">
      <c r="A6" s="10"/>
      <c r="B6" s="4" t="s">
        <v>0</v>
      </c>
      <c r="C6" s="4" t="s">
        <v>45</v>
      </c>
      <c r="D6" s="4" t="s">
        <v>2</v>
      </c>
      <c r="E6" s="4" t="s">
        <v>43</v>
      </c>
      <c r="F6" s="4" t="s">
        <v>46</v>
      </c>
      <c r="G6" s="16" t="s">
        <v>0</v>
      </c>
      <c r="H6" s="16" t="s">
        <v>45</v>
      </c>
      <c r="I6" s="16" t="s">
        <v>2</v>
      </c>
      <c r="J6" s="16" t="s">
        <v>43</v>
      </c>
      <c r="K6" s="16" t="s">
        <v>49</v>
      </c>
      <c r="L6" s="5" t="s">
        <v>0</v>
      </c>
      <c r="M6" s="5" t="s">
        <v>45</v>
      </c>
      <c r="N6" s="5" t="s">
        <v>43</v>
      </c>
    </row>
    <row r="7" spans="1:14" ht="15" x14ac:dyDescent="0.2">
      <c r="A7" s="17" t="s">
        <v>53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5">
        <v>12</v>
      </c>
      <c r="M7" s="5">
        <v>13</v>
      </c>
      <c r="N7" s="5">
        <v>14</v>
      </c>
    </row>
    <row r="8" spans="1:14" ht="15" x14ac:dyDescent="0.2">
      <c r="A8" s="18" t="s">
        <v>47</v>
      </c>
      <c r="B8" s="19">
        <v>13102004.6</v>
      </c>
      <c r="C8" s="19">
        <v>7462304.4538199995</v>
      </c>
      <c r="D8" s="20">
        <f t="shared" ref="D8:D48" si="0">C8/B8*100</f>
        <v>56.955440649288121</v>
      </c>
      <c r="E8" s="21">
        <v>6681370.7923999997</v>
      </c>
      <c r="F8" s="22">
        <f>C8/E8*100</f>
        <v>111.68822515146599</v>
      </c>
      <c r="G8" s="23">
        <v>13135541.778520001</v>
      </c>
      <c r="H8" s="23">
        <v>7207025.1848599995</v>
      </c>
      <c r="I8" s="23">
        <f t="shared" ref="I8:I48" si="1">H8/G8*100</f>
        <v>54.866600147740726</v>
      </c>
      <c r="J8" s="23">
        <v>6616616.4631700004</v>
      </c>
      <c r="K8" s="24">
        <f>H8/J8*100</f>
        <v>108.9231214318736</v>
      </c>
      <c r="L8" s="22">
        <f>B8-G8</f>
        <v>-33537.178520001471</v>
      </c>
      <c r="M8" s="22">
        <f>C8-H8</f>
        <v>255279.26896000002</v>
      </c>
      <c r="N8" s="22">
        <f>E8-J8</f>
        <v>64754.329229999334</v>
      </c>
    </row>
    <row r="9" spans="1:14" ht="15" x14ac:dyDescent="0.2">
      <c r="A9" s="18" t="s">
        <v>5</v>
      </c>
      <c r="B9" s="19">
        <v>1300375.7</v>
      </c>
      <c r="C9" s="19">
        <v>791264.76691000001</v>
      </c>
      <c r="D9" s="20">
        <f t="shared" si="0"/>
        <v>60.848935189268758</v>
      </c>
      <c r="E9" s="21">
        <v>612466.03804000001</v>
      </c>
      <c r="F9" s="22">
        <f t="shared" ref="F9:F48" si="2">C9/E9*100</f>
        <v>129.19324791333534</v>
      </c>
      <c r="G9" s="23">
        <v>1477119.0352699999</v>
      </c>
      <c r="H9" s="23">
        <v>752410.57779000001</v>
      </c>
      <c r="I9" s="25">
        <f t="shared" si="1"/>
        <v>50.937707782803585</v>
      </c>
      <c r="J9" s="23">
        <v>581511.86958000006</v>
      </c>
      <c r="K9" s="24">
        <f t="shared" ref="K9:K48" si="3">H9/J9*100</f>
        <v>129.38868785832909</v>
      </c>
      <c r="L9" s="22">
        <f t="shared" ref="L9:L48" si="4">B9-G9</f>
        <v>-176743.33526999992</v>
      </c>
      <c r="M9" s="22">
        <f t="shared" ref="M9:M48" si="5">C9-H9</f>
        <v>38854.189119999995</v>
      </c>
      <c r="N9" s="22">
        <f t="shared" ref="N9:N48" si="6">E9-J9</f>
        <v>30954.168459999957</v>
      </c>
    </row>
    <row r="10" spans="1:14" ht="15" x14ac:dyDescent="0.2">
      <c r="A10" s="18" t="s">
        <v>4</v>
      </c>
      <c r="B10" s="19">
        <v>2365548.1058</v>
      </c>
      <c r="C10" s="19">
        <v>1291286.7745300001</v>
      </c>
      <c r="D10" s="20">
        <f t="shared" si="0"/>
        <v>54.587212636426273</v>
      </c>
      <c r="E10" s="21">
        <v>1031520.89053</v>
      </c>
      <c r="F10" s="22">
        <f t="shared" si="2"/>
        <v>125.18280399212576</v>
      </c>
      <c r="G10" s="23">
        <v>2420029.3819800001</v>
      </c>
      <c r="H10" s="23">
        <v>1232772.77868</v>
      </c>
      <c r="I10" s="25">
        <f t="shared" si="1"/>
        <v>50.940405428936565</v>
      </c>
      <c r="J10" s="23">
        <v>1029036.06774</v>
      </c>
      <c r="K10" s="24">
        <f t="shared" si="3"/>
        <v>119.7987920275188</v>
      </c>
      <c r="L10" s="22">
        <f t="shared" si="4"/>
        <v>-54481.276180000044</v>
      </c>
      <c r="M10" s="22">
        <f t="shared" si="5"/>
        <v>58513.995850000065</v>
      </c>
      <c r="N10" s="22">
        <f t="shared" si="6"/>
        <v>2484.8227900000056</v>
      </c>
    </row>
    <row r="11" spans="1:14" ht="15" x14ac:dyDescent="0.2">
      <c r="A11" s="18" t="s">
        <v>6</v>
      </c>
      <c r="B11" s="19">
        <v>905477.83999000001</v>
      </c>
      <c r="C11" s="19">
        <v>500826.80667000002</v>
      </c>
      <c r="D11" s="20">
        <f t="shared" si="0"/>
        <v>55.310774549218245</v>
      </c>
      <c r="E11" s="21">
        <v>434634.34487999999</v>
      </c>
      <c r="F11" s="22">
        <f t="shared" si="2"/>
        <v>115.22945956060499</v>
      </c>
      <c r="G11" s="23">
        <v>1026218.3837</v>
      </c>
      <c r="H11" s="23">
        <v>486671.70967000001</v>
      </c>
      <c r="I11" s="25">
        <f t="shared" si="1"/>
        <v>47.423795694959153</v>
      </c>
      <c r="J11" s="23">
        <v>403536.07361000002</v>
      </c>
      <c r="K11" s="24">
        <f t="shared" si="3"/>
        <v>120.60178544046273</v>
      </c>
      <c r="L11" s="22">
        <f t="shared" si="4"/>
        <v>-120740.54371</v>
      </c>
      <c r="M11" s="22">
        <f t="shared" si="5"/>
        <v>14155.097000000009</v>
      </c>
      <c r="N11" s="22">
        <f t="shared" si="6"/>
        <v>31098.271269999968</v>
      </c>
    </row>
    <row r="12" spans="1:14" ht="15" x14ac:dyDescent="0.2">
      <c r="A12" s="18" t="s">
        <v>7</v>
      </c>
      <c r="B12" s="19">
        <v>984208.91877999995</v>
      </c>
      <c r="C12" s="19">
        <v>512634.36943000002</v>
      </c>
      <c r="D12" s="20">
        <f t="shared" si="0"/>
        <v>52.085930095558211</v>
      </c>
      <c r="E12" s="21">
        <v>429904.21256999997</v>
      </c>
      <c r="F12" s="22">
        <f t="shared" si="2"/>
        <v>119.24385815282731</v>
      </c>
      <c r="G12" s="23">
        <v>1046049.0585299999</v>
      </c>
      <c r="H12" s="23">
        <v>483379.99306999997</v>
      </c>
      <c r="I12" s="25">
        <f t="shared" si="1"/>
        <v>46.210069129003188</v>
      </c>
      <c r="J12" s="23">
        <v>392198.34226999996</v>
      </c>
      <c r="K12" s="24">
        <f t="shared" si="3"/>
        <v>123.24886185705193</v>
      </c>
      <c r="L12" s="22">
        <f t="shared" si="4"/>
        <v>-61840.139749999973</v>
      </c>
      <c r="M12" s="22">
        <f t="shared" si="5"/>
        <v>29254.376360000053</v>
      </c>
      <c r="N12" s="22">
        <f t="shared" si="6"/>
        <v>37705.87030000001</v>
      </c>
    </row>
    <row r="13" spans="1:14" ht="15" x14ac:dyDescent="0.2">
      <c r="A13" s="18" t="s">
        <v>8</v>
      </c>
      <c r="B13" s="19">
        <v>899460.59363000002</v>
      </c>
      <c r="C13" s="19">
        <v>547840.8200399999</v>
      </c>
      <c r="D13" s="20">
        <f t="shared" si="0"/>
        <v>60.907706676626063</v>
      </c>
      <c r="E13" s="21">
        <v>427554.64083999995</v>
      </c>
      <c r="F13" s="22">
        <f t="shared" si="2"/>
        <v>128.13352206016953</v>
      </c>
      <c r="G13" s="23">
        <v>960067.84259999997</v>
      </c>
      <c r="H13" s="23">
        <v>543177.66310000001</v>
      </c>
      <c r="I13" s="25">
        <f t="shared" si="1"/>
        <v>56.577008311099952</v>
      </c>
      <c r="J13" s="23">
        <v>428440.88716000004</v>
      </c>
      <c r="K13" s="24">
        <f t="shared" si="3"/>
        <v>126.78007150544244</v>
      </c>
      <c r="L13" s="22">
        <f t="shared" si="4"/>
        <v>-60607.248969999957</v>
      </c>
      <c r="M13" s="22">
        <f t="shared" si="5"/>
        <v>4663.1569399998989</v>
      </c>
      <c r="N13" s="22">
        <f t="shared" si="6"/>
        <v>-886.24632000009296</v>
      </c>
    </row>
    <row r="14" spans="1:14" ht="15" x14ac:dyDescent="0.2">
      <c r="A14" s="18" t="s">
        <v>9</v>
      </c>
      <c r="B14" s="19">
        <v>1641622.63977</v>
      </c>
      <c r="C14" s="19">
        <v>938846.75188</v>
      </c>
      <c r="D14" s="20">
        <f t="shared" si="0"/>
        <v>57.190168381908855</v>
      </c>
      <c r="E14" s="21">
        <v>678492.80405999999</v>
      </c>
      <c r="F14" s="22">
        <f t="shared" si="2"/>
        <v>138.37239632639887</v>
      </c>
      <c r="G14" s="23">
        <v>1717561.5981300001</v>
      </c>
      <c r="H14" s="23">
        <v>931447.2919500001</v>
      </c>
      <c r="I14" s="25">
        <f t="shared" si="1"/>
        <v>54.230793990976267</v>
      </c>
      <c r="J14" s="23">
        <v>685121.68826999993</v>
      </c>
      <c r="K14" s="24">
        <f t="shared" si="3"/>
        <v>135.95355509792674</v>
      </c>
      <c r="L14" s="22">
        <f t="shared" si="4"/>
        <v>-75938.958360000048</v>
      </c>
      <c r="M14" s="22">
        <f t="shared" si="5"/>
        <v>7399.4599299998954</v>
      </c>
      <c r="N14" s="22">
        <f t="shared" si="6"/>
        <v>-6628.884209999931</v>
      </c>
    </row>
    <row r="15" spans="1:14" ht="15" x14ac:dyDescent="0.2">
      <c r="A15" s="18" t="s">
        <v>10</v>
      </c>
      <c r="B15" s="19">
        <v>556690.1</v>
      </c>
      <c r="C15" s="19">
        <v>359446.95741000003</v>
      </c>
      <c r="D15" s="20">
        <f t="shared" si="0"/>
        <v>64.568591647309702</v>
      </c>
      <c r="E15" s="21">
        <v>317602.52523000003</v>
      </c>
      <c r="F15" s="22">
        <f t="shared" si="2"/>
        <v>113.17509429425894</v>
      </c>
      <c r="G15" s="23">
        <v>581211.08265999996</v>
      </c>
      <c r="H15" s="23">
        <v>312092.59032000002</v>
      </c>
      <c r="I15" s="25">
        <f t="shared" si="1"/>
        <v>53.696944127710253</v>
      </c>
      <c r="J15" s="23">
        <v>285458.68452000001</v>
      </c>
      <c r="K15" s="24">
        <f t="shared" si="3"/>
        <v>109.33021387833585</v>
      </c>
      <c r="L15" s="22">
        <f t="shared" si="4"/>
        <v>-24520.98265999998</v>
      </c>
      <c r="M15" s="22">
        <f t="shared" si="5"/>
        <v>47354.367090000014</v>
      </c>
      <c r="N15" s="22">
        <f t="shared" si="6"/>
        <v>32143.840710000019</v>
      </c>
    </row>
    <row r="16" spans="1:14" ht="15" x14ac:dyDescent="0.2">
      <c r="A16" s="18" t="s">
        <v>11</v>
      </c>
      <c r="B16" s="19">
        <v>1163133.52676</v>
      </c>
      <c r="C16" s="19">
        <v>820226.32713999995</v>
      </c>
      <c r="D16" s="20">
        <f t="shared" si="0"/>
        <v>70.518672901193455</v>
      </c>
      <c r="E16" s="21">
        <v>559768.35559000005</v>
      </c>
      <c r="F16" s="22">
        <f t="shared" si="2"/>
        <v>146.52959906521963</v>
      </c>
      <c r="G16" s="23">
        <v>1376531.20151</v>
      </c>
      <c r="H16" s="23">
        <v>735583.41061000002</v>
      </c>
      <c r="I16" s="25">
        <f t="shared" si="1"/>
        <v>53.437467294827336</v>
      </c>
      <c r="J16" s="23">
        <v>500243.91420999996</v>
      </c>
      <c r="K16" s="24">
        <f t="shared" si="3"/>
        <v>147.04494941665712</v>
      </c>
      <c r="L16" s="22">
        <f t="shared" si="4"/>
        <v>-213397.67475000001</v>
      </c>
      <c r="M16" s="22">
        <f t="shared" si="5"/>
        <v>84642.916529999929</v>
      </c>
      <c r="N16" s="22">
        <f t="shared" si="6"/>
        <v>59524.441380000091</v>
      </c>
    </row>
    <row r="17" spans="1:14" ht="15" x14ac:dyDescent="0.2">
      <c r="A17" s="18" t="s">
        <v>12</v>
      </c>
      <c r="B17" s="19">
        <v>305589.2</v>
      </c>
      <c r="C17" s="19">
        <v>107562.17116</v>
      </c>
      <c r="D17" s="20">
        <f t="shared" si="0"/>
        <v>35.198289455255619</v>
      </c>
      <c r="E17" s="21">
        <v>169349.53122999999</v>
      </c>
      <c r="F17" s="22">
        <f t="shared" si="2"/>
        <v>63.514891584740049</v>
      </c>
      <c r="G17" s="23">
        <v>369581.092</v>
      </c>
      <c r="H17" s="23">
        <v>180197.14113</v>
      </c>
      <c r="I17" s="25">
        <f t="shared" si="1"/>
        <v>48.757132069407923</v>
      </c>
      <c r="J17" s="23">
        <v>160003.77624000001</v>
      </c>
      <c r="K17" s="24">
        <f t="shared" si="3"/>
        <v>112.62055519221663</v>
      </c>
      <c r="L17" s="22">
        <f t="shared" si="4"/>
        <v>-63991.891999999993</v>
      </c>
      <c r="M17" s="22">
        <f t="shared" si="5"/>
        <v>-72634.969970000006</v>
      </c>
      <c r="N17" s="22">
        <f t="shared" si="6"/>
        <v>9345.7549899999867</v>
      </c>
    </row>
    <row r="18" spans="1:14" ht="15" x14ac:dyDescent="0.2">
      <c r="A18" s="18" t="s">
        <v>13</v>
      </c>
      <c r="B18" s="19">
        <v>1268672.55</v>
      </c>
      <c r="C18" s="19">
        <v>737366.14101999998</v>
      </c>
      <c r="D18" s="20">
        <f t="shared" si="0"/>
        <v>58.121076318708084</v>
      </c>
      <c r="E18" s="21">
        <v>586967.56466999999</v>
      </c>
      <c r="F18" s="22">
        <f t="shared" si="2"/>
        <v>125.62297908821517</v>
      </c>
      <c r="G18" s="23">
        <v>1302456.25437</v>
      </c>
      <c r="H18" s="23">
        <v>685680.76861999999</v>
      </c>
      <c r="I18" s="25">
        <f t="shared" si="1"/>
        <v>52.645205266541929</v>
      </c>
      <c r="J18" s="23">
        <v>567090.5122</v>
      </c>
      <c r="K18" s="24">
        <f t="shared" si="3"/>
        <v>120.91205087525356</v>
      </c>
      <c r="L18" s="22">
        <f t="shared" si="4"/>
        <v>-33783.704369999934</v>
      </c>
      <c r="M18" s="22">
        <f t="shared" si="5"/>
        <v>51685.372399999993</v>
      </c>
      <c r="N18" s="22">
        <f t="shared" si="6"/>
        <v>19877.052469999995</v>
      </c>
    </row>
    <row r="19" spans="1:14" ht="15" x14ac:dyDescent="0.2">
      <c r="A19" s="18" t="s">
        <v>14</v>
      </c>
      <c r="B19" s="19">
        <v>550107.40746000002</v>
      </c>
      <c r="C19" s="19">
        <v>303903.61272999999</v>
      </c>
      <c r="D19" s="20">
        <f t="shared" si="0"/>
        <v>55.244413837873608</v>
      </c>
      <c r="E19" s="21">
        <v>303377.41762999998</v>
      </c>
      <c r="F19" s="22">
        <f t="shared" si="2"/>
        <v>100.17344570472999</v>
      </c>
      <c r="G19" s="23">
        <v>566318.43373000005</v>
      </c>
      <c r="H19" s="23">
        <v>271503.58921000001</v>
      </c>
      <c r="I19" s="25">
        <f t="shared" si="1"/>
        <v>47.941859745191167</v>
      </c>
      <c r="J19" s="23">
        <v>295008.84020999999</v>
      </c>
      <c r="K19" s="24">
        <f t="shared" si="3"/>
        <v>92.032357069954941</v>
      </c>
      <c r="L19" s="22">
        <f t="shared" si="4"/>
        <v>-16211.026270000031</v>
      </c>
      <c r="M19" s="22">
        <f t="shared" si="5"/>
        <v>32400.023519999988</v>
      </c>
      <c r="N19" s="22">
        <f t="shared" si="6"/>
        <v>8368.5774199999869</v>
      </c>
    </row>
    <row r="20" spans="1:14" ht="15" x14ac:dyDescent="0.2">
      <c r="A20" s="18" t="s">
        <v>15</v>
      </c>
      <c r="B20" s="19">
        <v>384108.72166000004</v>
      </c>
      <c r="C20" s="19">
        <v>197357.20243999999</v>
      </c>
      <c r="D20" s="20">
        <f t="shared" si="0"/>
        <v>51.380557459638695</v>
      </c>
      <c r="E20" s="21">
        <v>138482.31511000003</v>
      </c>
      <c r="F20" s="22">
        <f t="shared" si="2"/>
        <v>142.51437252708706</v>
      </c>
      <c r="G20" s="23">
        <v>405497.31702999998</v>
      </c>
      <c r="H20" s="23">
        <v>142251.96643</v>
      </c>
      <c r="I20" s="25">
        <f t="shared" si="1"/>
        <v>35.080865015803731</v>
      </c>
      <c r="J20" s="23">
        <v>118783.8527</v>
      </c>
      <c r="K20" s="24">
        <f t="shared" si="3"/>
        <v>119.7569898572586</v>
      </c>
      <c r="L20" s="22">
        <f t="shared" si="4"/>
        <v>-21388.595369999937</v>
      </c>
      <c r="M20" s="22">
        <f t="shared" si="5"/>
        <v>55105.236009999993</v>
      </c>
      <c r="N20" s="22">
        <f t="shared" si="6"/>
        <v>19698.462410000022</v>
      </c>
    </row>
    <row r="21" spans="1:14" ht="15" x14ac:dyDescent="0.2">
      <c r="A21" s="18" t="s">
        <v>16</v>
      </c>
      <c r="B21" s="19">
        <v>763418.46578999993</v>
      </c>
      <c r="C21" s="19">
        <v>389390.00838999997</v>
      </c>
      <c r="D21" s="20">
        <f t="shared" si="0"/>
        <v>51.006102922471463</v>
      </c>
      <c r="E21" s="21">
        <v>299763.18971000001</v>
      </c>
      <c r="F21" s="22">
        <f t="shared" si="2"/>
        <v>129.8992076934822</v>
      </c>
      <c r="G21" s="23">
        <v>800322.42628000001</v>
      </c>
      <c r="H21" s="23">
        <v>338903.30727999995</v>
      </c>
      <c r="I21" s="25">
        <f t="shared" si="1"/>
        <v>42.345846642741911</v>
      </c>
      <c r="J21" s="23">
        <v>291564.55929</v>
      </c>
      <c r="K21" s="24">
        <f t="shared" si="3"/>
        <v>116.23611185984892</v>
      </c>
      <c r="L21" s="22">
        <f t="shared" si="4"/>
        <v>-36903.960490000085</v>
      </c>
      <c r="M21" s="22">
        <f t="shared" si="5"/>
        <v>50486.701110000024</v>
      </c>
      <c r="N21" s="22">
        <f t="shared" si="6"/>
        <v>8198.6304200000013</v>
      </c>
    </row>
    <row r="22" spans="1:14" ht="15" x14ac:dyDescent="0.2">
      <c r="A22" s="18" t="s">
        <v>17</v>
      </c>
      <c r="B22" s="19">
        <v>775635.73123999999</v>
      </c>
      <c r="C22" s="19">
        <v>416468.23781999998</v>
      </c>
      <c r="D22" s="20">
        <f t="shared" si="0"/>
        <v>53.693792207612326</v>
      </c>
      <c r="E22" s="21">
        <v>378432.60018000001</v>
      </c>
      <c r="F22" s="22">
        <f t="shared" si="2"/>
        <v>110.05083537250979</v>
      </c>
      <c r="G22" s="23">
        <v>937961.02966</v>
      </c>
      <c r="H22" s="23">
        <v>407956.93864000001</v>
      </c>
      <c r="I22" s="25">
        <f t="shared" si="1"/>
        <v>43.494017953803436</v>
      </c>
      <c r="J22" s="23">
        <v>365508.81372000003</v>
      </c>
      <c r="K22" s="24">
        <f t="shared" si="3"/>
        <v>111.61343402036745</v>
      </c>
      <c r="L22" s="22">
        <f t="shared" si="4"/>
        <v>-162325.29842000001</v>
      </c>
      <c r="M22" s="22">
        <f t="shared" si="5"/>
        <v>8511.2991799999727</v>
      </c>
      <c r="N22" s="22">
        <f t="shared" si="6"/>
        <v>12923.786459999974</v>
      </c>
    </row>
    <row r="23" spans="1:14" ht="15" x14ac:dyDescent="0.2">
      <c r="A23" s="18" t="s">
        <v>18</v>
      </c>
      <c r="B23" s="19">
        <v>2710649.2080000001</v>
      </c>
      <c r="C23" s="19">
        <v>1484110.35781</v>
      </c>
      <c r="D23" s="20">
        <f t="shared" si="0"/>
        <v>54.751103662912612</v>
      </c>
      <c r="E23" s="21">
        <v>1378647.7143900001</v>
      </c>
      <c r="F23" s="22">
        <f t="shared" si="2"/>
        <v>107.64971662587952</v>
      </c>
      <c r="G23" s="23">
        <v>3265713.3392399997</v>
      </c>
      <c r="H23" s="23">
        <v>1325958.61206</v>
      </c>
      <c r="I23" s="25">
        <f t="shared" si="1"/>
        <v>40.602418960893196</v>
      </c>
      <c r="J23" s="23">
        <v>1283956.2328599999</v>
      </c>
      <c r="K23" s="24">
        <f t="shared" si="3"/>
        <v>103.2713248415361</v>
      </c>
      <c r="L23" s="22">
        <f t="shared" si="4"/>
        <v>-555064.13123999955</v>
      </c>
      <c r="M23" s="22">
        <f t="shared" si="5"/>
        <v>158151.74575</v>
      </c>
      <c r="N23" s="22">
        <f t="shared" si="6"/>
        <v>94691.481530000223</v>
      </c>
    </row>
    <row r="24" spans="1:14" ht="15" x14ac:dyDescent="0.2">
      <c r="A24" s="18" t="s">
        <v>19</v>
      </c>
      <c r="B24" s="19">
        <v>896710</v>
      </c>
      <c r="C24" s="19">
        <v>468605.24936999998</v>
      </c>
      <c r="D24" s="20">
        <f t="shared" si="0"/>
        <v>52.258282986695804</v>
      </c>
      <c r="E24" s="21">
        <v>408657.52000999998</v>
      </c>
      <c r="F24" s="22">
        <f t="shared" si="2"/>
        <v>114.66943012783248</v>
      </c>
      <c r="G24" s="23">
        <v>988744.99367999996</v>
      </c>
      <c r="H24" s="23">
        <v>449992.05817999999</v>
      </c>
      <c r="I24" s="25">
        <f t="shared" si="1"/>
        <v>45.511437332813095</v>
      </c>
      <c r="J24" s="23">
        <v>404735.00412</v>
      </c>
      <c r="K24" s="24">
        <f t="shared" si="3"/>
        <v>111.18189768596881</v>
      </c>
      <c r="L24" s="22">
        <f t="shared" si="4"/>
        <v>-92034.993679999956</v>
      </c>
      <c r="M24" s="22">
        <f t="shared" si="5"/>
        <v>18613.191189999983</v>
      </c>
      <c r="N24" s="22">
        <f t="shared" si="6"/>
        <v>3922.5158899999806</v>
      </c>
    </row>
    <row r="25" spans="1:14" ht="15" x14ac:dyDescent="0.2">
      <c r="A25" s="18" t="s">
        <v>20</v>
      </c>
      <c r="B25" s="19">
        <v>416433.99501999997</v>
      </c>
      <c r="C25" s="19">
        <v>208573.93839</v>
      </c>
      <c r="D25" s="20">
        <f t="shared" si="0"/>
        <v>50.085713674740425</v>
      </c>
      <c r="E25" s="21">
        <v>207722.83350000001</v>
      </c>
      <c r="F25" s="22">
        <f t="shared" si="2"/>
        <v>100.40973102266102</v>
      </c>
      <c r="G25" s="23">
        <v>523079.70286000002</v>
      </c>
      <c r="H25" s="23">
        <v>237720.88277</v>
      </c>
      <c r="I25" s="25">
        <f t="shared" si="1"/>
        <v>45.446397837697198</v>
      </c>
      <c r="J25" s="23">
        <v>205334.35786000002</v>
      </c>
      <c r="K25" s="24">
        <f t="shared" si="3"/>
        <v>115.77257953687496</v>
      </c>
      <c r="L25" s="22">
        <f t="shared" si="4"/>
        <v>-106645.70784000005</v>
      </c>
      <c r="M25" s="22">
        <f t="shared" si="5"/>
        <v>-29146.944380000001</v>
      </c>
      <c r="N25" s="22">
        <f t="shared" si="6"/>
        <v>2388.4756399999897</v>
      </c>
    </row>
    <row r="26" spans="1:14" ht="15" x14ac:dyDescent="0.2">
      <c r="A26" s="18" t="s">
        <v>21</v>
      </c>
      <c r="B26" s="19">
        <v>1937790.5809200001</v>
      </c>
      <c r="C26" s="19">
        <v>1124214.4081600001</v>
      </c>
      <c r="D26" s="20">
        <f t="shared" si="0"/>
        <v>58.015268483050399</v>
      </c>
      <c r="E26" s="21">
        <v>905193.62185</v>
      </c>
      <c r="F26" s="22">
        <f t="shared" si="2"/>
        <v>124.19601519754127</v>
      </c>
      <c r="G26" s="23">
        <v>2094198.4087999999</v>
      </c>
      <c r="H26" s="23">
        <v>1135725.5809899999</v>
      </c>
      <c r="I26" s="25">
        <f>H26/G26*100</f>
        <v>54.231995221540828</v>
      </c>
      <c r="J26" s="23">
        <v>897618.96137000003</v>
      </c>
      <c r="K26" s="24">
        <f t="shared" si="3"/>
        <v>126.52646945610275</v>
      </c>
      <c r="L26" s="22">
        <f t="shared" si="4"/>
        <v>-156407.82787999976</v>
      </c>
      <c r="M26" s="22">
        <f t="shared" si="5"/>
        <v>-11511.172829999821</v>
      </c>
      <c r="N26" s="22">
        <f t="shared" si="6"/>
        <v>7574.6604799999623</v>
      </c>
    </row>
    <row r="27" spans="1:14" ht="15" x14ac:dyDescent="0.2">
      <c r="A27" s="18" t="s">
        <v>22</v>
      </c>
      <c r="B27" s="19">
        <v>3191479.3945999998</v>
      </c>
      <c r="C27" s="19">
        <v>2039520.0485799999</v>
      </c>
      <c r="D27" s="20">
        <f t="shared" si="0"/>
        <v>63.905161099610389</v>
      </c>
      <c r="E27" s="21">
        <v>1806223.0118900002</v>
      </c>
      <c r="F27" s="22">
        <f t="shared" si="2"/>
        <v>112.91629190605217</v>
      </c>
      <c r="G27" s="23">
        <v>3706999.5296</v>
      </c>
      <c r="H27" s="23">
        <v>1788649.91704</v>
      </c>
      <c r="I27" s="25">
        <f t="shared" si="1"/>
        <v>48.250610844641848</v>
      </c>
      <c r="J27" s="23">
        <v>1686385.66564</v>
      </c>
      <c r="K27" s="24">
        <f t="shared" si="3"/>
        <v>106.06410819800165</v>
      </c>
      <c r="L27" s="22">
        <f t="shared" si="4"/>
        <v>-515520.13500000024</v>
      </c>
      <c r="M27" s="22">
        <f t="shared" si="5"/>
        <v>250870.13153999997</v>
      </c>
      <c r="N27" s="22">
        <f t="shared" si="6"/>
        <v>119837.34625000018</v>
      </c>
    </row>
    <row r="28" spans="1:14" ht="15" x14ac:dyDescent="0.2">
      <c r="A28" s="18" t="s">
        <v>23</v>
      </c>
      <c r="B28" s="19">
        <v>575496.83172000002</v>
      </c>
      <c r="C28" s="19">
        <v>320539.96486000001</v>
      </c>
      <c r="D28" s="20">
        <f t="shared" si="0"/>
        <v>55.697954739732481</v>
      </c>
      <c r="E28" s="21">
        <v>281604.39929000003</v>
      </c>
      <c r="F28" s="22">
        <f t="shared" si="2"/>
        <v>113.82633427182492</v>
      </c>
      <c r="G28" s="23">
        <v>619524.97664000001</v>
      </c>
      <c r="H28" s="23">
        <v>260027.24275</v>
      </c>
      <c r="I28" s="25">
        <f t="shared" si="1"/>
        <v>41.972035439194137</v>
      </c>
      <c r="J28" s="23">
        <v>232232.45518000002</v>
      </c>
      <c r="K28" s="24">
        <f t="shared" si="3"/>
        <v>111.96851988170933</v>
      </c>
      <c r="L28" s="22">
        <f t="shared" si="4"/>
        <v>-44028.144919999992</v>
      </c>
      <c r="M28" s="22">
        <f t="shared" si="5"/>
        <v>60512.722110000002</v>
      </c>
      <c r="N28" s="22">
        <f t="shared" si="6"/>
        <v>49371.944110000011</v>
      </c>
    </row>
    <row r="29" spans="1:14" ht="15" x14ac:dyDescent="0.2">
      <c r="A29" s="18" t="s">
        <v>24</v>
      </c>
      <c r="B29" s="19">
        <v>538935.19999999995</v>
      </c>
      <c r="C29" s="19">
        <v>332982.93731999997</v>
      </c>
      <c r="D29" s="20">
        <f t="shared" si="0"/>
        <v>61.785338445141456</v>
      </c>
      <c r="E29" s="21">
        <v>291307.96372</v>
      </c>
      <c r="F29" s="22">
        <f t="shared" si="2"/>
        <v>114.30615664186139</v>
      </c>
      <c r="G29" s="23">
        <v>581705.52628999995</v>
      </c>
      <c r="H29" s="23">
        <v>291574.05870999995</v>
      </c>
      <c r="I29" s="25">
        <f t="shared" si="1"/>
        <v>50.123996684301808</v>
      </c>
      <c r="J29" s="23">
        <v>263705.77869000001</v>
      </c>
      <c r="K29" s="24">
        <f t="shared" si="3"/>
        <v>110.5679443804531</v>
      </c>
      <c r="L29" s="22">
        <f t="shared" si="4"/>
        <v>-42770.326289999997</v>
      </c>
      <c r="M29" s="22">
        <f t="shared" si="5"/>
        <v>41408.878610000014</v>
      </c>
      <c r="N29" s="22">
        <f t="shared" si="6"/>
        <v>27602.185029999993</v>
      </c>
    </row>
    <row r="30" spans="1:14" ht="15" x14ac:dyDescent="0.2">
      <c r="A30" s="18" t="s">
        <v>25</v>
      </c>
      <c r="B30" s="19">
        <v>274428.09999999998</v>
      </c>
      <c r="C30" s="19">
        <v>168670.56769</v>
      </c>
      <c r="D30" s="20">
        <f t="shared" si="0"/>
        <v>61.462571686354281</v>
      </c>
      <c r="E30" s="21">
        <v>145071.7144</v>
      </c>
      <c r="F30" s="22">
        <f t="shared" si="2"/>
        <v>116.26702585517938</v>
      </c>
      <c r="G30" s="23">
        <v>290800.62204000005</v>
      </c>
      <c r="H30" s="23">
        <v>136648.25062000001</v>
      </c>
      <c r="I30" s="25">
        <f t="shared" si="1"/>
        <v>46.990357056802942</v>
      </c>
      <c r="J30" s="23">
        <v>119669.48569</v>
      </c>
      <c r="K30" s="24">
        <f t="shared" si="3"/>
        <v>114.18804871776832</v>
      </c>
      <c r="L30" s="22">
        <f t="shared" si="4"/>
        <v>-16372.522040000069</v>
      </c>
      <c r="M30" s="22">
        <f t="shared" si="5"/>
        <v>32022.31706999999</v>
      </c>
      <c r="N30" s="22">
        <f t="shared" si="6"/>
        <v>25402.228709999996</v>
      </c>
    </row>
    <row r="31" spans="1:14" ht="15" x14ac:dyDescent="0.2">
      <c r="A31" s="18" t="s">
        <v>26</v>
      </c>
      <c r="B31" s="19">
        <v>1087872.90279</v>
      </c>
      <c r="C31" s="19">
        <v>644619.60735000006</v>
      </c>
      <c r="D31" s="20">
        <f t="shared" si="0"/>
        <v>59.255047689558616</v>
      </c>
      <c r="E31" s="21">
        <v>652560.57999</v>
      </c>
      <c r="F31" s="22">
        <f t="shared" si="2"/>
        <v>98.783105678844166</v>
      </c>
      <c r="G31" s="23">
        <v>1129946.4669600001</v>
      </c>
      <c r="H31" s="23">
        <v>579039.45904999995</v>
      </c>
      <c r="I31" s="25">
        <f t="shared" si="1"/>
        <v>51.244857697360082</v>
      </c>
      <c r="J31" s="23">
        <v>617173.94160000002</v>
      </c>
      <c r="K31" s="24">
        <f t="shared" si="3"/>
        <v>93.821112658914615</v>
      </c>
      <c r="L31" s="22">
        <f t="shared" si="4"/>
        <v>-42073.564170000143</v>
      </c>
      <c r="M31" s="22">
        <f t="shared" si="5"/>
        <v>65580.148300000117</v>
      </c>
      <c r="N31" s="22">
        <f t="shared" si="6"/>
        <v>35386.638389999978</v>
      </c>
    </row>
    <row r="32" spans="1:14" ht="15" x14ac:dyDescent="0.2">
      <c r="A32" s="18" t="s">
        <v>27</v>
      </c>
      <c r="B32" s="19">
        <v>1557574.504</v>
      </c>
      <c r="C32" s="19">
        <v>700661.28671999997</v>
      </c>
      <c r="D32" s="20">
        <f t="shared" si="0"/>
        <v>44.984126596874496</v>
      </c>
      <c r="E32" s="21">
        <v>356567.79600999999</v>
      </c>
      <c r="F32" s="22">
        <f t="shared" si="2"/>
        <v>196.50156143106929</v>
      </c>
      <c r="G32" s="23">
        <v>1611833.82</v>
      </c>
      <c r="H32" s="23">
        <v>666734.0638</v>
      </c>
      <c r="I32" s="25">
        <f t="shared" si="1"/>
        <v>41.364938216769765</v>
      </c>
      <c r="J32" s="23">
        <v>325049.10301999998</v>
      </c>
      <c r="K32" s="24">
        <f t="shared" si="3"/>
        <v>205.1179522125851</v>
      </c>
      <c r="L32" s="22">
        <f t="shared" si="4"/>
        <v>-54259.316000000108</v>
      </c>
      <c r="M32" s="22">
        <f t="shared" si="5"/>
        <v>33927.222919999971</v>
      </c>
      <c r="N32" s="22">
        <f t="shared" si="6"/>
        <v>31518.69299000001</v>
      </c>
    </row>
    <row r="33" spans="1:14" ht="15" x14ac:dyDescent="0.2">
      <c r="A33" s="18" t="s">
        <v>28</v>
      </c>
      <c r="B33" s="19">
        <v>226280.06</v>
      </c>
      <c r="C33" s="19">
        <v>142047.34909999999</v>
      </c>
      <c r="D33" s="20">
        <f t="shared" si="0"/>
        <v>62.77501831137927</v>
      </c>
      <c r="E33" s="21">
        <v>107787.35309</v>
      </c>
      <c r="F33" s="22">
        <f t="shared" si="2"/>
        <v>131.7848013035385</v>
      </c>
      <c r="G33" s="23">
        <v>246999.88821999999</v>
      </c>
      <c r="H33" s="23">
        <v>123058.27078000001</v>
      </c>
      <c r="I33" s="25">
        <f t="shared" si="1"/>
        <v>49.821184805716754</v>
      </c>
      <c r="J33" s="23">
        <v>102594.17354</v>
      </c>
      <c r="K33" s="24">
        <f t="shared" si="3"/>
        <v>119.94664661148748</v>
      </c>
      <c r="L33" s="22">
        <f t="shared" si="4"/>
        <v>-20719.828219999996</v>
      </c>
      <c r="M33" s="22">
        <f t="shared" si="5"/>
        <v>18989.078319999986</v>
      </c>
      <c r="N33" s="22">
        <f t="shared" si="6"/>
        <v>5193.1795500000007</v>
      </c>
    </row>
    <row r="34" spans="1:14" ht="15" x14ac:dyDescent="0.2">
      <c r="A34" s="18" t="s">
        <v>29</v>
      </c>
      <c r="B34" s="19">
        <v>761602.5098</v>
      </c>
      <c r="C34" s="19">
        <v>440100.78446</v>
      </c>
      <c r="D34" s="20">
        <f t="shared" si="0"/>
        <v>57.786152067115992</v>
      </c>
      <c r="E34" s="21">
        <v>366807.18479000003</v>
      </c>
      <c r="F34" s="22">
        <f t="shared" si="2"/>
        <v>119.98150600892976</v>
      </c>
      <c r="G34" s="23">
        <v>775825.83874000004</v>
      </c>
      <c r="H34" s="23">
        <v>397822.69861999998</v>
      </c>
      <c r="I34" s="25">
        <f t="shared" si="1"/>
        <v>51.27732008334425</v>
      </c>
      <c r="J34" s="23">
        <v>335753.91093000001</v>
      </c>
      <c r="K34" s="24">
        <f t="shared" si="3"/>
        <v>118.48639306034485</v>
      </c>
      <c r="L34" s="22">
        <f t="shared" si="4"/>
        <v>-14223.328940000036</v>
      </c>
      <c r="M34" s="22">
        <f t="shared" si="5"/>
        <v>42278.085840000014</v>
      </c>
      <c r="N34" s="22">
        <f t="shared" si="6"/>
        <v>31053.273860000016</v>
      </c>
    </row>
    <row r="35" spans="1:14" ht="15" x14ac:dyDescent="0.2">
      <c r="A35" s="18" t="s">
        <v>30</v>
      </c>
      <c r="B35" s="19">
        <v>406365.07029</v>
      </c>
      <c r="C35" s="19">
        <v>200164.50915</v>
      </c>
      <c r="D35" s="20">
        <f t="shared" si="0"/>
        <v>49.257311659969638</v>
      </c>
      <c r="E35" s="21">
        <v>220001.17669999998</v>
      </c>
      <c r="F35" s="22">
        <f t="shared" si="2"/>
        <v>90.983381158433602</v>
      </c>
      <c r="G35" s="23">
        <v>418151.06747000001</v>
      </c>
      <c r="H35" s="23">
        <v>174976.71628999998</v>
      </c>
      <c r="I35" s="25">
        <f t="shared" si="1"/>
        <v>41.845335311156077</v>
      </c>
      <c r="J35" s="23">
        <v>220611.26009</v>
      </c>
      <c r="K35" s="24">
        <f t="shared" si="3"/>
        <v>79.314499277424432</v>
      </c>
      <c r="L35" s="22">
        <f t="shared" si="4"/>
        <v>-11785.997180000006</v>
      </c>
      <c r="M35" s="22">
        <f t="shared" si="5"/>
        <v>25187.792860000016</v>
      </c>
      <c r="N35" s="22">
        <f t="shared" si="6"/>
        <v>-610.08339000001433</v>
      </c>
    </row>
    <row r="36" spans="1:14" ht="15" x14ac:dyDescent="0.2">
      <c r="A36" s="18" t="s">
        <v>31</v>
      </c>
      <c r="B36" s="19">
        <v>659307.70646000002</v>
      </c>
      <c r="C36" s="19">
        <v>398410.40901999996</v>
      </c>
      <c r="D36" s="20">
        <f t="shared" si="0"/>
        <v>60.428598834248781</v>
      </c>
      <c r="E36" s="21">
        <v>314369.55349000002</v>
      </c>
      <c r="F36" s="22">
        <f t="shared" si="2"/>
        <v>126.73314085190925</v>
      </c>
      <c r="G36" s="23">
        <v>703452.33209000004</v>
      </c>
      <c r="H36" s="23">
        <v>345227.20558000001</v>
      </c>
      <c r="I36" s="25">
        <f t="shared" si="1"/>
        <v>49.076133496396096</v>
      </c>
      <c r="J36" s="23">
        <v>273829.14763999998</v>
      </c>
      <c r="K36" s="24">
        <f t="shared" si="3"/>
        <v>126.07394375483585</v>
      </c>
      <c r="L36" s="22">
        <f t="shared" si="4"/>
        <v>-44144.625630000024</v>
      </c>
      <c r="M36" s="22">
        <f t="shared" si="5"/>
        <v>53183.203439999954</v>
      </c>
      <c r="N36" s="22">
        <f t="shared" si="6"/>
        <v>40540.405850000039</v>
      </c>
    </row>
    <row r="37" spans="1:14" ht="15" x14ac:dyDescent="0.2">
      <c r="A37" s="18" t="s">
        <v>32</v>
      </c>
      <c r="B37" s="19">
        <v>2139432.5742600001</v>
      </c>
      <c r="C37" s="19">
        <v>1294150.4708199999</v>
      </c>
      <c r="D37" s="20">
        <f t="shared" si="0"/>
        <v>60.490360219350613</v>
      </c>
      <c r="E37" s="21">
        <v>1116521.60087</v>
      </c>
      <c r="F37" s="22">
        <f t="shared" si="2"/>
        <v>115.9091297303689</v>
      </c>
      <c r="G37" s="23">
        <v>2361185.1934600002</v>
      </c>
      <c r="H37" s="23">
        <v>1223128.0483499998</v>
      </c>
      <c r="I37" s="25">
        <f>H37/G37*100</f>
        <v>51.80144495814281</v>
      </c>
      <c r="J37" s="23">
        <v>1001237.7104</v>
      </c>
      <c r="K37" s="24">
        <f t="shared" si="3"/>
        <v>122.16160414706647</v>
      </c>
      <c r="L37" s="22">
        <f t="shared" si="4"/>
        <v>-221752.61920000007</v>
      </c>
      <c r="M37" s="22">
        <f t="shared" si="5"/>
        <v>71022.422470000107</v>
      </c>
      <c r="N37" s="22">
        <f t="shared" si="6"/>
        <v>115283.89046999998</v>
      </c>
    </row>
    <row r="38" spans="1:14" ht="15" x14ac:dyDescent="0.2">
      <c r="A38" s="18" t="s">
        <v>33</v>
      </c>
      <c r="B38" s="19">
        <v>377748.592</v>
      </c>
      <c r="C38" s="19">
        <v>186262.75248</v>
      </c>
      <c r="D38" s="20">
        <f t="shared" si="0"/>
        <v>49.308655657411421</v>
      </c>
      <c r="E38" s="21">
        <v>165805.93469999998</v>
      </c>
      <c r="F38" s="22">
        <f t="shared" si="2"/>
        <v>112.33780794216651</v>
      </c>
      <c r="G38" s="23">
        <v>404710.85491000005</v>
      </c>
      <c r="H38" s="23">
        <v>156959.56303999998</v>
      </c>
      <c r="I38" s="25">
        <f t="shared" si="1"/>
        <v>38.783136438212111</v>
      </c>
      <c r="J38" s="23">
        <v>132737.49877999999</v>
      </c>
      <c r="K38" s="24">
        <f t="shared" si="3"/>
        <v>118.24809453442076</v>
      </c>
      <c r="L38" s="22">
        <f t="shared" si="4"/>
        <v>-26962.262910000049</v>
      </c>
      <c r="M38" s="22">
        <f t="shared" si="5"/>
        <v>29303.189440000016</v>
      </c>
      <c r="N38" s="22">
        <f t="shared" si="6"/>
        <v>33068.435919999989</v>
      </c>
    </row>
    <row r="39" spans="1:14" ht="15" x14ac:dyDescent="0.2">
      <c r="A39" s="18" t="s">
        <v>34</v>
      </c>
      <c r="B39" s="19">
        <v>640836.45334999997</v>
      </c>
      <c r="C39" s="19">
        <v>341065.22192000004</v>
      </c>
      <c r="D39" s="20">
        <f t="shared" si="0"/>
        <v>53.221882141233856</v>
      </c>
      <c r="E39" s="21">
        <v>308170.22664000001</v>
      </c>
      <c r="F39" s="22">
        <f t="shared" si="2"/>
        <v>110.6742937624625</v>
      </c>
      <c r="G39" s="23">
        <v>769253.26139999996</v>
      </c>
      <c r="H39" s="23">
        <v>325007.57402</v>
      </c>
      <c r="I39" s="25">
        <f t="shared" si="1"/>
        <v>42.249749247536961</v>
      </c>
      <c r="J39" s="23">
        <v>282852.68981999997</v>
      </c>
      <c r="K39" s="24">
        <f t="shared" si="3"/>
        <v>114.90347651522292</v>
      </c>
      <c r="L39" s="22">
        <f t="shared" si="4"/>
        <v>-128416.80804999999</v>
      </c>
      <c r="M39" s="22">
        <f t="shared" si="5"/>
        <v>16057.64790000004</v>
      </c>
      <c r="N39" s="22">
        <f t="shared" si="6"/>
        <v>25317.536820000038</v>
      </c>
    </row>
    <row r="40" spans="1:14" ht="15" x14ac:dyDescent="0.2">
      <c r="A40" s="18" t="s">
        <v>35</v>
      </c>
      <c r="B40" s="19">
        <v>390439.13959999999</v>
      </c>
      <c r="C40" s="19">
        <v>247088.20853999999</v>
      </c>
      <c r="D40" s="20">
        <f t="shared" si="0"/>
        <v>63.284692408947208</v>
      </c>
      <c r="E40" s="21">
        <v>218633.01556999999</v>
      </c>
      <c r="F40" s="22">
        <f t="shared" si="2"/>
        <v>113.0150484801274</v>
      </c>
      <c r="G40" s="23">
        <v>438946.31906999997</v>
      </c>
      <c r="H40" s="23">
        <v>210690.50744999998</v>
      </c>
      <c r="I40" s="25">
        <f t="shared" si="1"/>
        <v>47.999151216575207</v>
      </c>
      <c r="J40" s="23">
        <v>178646.36328999998</v>
      </c>
      <c r="K40" s="24">
        <f t="shared" si="3"/>
        <v>117.93719366566793</v>
      </c>
      <c r="L40" s="22">
        <f t="shared" si="4"/>
        <v>-48507.179469999974</v>
      </c>
      <c r="M40" s="22">
        <f t="shared" si="5"/>
        <v>36397.701090000017</v>
      </c>
      <c r="N40" s="22">
        <f t="shared" si="6"/>
        <v>39986.652280000009</v>
      </c>
    </row>
    <row r="41" spans="1:14" ht="15" x14ac:dyDescent="0.2">
      <c r="A41" s="18" t="s">
        <v>36</v>
      </c>
      <c r="B41" s="19">
        <v>487623.26186000003</v>
      </c>
      <c r="C41" s="19">
        <v>290407.69092000002</v>
      </c>
      <c r="D41" s="20">
        <f t="shared" si="0"/>
        <v>59.555750029697727</v>
      </c>
      <c r="E41" s="21">
        <v>249464.97813</v>
      </c>
      <c r="F41" s="22">
        <f t="shared" si="2"/>
        <v>116.41220867831161</v>
      </c>
      <c r="G41" s="23">
        <v>523543.61330999999</v>
      </c>
      <c r="H41" s="23">
        <v>251869.34828000001</v>
      </c>
      <c r="I41" s="25">
        <f t="shared" si="1"/>
        <v>48.108570494749486</v>
      </c>
      <c r="J41" s="23">
        <v>216220.60368</v>
      </c>
      <c r="K41" s="24">
        <f t="shared" si="3"/>
        <v>116.48720981870862</v>
      </c>
      <c r="L41" s="22">
        <f t="shared" si="4"/>
        <v>-35920.351449999958</v>
      </c>
      <c r="M41" s="22">
        <f t="shared" si="5"/>
        <v>38538.342640000017</v>
      </c>
      <c r="N41" s="22">
        <f t="shared" si="6"/>
        <v>33244.374450000003</v>
      </c>
    </row>
    <row r="42" spans="1:14" ht="15" x14ac:dyDescent="0.2">
      <c r="A42" s="18" t="s">
        <v>37</v>
      </c>
      <c r="B42" s="19">
        <v>1375353.33155</v>
      </c>
      <c r="C42" s="19">
        <v>722910.10503999994</v>
      </c>
      <c r="D42" s="20">
        <f t="shared" si="0"/>
        <v>52.561773651669021</v>
      </c>
      <c r="E42" s="21">
        <v>751549.75501999992</v>
      </c>
      <c r="F42" s="22">
        <f t="shared" si="2"/>
        <v>96.189254299040002</v>
      </c>
      <c r="G42" s="23">
        <v>1462295.8626999999</v>
      </c>
      <c r="H42" s="23">
        <v>637375.82867999992</v>
      </c>
      <c r="I42" s="25">
        <f t="shared" si="1"/>
        <v>43.587337209799792</v>
      </c>
      <c r="J42" s="23">
        <v>683367.47778999992</v>
      </c>
      <c r="K42" s="24">
        <f t="shared" si="3"/>
        <v>93.26985105309133</v>
      </c>
      <c r="L42" s="22">
        <f t="shared" si="4"/>
        <v>-86942.531149999937</v>
      </c>
      <c r="M42" s="22">
        <f t="shared" si="5"/>
        <v>85534.276360000018</v>
      </c>
      <c r="N42" s="22">
        <f t="shared" si="6"/>
        <v>68182.277230000007</v>
      </c>
    </row>
    <row r="43" spans="1:14" ht="15" x14ac:dyDescent="0.2">
      <c r="A43" s="18" t="s">
        <v>38</v>
      </c>
      <c r="B43" s="19">
        <v>1254341.53574</v>
      </c>
      <c r="C43" s="19">
        <v>622193.15524999995</v>
      </c>
      <c r="D43" s="20">
        <f t="shared" si="0"/>
        <v>49.60316927422295</v>
      </c>
      <c r="E43" s="21">
        <v>736010.81539999996</v>
      </c>
      <c r="F43" s="22">
        <f t="shared" si="2"/>
        <v>84.535871244209432</v>
      </c>
      <c r="G43" s="23">
        <v>1322697.8388399999</v>
      </c>
      <c r="H43" s="23">
        <v>595406.96635999996</v>
      </c>
      <c r="I43" s="25">
        <f t="shared" si="1"/>
        <v>45.014586769278253</v>
      </c>
      <c r="J43" s="23">
        <v>764257.00072000001</v>
      </c>
      <c r="K43" s="24">
        <f t="shared" si="3"/>
        <v>77.906642111105569</v>
      </c>
      <c r="L43" s="22">
        <f t="shared" si="4"/>
        <v>-68356.303099999903</v>
      </c>
      <c r="M43" s="22">
        <f t="shared" si="5"/>
        <v>26786.18888999999</v>
      </c>
      <c r="N43" s="22">
        <f t="shared" si="6"/>
        <v>-28246.185320000048</v>
      </c>
    </row>
    <row r="44" spans="1:14" ht="15" x14ac:dyDescent="0.2">
      <c r="A44" s="18" t="s">
        <v>39</v>
      </c>
      <c r="B44" s="19">
        <v>408401.6</v>
      </c>
      <c r="C44" s="19">
        <v>303096.6102</v>
      </c>
      <c r="D44" s="20">
        <f t="shared" si="0"/>
        <v>74.215333681356782</v>
      </c>
      <c r="E44" s="21">
        <v>232810.99914</v>
      </c>
      <c r="F44" s="22">
        <f t="shared" si="2"/>
        <v>130.18998729425752</v>
      </c>
      <c r="G44" s="23">
        <v>457365.95172000001</v>
      </c>
      <c r="H44" s="23">
        <v>248488.98052000001</v>
      </c>
      <c r="I44" s="25">
        <f t="shared" si="1"/>
        <v>54.330450175732636</v>
      </c>
      <c r="J44" s="23">
        <v>200973.15836</v>
      </c>
      <c r="K44" s="24">
        <f t="shared" si="3"/>
        <v>123.64286979800838</v>
      </c>
      <c r="L44" s="22">
        <f t="shared" si="4"/>
        <v>-48964.351720000035</v>
      </c>
      <c r="M44" s="22">
        <f t="shared" si="5"/>
        <v>54607.629679999984</v>
      </c>
      <c r="N44" s="22">
        <f t="shared" si="6"/>
        <v>31837.840779999999</v>
      </c>
    </row>
    <row r="45" spans="1:14" ht="15" x14ac:dyDescent="0.2">
      <c r="A45" s="18" t="s">
        <v>40</v>
      </c>
      <c r="B45" s="19">
        <v>728778.51</v>
      </c>
      <c r="C45" s="19">
        <v>467215.66076</v>
      </c>
      <c r="D45" s="20">
        <f t="shared" si="0"/>
        <v>64.109417930010039</v>
      </c>
      <c r="E45" s="21">
        <v>401250.12750999996</v>
      </c>
      <c r="F45" s="22">
        <f t="shared" si="2"/>
        <v>116.44000306226845</v>
      </c>
      <c r="G45" s="23">
        <v>804675.24630999996</v>
      </c>
      <c r="H45" s="23">
        <v>426772.08722000004</v>
      </c>
      <c r="I45" s="25">
        <f>H45/G45*100</f>
        <v>53.036562163065057</v>
      </c>
      <c r="J45" s="23">
        <v>355666.10681000003</v>
      </c>
      <c r="K45" s="24">
        <f t="shared" si="3"/>
        <v>119.99234086367005</v>
      </c>
      <c r="L45" s="22">
        <f t="shared" si="4"/>
        <v>-75896.736309999949</v>
      </c>
      <c r="M45" s="22">
        <f t="shared" si="5"/>
        <v>40443.573539999954</v>
      </c>
      <c r="N45" s="22">
        <f t="shared" si="6"/>
        <v>45584.020699999935</v>
      </c>
    </row>
    <row r="46" spans="1:14" ht="15" x14ac:dyDescent="0.2">
      <c r="A46" s="18" t="s">
        <v>41</v>
      </c>
      <c r="B46" s="19">
        <v>469439.16751999996</v>
      </c>
      <c r="C46" s="19">
        <v>287883.02664</v>
      </c>
      <c r="D46" s="20">
        <f t="shared" si="0"/>
        <v>61.324884363794595</v>
      </c>
      <c r="E46" s="21">
        <v>264233.40649999998</v>
      </c>
      <c r="F46" s="22">
        <f t="shared" si="2"/>
        <v>108.95027636863168</v>
      </c>
      <c r="G46" s="23">
        <v>526970.99228999997</v>
      </c>
      <c r="H46" s="23">
        <v>309136.24651999999</v>
      </c>
      <c r="I46" s="25">
        <f t="shared" si="1"/>
        <v>58.662858305847266</v>
      </c>
      <c r="J46" s="23">
        <v>266728.36424000002</v>
      </c>
      <c r="K46" s="24">
        <f t="shared" si="3"/>
        <v>115.8992773043971</v>
      </c>
      <c r="L46" s="22">
        <f t="shared" si="4"/>
        <v>-57531.824770000007</v>
      </c>
      <c r="M46" s="22">
        <f t="shared" si="5"/>
        <v>-21253.21987999999</v>
      </c>
      <c r="N46" s="22">
        <f t="shared" si="6"/>
        <v>-2494.9577400000417</v>
      </c>
    </row>
    <row r="47" spans="1:14" ht="15" x14ac:dyDescent="0.2">
      <c r="A47" s="18" t="s">
        <v>42</v>
      </c>
      <c r="B47" s="19">
        <v>140573.715</v>
      </c>
      <c r="C47" s="19">
        <v>89687.601239999989</v>
      </c>
      <c r="D47" s="20">
        <f t="shared" si="0"/>
        <v>63.801117612919313</v>
      </c>
      <c r="E47" s="21">
        <v>88698.133439999991</v>
      </c>
      <c r="F47" s="22">
        <f t="shared" si="2"/>
        <v>101.11554523373295</v>
      </c>
      <c r="G47" s="23">
        <v>145428.23988000001</v>
      </c>
      <c r="H47" s="23">
        <v>84420.328730000008</v>
      </c>
      <c r="I47" s="25">
        <f t="shared" si="1"/>
        <v>58.049474297192475</v>
      </c>
      <c r="J47" s="23">
        <v>94773.407769999991</v>
      </c>
      <c r="K47" s="24">
        <f t="shared" si="3"/>
        <v>89.075966261416639</v>
      </c>
      <c r="L47" s="22">
        <f t="shared" si="4"/>
        <v>-4854.5248800000118</v>
      </c>
      <c r="M47" s="22">
        <f t="shared" si="5"/>
        <v>5267.2725099999807</v>
      </c>
      <c r="N47" s="22">
        <f t="shared" si="6"/>
        <v>-6075.2743300000002</v>
      </c>
    </row>
    <row r="48" spans="1:14" s="2" customFormat="1" ht="15" x14ac:dyDescent="0.2">
      <c r="A48" s="26" t="s">
        <v>3</v>
      </c>
      <c r="B48" s="27">
        <f>SUM(B8:B47)</f>
        <v>50619948.045360021</v>
      </c>
      <c r="C48" s="27">
        <f>SUM(C8:C47)</f>
        <v>28901907.323180001</v>
      </c>
      <c r="D48" s="28">
        <f t="shared" si="0"/>
        <v>57.095885000279523</v>
      </c>
      <c r="E48" s="29">
        <f>SUM(E8:E47)</f>
        <v>25025358.638710007</v>
      </c>
      <c r="F48" s="30">
        <f t="shared" si="2"/>
        <v>115.4904820363838</v>
      </c>
      <c r="G48" s="31">
        <f t="shared" ref="G48:H48" si="7">SUM(G8:G47)</f>
        <v>54296515.802490003</v>
      </c>
      <c r="H48" s="31">
        <f t="shared" si="7"/>
        <v>27093465.40777</v>
      </c>
      <c r="I48" s="32">
        <f t="shared" si="1"/>
        <v>49.899086538675306</v>
      </c>
      <c r="J48" s="31">
        <f>SUM(J8:J47)</f>
        <v>23866234.204780005</v>
      </c>
      <c r="K48" s="33">
        <f t="shared" si="3"/>
        <v>113.5221634686868</v>
      </c>
      <c r="L48" s="22">
        <f t="shared" si="4"/>
        <v>-3676567.7571299821</v>
      </c>
      <c r="M48" s="30">
        <f>SUM(M8:M47)</f>
        <v>1808441.9154100001</v>
      </c>
      <c r="N48" s="30">
        <f>SUM(N8:N47)</f>
        <v>1159124.4339299994</v>
      </c>
    </row>
    <row r="49" spans="10:11" x14ac:dyDescent="0.2">
      <c r="J49" s="6"/>
      <c r="K49" s="7"/>
    </row>
  </sheetData>
  <mergeCells count="6">
    <mergeCell ref="A1:N1"/>
    <mergeCell ref="A2:N2"/>
    <mergeCell ref="B5:F5"/>
    <mergeCell ref="G5:I5"/>
    <mergeCell ref="A5:A6"/>
    <mergeCell ref="L5:N5"/>
  </mergeCell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Чижова Елена Анатольевна</dc:creator>
  <cp:lastModifiedBy>Чижова Елена Анатольевна</cp:lastModifiedBy>
  <cp:lastPrinted>2024-08-28T07:04:45Z</cp:lastPrinted>
  <dcterms:created xsi:type="dcterms:W3CDTF">2024-08-27T12:52:28Z</dcterms:created>
  <dcterms:modified xsi:type="dcterms:W3CDTF">2024-08-28T07:11:23Z</dcterms:modified>
</cp:coreProperties>
</file>