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Сводки ОСБП\Сводки 2024 год\на 01.07.2024\на 01.07.2024ут\"/>
    </mc:Choice>
  </mc:AlternateContent>
  <bookViews>
    <workbookView xWindow="480" yWindow="60" windowWidth="18075" windowHeight="9900"/>
  </bookViews>
  <sheets>
    <sheet name="Лист1" sheetId="1" r:id="rId1"/>
  </sheets>
  <definedNames>
    <definedName name="_xlnm._FilterDatabase" localSheetId="0" hidden="1">Лист1!$A$6:$J$686</definedName>
    <definedName name="_xlnm.Print_Titles" localSheetId="0">Лист1!$3:$6</definedName>
    <definedName name="_xlnm.Print_Area" localSheetId="0">Лист1!$A$1:$J$686</definedName>
  </definedNames>
  <calcPr calcId="162913"/>
</workbook>
</file>

<file path=xl/calcChain.xml><?xml version="1.0" encoding="utf-8"?>
<calcChain xmlns="http://schemas.openxmlformats.org/spreadsheetml/2006/main">
  <c r="J686" i="1" l="1"/>
  <c r="J685" i="1"/>
  <c r="J684" i="1"/>
  <c r="J683" i="1"/>
  <c r="J682" i="1"/>
  <c r="J681" i="1"/>
  <c r="J680" i="1"/>
  <c r="J679" i="1"/>
  <c r="J678" i="1"/>
  <c r="J677" i="1"/>
  <c r="J676" i="1"/>
  <c r="J675" i="1"/>
  <c r="J674" i="1"/>
  <c r="J43" i="1"/>
  <c r="J42" i="1"/>
  <c r="J41" i="1"/>
  <c r="J40" i="1"/>
  <c r="J39" i="1"/>
  <c r="J38" i="1"/>
  <c r="J37" i="1"/>
  <c r="J36" i="1"/>
  <c r="J35" i="1"/>
  <c r="J33" i="1"/>
  <c r="J32" i="1"/>
  <c r="J30" i="1"/>
  <c r="J28" i="1"/>
  <c r="J25" i="1"/>
  <c r="J24" i="1"/>
  <c r="J23" i="1"/>
  <c r="J21" i="1"/>
  <c r="J20" i="1"/>
  <c r="J18" i="1"/>
  <c r="J17" i="1"/>
  <c r="J16" i="1"/>
  <c r="J15" i="1"/>
  <c r="J13" i="1"/>
  <c r="J12" i="1"/>
  <c r="J11" i="1"/>
  <c r="J10" i="1"/>
  <c r="J9" i="1"/>
  <c r="J8" i="1"/>
  <c r="G686" i="1"/>
  <c r="G682" i="1"/>
  <c r="G681" i="1"/>
  <c r="G680" i="1"/>
  <c r="G679" i="1"/>
  <c r="H676" i="1"/>
  <c r="G676" i="1"/>
  <c r="H675" i="1"/>
  <c r="G675" i="1"/>
  <c r="H672" i="1"/>
  <c r="G672" i="1"/>
  <c r="H671" i="1"/>
  <c r="G671" i="1"/>
  <c r="H670" i="1"/>
  <c r="G670" i="1"/>
  <c r="H669" i="1"/>
  <c r="G669" i="1"/>
  <c r="H668" i="1"/>
  <c r="G668" i="1"/>
  <c r="H667" i="1"/>
  <c r="G667" i="1"/>
  <c r="H666" i="1"/>
  <c r="G666" i="1"/>
  <c r="H665" i="1"/>
  <c r="G665" i="1"/>
  <c r="H664" i="1"/>
  <c r="G664" i="1"/>
  <c r="G111" i="1"/>
  <c r="G110" i="1"/>
  <c r="G109" i="1"/>
  <c r="G108" i="1"/>
  <c r="G107" i="1"/>
  <c r="G106" i="1"/>
  <c r="G105" i="1"/>
  <c r="G102" i="1"/>
  <c r="G101" i="1"/>
  <c r="G100" i="1"/>
  <c r="G99" i="1"/>
  <c r="G98" i="1"/>
  <c r="G97" i="1"/>
  <c r="G96" i="1"/>
  <c r="G95" i="1"/>
  <c r="G94" i="1"/>
  <c r="G93" i="1"/>
  <c r="G91" i="1"/>
  <c r="G90" i="1"/>
  <c r="G89" i="1"/>
  <c r="G88" i="1"/>
  <c r="G87" i="1"/>
  <c r="G86" i="1"/>
  <c r="G85" i="1"/>
  <c r="G84" i="1"/>
  <c r="G83" i="1"/>
  <c r="G82" i="1"/>
  <c r="G81" i="1"/>
  <c r="G80" i="1"/>
  <c r="G79" i="1"/>
  <c r="G78" i="1"/>
  <c r="G77" i="1"/>
  <c r="G76" i="1"/>
  <c r="G75" i="1"/>
  <c r="G74" i="1"/>
  <c r="G73" i="1"/>
  <c r="G72" i="1"/>
  <c r="G71" i="1"/>
  <c r="G70" i="1"/>
  <c r="G69" i="1"/>
  <c r="G64" i="1"/>
  <c r="G63" i="1"/>
  <c r="G61" i="1"/>
  <c r="G60" i="1"/>
  <c r="G59" i="1"/>
  <c r="G58" i="1"/>
  <c r="G57" i="1"/>
  <c r="G56" i="1"/>
  <c r="G55" i="1"/>
  <c r="G54" i="1"/>
  <c r="G53" i="1"/>
  <c r="G52" i="1"/>
  <c r="G51" i="1"/>
  <c r="G50" i="1"/>
  <c r="G49" i="1"/>
  <c r="G48" i="1"/>
  <c r="G47" i="1"/>
  <c r="G46" i="1"/>
  <c r="G45" i="1"/>
  <c r="G44" i="1"/>
  <c r="G43" i="1"/>
  <c r="G42" i="1"/>
  <c r="G41" i="1"/>
  <c r="G40" i="1"/>
  <c r="G39" i="1"/>
  <c r="G38" i="1"/>
  <c r="G37" i="1"/>
  <c r="G36" i="1"/>
  <c r="H33" i="1"/>
  <c r="G33" i="1"/>
  <c r="H32" i="1"/>
  <c r="G32" i="1"/>
  <c r="H31" i="1"/>
  <c r="G31" i="1"/>
  <c r="H29" i="1"/>
  <c r="G29" i="1"/>
  <c r="H26" i="1"/>
  <c r="G26" i="1"/>
  <c r="H23" i="1"/>
  <c r="G23" i="1"/>
  <c r="H22" i="1"/>
  <c r="G22" i="1"/>
  <c r="H20" i="1"/>
  <c r="G20" i="1"/>
  <c r="H19" i="1"/>
  <c r="G19" i="1"/>
  <c r="H17" i="1"/>
  <c r="G17" i="1"/>
  <c r="H16" i="1"/>
  <c r="G16" i="1"/>
  <c r="H15" i="1"/>
  <c r="G15" i="1"/>
  <c r="H12" i="1"/>
  <c r="G12" i="1"/>
  <c r="H11" i="1"/>
  <c r="G11" i="1"/>
  <c r="H10" i="1"/>
  <c r="G10" i="1"/>
  <c r="H9" i="1"/>
  <c r="G9" i="1"/>
  <c r="H8" i="1"/>
  <c r="G8" i="1"/>
  <c r="J7" i="1"/>
  <c r="G7" i="1"/>
  <c r="E652" i="1" l="1"/>
  <c r="C685" i="1" l="1"/>
  <c r="C684" i="1" l="1"/>
  <c r="G685" i="1"/>
  <c r="E686" i="1"/>
  <c r="H686" i="1" s="1"/>
  <c r="C683" i="1" l="1"/>
  <c r="G683" i="1" s="1"/>
  <c r="G684" i="1"/>
  <c r="E685" i="1"/>
  <c r="E684" i="1" l="1"/>
  <c r="H685" i="1"/>
  <c r="F650" i="1"/>
  <c r="I650" i="1"/>
  <c r="C650" i="1"/>
  <c r="D649" i="1"/>
  <c r="D648" i="1"/>
  <c r="D647" i="1"/>
  <c r="D646" i="1"/>
  <c r="D645" i="1"/>
  <c r="D644" i="1"/>
  <c r="D643" i="1"/>
  <c r="D642" i="1"/>
  <c r="D641" i="1"/>
  <c r="D640" i="1"/>
  <c r="D639" i="1"/>
  <c r="D638" i="1"/>
  <c r="D637" i="1"/>
  <c r="D636" i="1"/>
  <c r="D635" i="1"/>
  <c r="D634" i="1"/>
  <c r="D633" i="1"/>
  <c r="D632" i="1"/>
  <c r="D631" i="1"/>
  <c r="D630" i="1"/>
  <c r="D629" i="1"/>
  <c r="D628" i="1"/>
  <c r="D627" i="1"/>
  <c r="D626" i="1"/>
  <c r="D625" i="1"/>
  <c r="D624" i="1"/>
  <c r="D623" i="1"/>
  <c r="D622" i="1"/>
  <c r="D621" i="1"/>
  <c r="D620" i="1"/>
  <c r="D619" i="1"/>
  <c r="D618" i="1"/>
  <c r="D617" i="1"/>
  <c r="D616" i="1"/>
  <c r="D615" i="1"/>
  <c r="D614" i="1"/>
  <c r="D613" i="1"/>
  <c r="D612" i="1"/>
  <c r="D611" i="1"/>
  <c r="D610" i="1"/>
  <c r="D609" i="1"/>
  <c r="D608" i="1"/>
  <c r="D607" i="1"/>
  <c r="D606" i="1"/>
  <c r="D605" i="1"/>
  <c r="D604" i="1"/>
  <c r="D603" i="1"/>
  <c r="D602" i="1"/>
  <c r="D601" i="1"/>
  <c r="D600" i="1"/>
  <c r="D599" i="1"/>
  <c r="D598" i="1"/>
  <c r="D597" i="1"/>
  <c r="D596" i="1"/>
  <c r="D595" i="1"/>
  <c r="D594" i="1"/>
  <c r="D593" i="1"/>
  <c r="D592" i="1"/>
  <c r="D591" i="1"/>
  <c r="D590" i="1"/>
  <c r="D589" i="1"/>
  <c r="D588" i="1"/>
  <c r="D587" i="1"/>
  <c r="D586" i="1"/>
  <c r="D585" i="1"/>
  <c r="D584" i="1"/>
  <c r="D583" i="1"/>
  <c r="D582" i="1"/>
  <c r="D581" i="1"/>
  <c r="D580" i="1"/>
  <c r="D579" i="1"/>
  <c r="D578" i="1"/>
  <c r="D577" i="1"/>
  <c r="D576" i="1"/>
  <c r="D575" i="1"/>
  <c r="D574" i="1"/>
  <c r="D573" i="1"/>
  <c r="D572" i="1"/>
  <c r="D571" i="1"/>
  <c r="D570" i="1"/>
  <c r="E569" i="1"/>
  <c r="E568" i="1"/>
  <c r="D564" i="1"/>
  <c r="D565" i="1" s="1"/>
  <c r="E565" i="1" s="1"/>
  <c r="E566" i="1"/>
  <c r="E567" i="1"/>
  <c r="E563" i="1"/>
  <c r="D561" i="1"/>
  <c r="D562" i="1" s="1"/>
  <c r="E562" i="1" s="1"/>
  <c r="D556" i="1"/>
  <c r="E556" i="1" s="1"/>
  <c r="E559" i="1"/>
  <c r="E560" i="1"/>
  <c r="E558"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D513" i="1"/>
  <c r="E514" i="1"/>
  <c r="D471" i="1"/>
  <c r="E471" i="1" s="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79" i="1"/>
  <c r="E478" i="1"/>
  <c r="E477" i="1"/>
  <c r="E476" i="1"/>
  <c r="E475" i="1"/>
  <c r="E474" i="1"/>
  <c r="E473" i="1"/>
  <c r="E472" i="1"/>
  <c r="E480" i="1"/>
  <c r="D306" i="1"/>
  <c r="E306" i="1" s="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470" i="1"/>
  <c r="E469" i="1"/>
  <c r="E300" i="1"/>
  <c r="E301" i="1"/>
  <c r="E302" i="1"/>
  <c r="E303" i="1"/>
  <c r="E304" i="1"/>
  <c r="E305" i="1"/>
  <c r="E299" i="1"/>
  <c r="D298" i="1"/>
  <c r="E298" i="1" s="1"/>
  <c r="E683" i="1" l="1"/>
  <c r="H683" i="1" s="1"/>
  <c r="H684" i="1"/>
  <c r="D557" i="1"/>
  <c r="E557" i="1" s="1"/>
  <c r="D297" i="1"/>
  <c r="D296" i="1" s="1"/>
  <c r="E513" i="1"/>
  <c r="E561" i="1"/>
  <c r="E564" i="1"/>
  <c r="E296" i="1" l="1"/>
  <c r="D7" i="1"/>
  <c r="D650" i="1" s="1"/>
  <c r="E297" i="1"/>
  <c r="E7" i="1" l="1"/>
  <c r="E650" i="1" s="1"/>
  <c r="E681" i="1" l="1"/>
  <c r="H681" i="1" s="1"/>
  <c r="H7" i="1"/>
  <c r="E682" i="1" l="1"/>
  <c r="H682" i="1" s="1"/>
  <c r="E679" i="1"/>
  <c r="H679" i="1" s="1"/>
  <c r="E680" i="1"/>
  <c r="H680" i="1" s="1"/>
  <c r="K652" i="1"/>
  <c r="E677" i="1" l="1"/>
  <c r="E678" i="1" s="1"/>
  <c r="E651" i="1" l="1"/>
  <c r="D651" i="1" s="1"/>
</calcChain>
</file>

<file path=xl/sharedStrings.xml><?xml version="1.0" encoding="utf-8"?>
<sst xmlns="http://schemas.openxmlformats.org/spreadsheetml/2006/main" count="3196" uniqueCount="1350">
  <si>
    <t>00020235460000000150</t>
  </si>
  <si>
    <t>00020225084020000150</t>
  </si>
  <si>
    <t>00011406022020000430</t>
  </si>
  <si>
    <t>Прочие доходы от оказания платных услуг (работ)</t>
  </si>
  <si>
    <t>Скорая медицинская помощь</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</si>
  <si>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</si>
  <si>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</si>
  <si>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ОБЩЕГОСУДАРСТВЕННЫЕ ВОПРОСЫ</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</si>
  <si>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</si>
  <si>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00010102000010000110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</si>
  <si>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</si>
  <si>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00020245192020000150</t>
  </si>
  <si>
    <t>0200</t>
  </si>
  <si>
    <t>0407</t>
  </si>
  <si>
    <t>00010906000020000110</t>
  </si>
  <si>
    <t>00011705020020000180</t>
  </si>
  <si>
    <t>Обеспечение деятельности финансовых, налоговых и таможенных органов и органов финансового (финансово-бюджетного) надзора</t>
  </si>
  <si>
    <t>Плата за предоставление сведений, документов, содержащихся в государственных реестрах (регистрах)</t>
  </si>
  <si>
    <t>00020225292020000150</t>
  </si>
  <si>
    <t>00020225527000000150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</si>
  <si>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</si>
  <si>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00020402000020000150</t>
  </si>
  <si>
    <t>00011103020020000120</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</si>
  <si>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</si>
  <si>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00020225082020000150</t>
  </si>
  <si>
    <t>Межбюджетные трансферты, передаваемые бюджетам, за счет средств резервного фонда Правительства Российской Федерации</t>
  </si>
  <si>
    <t>Субсидии бюджетам субъектов Российской Федерации на завершение ранее начатых мероприятий по строительству (реконструкции) объектов обеспечивающей инфраструктуры с длительным сроком окупаемости</t>
  </si>
  <si>
    <t>00011610128010000140</t>
  </si>
  <si>
    <t>00011401000000000410</t>
  </si>
  <si>
    <t>00020225424020000150</t>
  </si>
  <si>
    <t>00020225107000000150</t>
  </si>
  <si>
    <t>0412</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</si>
  <si>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</si>
  <si>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00020225065000000150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</si>
  <si>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</si>
  <si>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ФИЗИЧЕСКАЯ КУЛЬТУРА И СПОРТ</t>
  </si>
  <si>
    <t>00020225299020000150</t>
  </si>
  <si>
    <t>00020245190020000150</t>
  </si>
  <si>
    <t>Субсидии бюджетам на поддержку творческой деятельности и техническое оснащение детских и кукольных театров</t>
  </si>
  <si>
    <t>00020235090020000150</t>
  </si>
  <si>
    <t>00020225172020000150</t>
  </si>
  <si>
    <t>00020702010020000150</t>
  </si>
  <si>
    <t>00010503020010000110</t>
  </si>
  <si>
    <t>00010807130010000110</t>
  </si>
  <si>
    <t>00020235432020000150</t>
  </si>
  <si>
    <t>ОБРАЗОВАНИЕ</t>
  </si>
  <si>
    <t>00020225514020000150</t>
  </si>
  <si>
    <t>0603</t>
  </si>
  <si>
    <t>00011102102020000120</t>
  </si>
  <si>
    <t>Субсидии бюджетам на реализацию мероприятий по созданию в субъектах Российской Федерации новых мест в общеобразовательных организациях</t>
  </si>
  <si>
    <t>00010101130010000110</t>
  </si>
  <si>
    <t>00020225304020000150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</si>
  <si>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должностными лицами органов исполнительной власти субъектов Российской Федерации, учреждениями субъектов Российской Федерации</t>
  </si>
  <si>
    <t>00011500000000000000</t>
  </si>
  <si>
    <t>00020225590020000150</t>
  </si>
  <si>
    <t>00001050000000000500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</si>
  <si>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</si>
  <si>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00020225750020000150</t>
  </si>
  <si>
    <t>Платежи, уплачиваемые в целях возмещения вреда</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</si>
  <si>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</si>
  <si>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Кинематография</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</si>
  <si>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</si>
  <si>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00011101000000000120</t>
  </si>
  <si>
    <t>Транспортный налог</t>
  </si>
  <si>
    <t>1201</t>
  </si>
  <si>
    <t>Субвенции бюджетам на приобретение беспилотных авиационных систем органами исполнительной власти субъектов Российской Федерации в области лесных отношений</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</si>
  <si>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</si>
  <si>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00011601060010000140</t>
  </si>
  <si>
    <t>00011105032020000120</t>
  </si>
  <si>
    <t>Субсидии бюджетам субъектов Российской Федерации на модернизацию театров юного зрителя и театров кукол</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</si>
  <si>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</si>
  <si>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</si>
  <si>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00020000000000000000</t>
  </si>
  <si>
    <t>Другие вопросы в области образования</t>
  </si>
  <si>
    <t>Субсидии бюджетам субъектов Российской Федерации на реализацию мероприятий в области мелиорации земель сельскохозяйственного назначения</t>
  </si>
  <si>
    <t>00020225013000000150</t>
  </si>
  <si>
    <t>00020225098000000150</t>
  </si>
  <si>
    <t>Субсидии бюджетам на техническое оснащение региональных и муниципальных музеев</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</si>
  <si>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</si>
  <si>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</si>
  <si>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Прочие безвозмездные поступления от государственных (муниципальных) организаций в бюджеты субъектов Российской Федерации</t>
  </si>
  <si>
    <t>00020227576020000150</t>
  </si>
  <si>
    <t>00020235220020000150</t>
  </si>
  <si>
    <t>00001050201020000610</t>
  </si>
  <si>
    <t>Налог на пользователей автомобильных дорог</t>
  </si>
  <si>
    <t>ЖИЛИЩНО-КОММУНАЛЬНОЕ ХОЗЯЙСТВО</t>
  </si>
  <si>
    <t>00020302099020000150</t>
  </si>
  <si>
    <t>Межбюджетные трансферты, передаваемые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</si>
  <si>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00001060502020000640</t>
  </si>
  <si>
    <t>Плата за использование лесов</t>
  </si>
  <si>
    <t>Налог, взимаемый в связи с применением упрощенной системы налогообложения</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</si>
  <si>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</si>
  <si>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Дотации на выравнивание бюджетной обеспеченности субъектов Российской Федерации и муниципальных образований</t>
  </si>
  <si>
    <t>Межбюджетные трансферты, передаваемые бюджетам субъектов Российской Федерации на развитие инфраструктуры дорожного хозяйства</t>
  </si>
  <si>
    <t>00011601100010000140</t>
  </si>
  <si>
    <t>0103</t>
  </si>
  <si>
    <t>00011202100000000120</t>
  </si>
  <si>
    <t>00010302142010000110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</si>
  <si>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</si>
  <si>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</si>
  <si>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Органы юстиции</t>
  </si>
  <si>
    <t>00020225138000000150</t>
  </si>
  <si>
    <t>Другие вопросы в области национальной экономики</t>
  </si>
  <si>
    <t>00010806000010000110</t>
  </si>
  <si>
    <t>00020225466000000150</t>
  </si>
  <si>
    <t>Субвенции бюджетам субъектов Российской Федерации на оплату жилищно-коммунальных услуг отдельным категориям граждан</t>
  </si>
  <si>
    <t>00001060100000000000</t>
  </si>
  <si>
    <t>00020235345020000150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</si>
  <si>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</si>
  <si>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0400</t>
  </si>
  <si>
    <t>Субсидии бюджетам на развитие сети учреждений культурно-досугового типа</t>
  </si>
  <si>
    <t>00011601093010000140</t>
  </si>
  <si>
    <t>Межбюджетные трансферты, передаваемые бюджетам субъектов Российской Федерации на создание виртуальных концертных залов</t>
  </si>
  <si>
    <t>00020225256000000150</t>
  </si>
  <si>
    <t>00020245784000000150</t>
  </si>
  <si>
    <t>Периодическая печать и издательства</t>
  </si>
  <si>
    <t>00020210000000000150</t>
  </si>
  <si>
    <t>00011607040000000140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</si>
  <si>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</si>
  <si>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00010302232010000110</t>
  </si>
  <si>
    <t>00020235135020000150</t>
  </si>
  <si>
    <t>Субсидии бюджетам субъектов Российской Федерации на создание системы поддержки фермеров и развитие сельской кооперации</t>
  </si>
  <si>
    <t>00020225766000000150</t>
  </si>
  <si>
    <t>00011610122010000140</t>
  </si>
  <si>
    <t>БЕЗВОЗМЕЗДНЫЕ ПОСТУПЛЕНИЯ ОТ ДРУГИХ БЮДЖЕТОВ БЮДЖЕТНОЙ СИСТЕМЫ РОССИЙСКОЙ ФЕДЕРАЦИИ</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</si>
  <si>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</si>
  <si>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Прочие межбюджетные трансферты общего характера</t>
  </si>
  <si>
    <t>Субсидии бюджетам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</si>
  <si>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00020225228000000150</t>
  </si>
  <si>
    <t>00020245298020000150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</si>
  <si>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в собственности субъекта Российской Федерации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t>
  </si>
  <si>
    <t>00010501022010000110</t>
  </si>
  <si>
    <t>00020215001000000150</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</si>
  <si>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</si>
  <si>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</si>
  <si>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Среднее профессиональное образование</t>
  </si>
  <si>
    <t>Другие вопросы в области социальной политики</t>
  </si>
  <si>
    <t>00010302140010000110</t>
  </si>
  <si>
    <t>Субсидии бюджетам на реконструкцию и капитальный ремонт региональных и муниципальных музеев</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</si>
  <si>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</si>
  <si>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Единый сельскохозяйственный налог (за налоговые периоды, истекшие до 1 января 2011 года)</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</si>
  <si>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</si>
  <si>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00020225453020000150</t>
  </si>
  <si>
    <t>00011101020020000120</t>
  </si>
  <si>
    <t>Платежи, взимаемые государственными и муниципальными органами (организациями) за выполнение определенных функций</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</si>
  <si>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</si>
  <si>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00020245303020000150</t>
  </si>
  <si>
    <t>Транспортный налог с физических лиц</t>
  </si>
  <si>
    <t>Молодежная политика</t>
  </si>
  <si>
    <t>00011601133010000140</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</si>
  <si>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</si>
  <si>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</si>
  <si>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</si>
  <si>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00020225243020000150</t>
  </si>
  <si>
    <t>Плата за негативное воздействие на окружающую среду</t>
  </si>
  <si>
    <t>00020245454000000150</t>
  </si>
  <si>
    <t>Государственная пошлина за государственную регистрацию прав, ограничений (обременении) прав на недвижимое имущество и сделок с ним</t>
  </si>
  <si>
    <t>00020225436000000150</t>
  </si>
  <si>
    <t>Безвозмездные поступления от негосударственных организаций в бюджеты субъектов Российской Федерации</t>
  </si>
  <si>
    <t>00010000000000000000</t>
  </si>
  <si>
    <t>00010302230010000110</t>
  </si>
  <si>
    <t>Бюджетные кредиты, предоставленные внутри страны в валюте Российской Федерации</t>
  </si>
  <si>
    <t>00020227139020000150</t>
  </si>
  <si>
    <t>Платежи по искам о возмещении ущерба, а также платежи, уплачиваемые при добровольном возмещении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</si>
  <si>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00010501020010000110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</si>
  <si>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</si>
  <si>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00020225289000000150</t>
  </si>
  <si>
    <t>00010704000010000110</t>
  </si>
  <si>
    <t>Жилищное хозяйство</t>
  </si>
  <si>
    <t>0107</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</si>
  <si>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</si>
  <si>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1401</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</si>
  <si>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финансируемого за счет средств дорожного фонда субъекта Российской Федерации,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</si>
  <si>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00011100000000000000</t>
  </si>
  <si>
    <t>00011701000000000180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</si>
  <si>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</si>
  <si>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00001030100000000700</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</si>
  <si>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</si>
  <si>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</si>
  <si>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Межбюджетные трансферты, передаваемые бюджетам субъектов Российской Федерации на создание модельных муниципальных библиотек</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</si>
  <si>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</si>
  <si>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</si>
  <si>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</si>
  <si>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Субсидии бюджетам на развитие транспортной инфраструктуры на сельских территориях</t>
  </si>
  <si>
    <t>0404</t>
  </si>
  <si>
    <t>НАЛОГИ НА ИМУЩЕСТВО</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</si>
  <si>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в собственности субъекта Российской Федерации за счет привлечения на единый счет бюджета субъекта Российской Федерации остатков средств на единых счетах бюджетов государственных внебюджетных фондов, открытых органу управления территориальным государственным внебюджетным фондом)</t>
  </si>
  <si>
    <t>00020225497000000150</t>
  </si>
  <si>
    <t>00011107012020000120</t>
  </si>
  <si>
    <t>Субсидия бюджету Тверской области в целях софинансирования расходных обязательств по укреплению материально-технической базы государственного бюджетного учреждения здравоохранения Тверской области "Зубцовская центральная районная больница"</t>
  </si>
  <si>
    <t>00020225066020000150</t>
  </si>
  <si>
    <t>Субсидии бюджетам субъектов Российской Федерации на подготовку проектов межевания земельных участков и на проведение кадастровых работ</t>
  </si>
  <si>
    <t>Транспорт</t>
  </si>
  <si>
    <t>00020225394020000150</t>
  </si>
  <si>
    <t>00020225576020000150</t>
  </si>
  <si>
    <t>Субвенции бюджетам субъектов Российской Федерации на улучшение экологического состояния гидрографической сети</t>
  </si>
  <si>
    <t>00010102010010000110</t>
  </si>
  <si>
    <t>Субсидии бюджетам на возмещение части затрат на уплату процентов по инвестиционным кредитам (займам) в агропромышленном комплексе</t>
  </si>
  <si>
    <t>1002</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</si>
  <si>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</si>
  <si>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00011607010020000140</t>
  </si>
  <si>
    <t>00001060100020000630</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</si>
  <si>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</si>
  <si>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00020245216020000150</t>
  </si>
  <si>
    <t>Субсидии бюджетам субъектов Российской Федерации на создание модельных муниципальных библиотек</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</si>
  <si>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</si>
  <si>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</si>
  <si>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Платежи за добычу полезных ископаемых</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</si>
  <si>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</si>
  <si>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00011105070000000120</t>
  </si>
  <si>
    <t>00010102100010000110</t>
  </si>
  <si>
    <t>0600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</si>
  <si>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</si>
  <si>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НАЛОГИ НА ПРИБЫЛЬ, ДОХОДЫ</t>
  </si>
  <si>
    <t>00001050200000000600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</si>
  <si>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</si>
  <si>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Минимальный налог, зачисляемый в бюджеты субъектов Российской Федерации (за налоговые периоды, истекшие до 1 января 2016 года)</t>
  </si>
  <si>
    <t>00020225106020000150</t>
  </si>
  <si>
    <t>00020225467000000150</t>
  </si>
  <si>
    <t>00010302261010000110</t>
  </si>
  <si>
    <t>Налог на доходы физических лиц</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</si>
  <si>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</si>
  <si>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</si>
  <si>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</si>
  <si>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00020245424020000150</t>
  </si>
  <si>
    <t>00011200000000000000</t>
  </si>
  <si>
    <t>Субсидии бюджетам бюджетной системы Российской Федерации (межбюджетные субсидии)</t>
  </si>
  <si>
    <t>00010101010000000110</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</si>
  <si>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</si>
  <si>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</si>
  <si>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</si>
  <si>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НАЛОГИ, СБОРЫ И РЕГУЛЯРНЫЕ ПЛАТЕЖИ ЗА ПОЛЬЗОВАНИЕ ПРИРОДНЫМИ РЕСУРСАМИ</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</si>
  <si>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</si>
  <si>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00011701020020000180</t>
  </si>
  <si>
    <t>00010900000000000000</t>
  </si>
  <si>
    <t>00001060502000000500</t>
  </si>
  <si>
    <t>0408</t>
  </si>
  <si>
    <t>Сборы за участие в конкурсе (аукционе) на право пользования участками недр</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</si>
  <si>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</si>
  <si>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Субсидии бюджетам на поддержку субъектов Российской Федерации для создания инженерной и транспортной инфраструктуры в целях развития туристских кластеров</t>
  </si>
  <si>
    <t>Межбюджетные трансферты, передаваемые бюджетам в целях достижения результатов национального проекта "Производительность труда"</t>
  </si>
  <si>
    <t>00010807020010000110</t>
  </si>
  <si>
    <t>00011610021020000140</t>
  </si>
  <si>
    <t>Плата за оказание услуг по присоединению объектов дорожного сервиса к автомобильным дорогам общего пользования</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</si>
  <si>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</si>
  <si>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00020225404020000150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</si>
  <si>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</si>
  <si>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00011601070010000140</t>
  </si>
  <si>
    <t>00020245433000000150</t>
  </si>
  <si>
    <t>0100</t>
  </si>
  <si>
    <t>1006</t>
  </si>
  <si>
    <t>00020215549020000150</t>
  </si>
  <si>
    <t>00020225522020000150</t>
  </si>
  <si>
    <t>00010503000010000110</t>
  </si>
  <si>
    <t>00010807110010000110</t>
  </si>
  <si>
    <t>00020225480020000150</t>
  </si>
  <si>
    <t>00020225439020000150</t>
  </si>
  <si>
    <t>Субсидии бюджетам на поддержку отрасли культуры</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</si>
  <si>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</si>
  <si>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00020225163000000150</t>
  </si>
  <si>
    <t>00011601202010000140</t>
  </si>
  <si>
    <t>00001060500000000500</t>
  </si>
  <si>
    <t>00020245468000000150</t>
  </si>
  <si>
    <t>00011302000000000130</t>
  </si>
  <si>
    <t>Акцизы на вина, игристые вина, включая российское шампанское, производимые на территории Российской Федерации из подакцизного винограда</t>
  </si>
  <si>
    <t>Субсидии бюджетам на реализацию мероприятий по стимулированию программ развития жилищного строительства субъектов Российской Федерации</t>
  </si>
  <si>
    <t>00011601160010000140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</si>
  <si>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</si>
  <si>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00020225229020000150</t>
  </si>
  <si>
    <t>Проценты, полученные от предоставления бюджетных кредитов внутри страны за счет средств бюджетов субъектов Российской Федерации</t>
  </si>
  <si>
    <t>Субсидии бюджетам на завершение ранее начатых мероприятий по строительству (реконструкции) объектов обеспечивающей инфраструктуры с длительным сроком окупаемости</t>
  </si>
  <si>
    <t>Функционирование законодательных (представительных) органов государственной власти и представительных органов муниципальных образований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</si>
  <si>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</si>
  <si>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</si>
  <si>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</si>
  <si>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00020225402020000150</t>
  </si>
  <si>
    <t>Субсидии бюджетам субъектов Российской Федерации на проведение комплексных кадастровых работ</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</si>
  <si>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</si>
  <si>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Налог на прибыль организаций, уплачиваемый международными холдинговыми компаниями, зачисляемый в бюджеты субъектов Российской Федерации</t>
  </si>
  <si>
    <t>Государственная пошлина за государственную регистрацию политических партий и региональных отделений политических партий</t>
  </si>
  <si>
    <t>00011611000010000140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</si>
  <si>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</si>
  <si>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Топливно-энергетический комплекс</t>
  </si>
  <si>
    <t>00020225520020000150</t>
  </si>
  <si>
    <t>1202</t>
  </si>
  <si>
    <t>00020215009020000150</t>
  </si>
  <si>
    <t>0503</t>
  </si>
  <si>
    <t>00011402023020000410</t>
  </si>
  <si>
    <t>00011601200010000140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</si>
  <si>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</si>
  <si>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Охрана семьи и детства</t>
  </si>
  <si>
    <t>00011610120000000140</t>
  </si>
  <si>
    <t>Субсидии бюджетам на поддержку сельскохозяйственного производства по отдельным подотраслям растениеводства и животноводства</t>
  </si>
  <si>
    <t>ЗДРАВООХРАНЕНИЕ</t>
  </si>
  <si>
    <t>00011202030010000120</t>
  </si>
  <si>
    <t>00020225555020000150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</si>
  <si>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</si>
  <si>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00020230000000000150</t>
  </si>
  <si>
    <t>0800</t>
  </si>
  <si>
    <t>00020245363020000150</t>
  </si>
  <si>
    <t>00020225527020000150</t>
  </si>
  <si>
    <t>Судебная система</t>
  </si>
  <si>
    <t>00011601193010000140</t>
  </si>
  <si>
    <t>00020225028000000150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</si>
  <si>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</si>
  <si>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00001060500000000000</t>
  </si>
  <si>
    <t>00011610000000000140</t>
  </si>
  <si>
    <t>Единый сельскохозяйственный налог</t>
  </si>
  <si>
    <t>Культура</t>
  </si>
  <si>
    <t>Телевидение и радиовещание</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</si>
  <si>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</si>
  <si>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00020225201000000150</t>
  </si>
  <si>
    <t>00020245453020000150</t>
  </si>
  <si>
    <t>Иные межбюджетные трансферты</t>
  </si>
  <si>
    <t>0104</t>
  </si>
  <si>
    <t>00011301992020000130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</si>
  <si>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</si>
  <si>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00001050201020000510</t>
  </si>
  <si>
    <t>00010302240010000110</t>
  </si>
  <si>
    <t>00011601073010000140</t>
  </si>
  <si>
    <t>Субсидии бюджетам субъектов Российской Федерации на реализацию программ формирования современной городской среды</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</si>
  <si>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</si>
  <si>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Субсидии бюджетам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</si>
  <si>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</si>
  <si>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</si>
  <si>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Дотации бюджетам бюджетной системы Российской Федерации</t>
  </si>
  <si>
    <t>00011201042010000120</t>
  </si>
  <si>
    <t>00001060502020000540</t>
  </si>
  <si>
    <t>00020229999000000150</t>
  </si>
  <si>
    <t>00010704010010000110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</si>
  <si>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</si>
  <si>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Субсидии бюджетам 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</si>
  <si>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</si>
  <si>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00020245289000000150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</si>
  <si>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</si>
  <si>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</si>
  <si>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</si>
  <si>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Обслуживание государственного (муниципального) внутреннего долга</t>
  </si>
  <si>
    <t>00010302120010000110</t>
  </si>
  <si>
    <t>Привлечение бюджетных кредитов из других бюджетов бюджетной системы Российской Федерации в валюте Российской Федерации</t>
  </si>
  <si>
    <t>00020225251020000150</t>
  </si>
  <si>
    <t>00020225116000000150</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</si>
  <si>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</si>
  <si>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0300</t>
  </si>
  <si>
    <t>00020245368020000150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</si>
  <si>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</si>
  <si>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Плата за предоставление информации из реестра дисквалифицированных лиц</t>
  </si>
  <si>
    <t>Предоставление негосударственными организациями грантов для получателей средств бюджетов субъектов Российской Федерации</t>
  </si>
  <si>
    <t>Субсидии бюджетам субъектов Российской Федерации на развитие паллиативной медицинской помощи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</si>
  <si>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</si>
  <si>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</si>
  <si>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00011601113010000140</t>
  </si>
  <si>
    <t>Субсидии бюджетам на оснащение объектов спортивной инфраструктуры спортивно-технологическим оборудованием</t>
  </si>
  <si>
    <t>00010302210010000110</t>
  </si>
  <si>
    <t>00020225013020000150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</si>
  <si>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</si>
  <si>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</si>
  <si>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00011201040010000120</t>
  </si>
  <si>
    <t>00011610057020000140</t>
  </si>
  <si>
    <t>0804</t>
  </si>
  <si>
    <t>00020235176020000150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</si>
  <si>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</si>
  <si>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00020225586020000150</t>
  </si>
  <si>
    <t>Субсидии бюджетам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</si>
  <si>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Другие вопросы в области охраны окружающей среды</t>
  </si>
  <si>
    <t>Амбулаторная помощь</t>
  </si>
  <si>
    <t>00011413020020000410</t>
  </si>
  <si>
    <t>Налог на игорный бизнес</t>
  </si>
  <si>
    <t>00011204000000000120</t>
  </si>
  <si>
    <t>Акцизы на вина, вина наливом, плодовую алкогольную продукцию, игристые вина, включая российское шампанское, а также виноградосодержащие напитки, плодовые алкогольные напитки, изготавливаемые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производимые на территории Российской Федерации, кроме производимых из подакцизного винограда</t>
  </si>
  <si>
    <t>00020225558020000150</t>
  </si>
  <si>
    <t>Налог с продаж</t>
  </si>
  <si>
    <t>Доходы от компенсации затрат государства</t>
  </si>
  <si>
    <t>Увеличение прочих остатков денежных средств бюджетов</t>
  </si>
  <si>
    <t>0108</t>
  </si>
  <si>
    <t>Резервные фонды</t>
  </si>
  <si>
    <t>Субсидии бюджетам на реализацию региональных проектов модернизации первичного звена здравоохранения</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</si>
  <si>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</si>
  <si>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1402</t>
  </si>
  <si>
    <t>0703</t>
  </si>
  <si>
    <t>00010807082010000110</t>
  </si>
  <si>
    <t>00020225508020000150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</si>
  <si>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</si>
  <si>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Плата за сбросы загрязняющих веществ в водные объекты</t>
  </si>
  <si>
    <t>Уменьшение прочих остатков денежных средств бюджетов субъектов Российской Федерации</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</si>
  <si>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</si>
  <si>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00020225466020000150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</si>
  <si>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должностными лицами органов исполнительной власти субъектов Российской Федерации, учреждениями субъектов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</si>
  <si>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</si>
  <si>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</si>
  <si>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</si>
  <si>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00010600000000000000</t>
  </si>
  <si>
    <t>Гражданская оборона</t>
  </si>
  <si>
    <t>00020225256020000150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</si>
  <si>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</si>
  <si>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00001050000000000600</t>
  </si>
  <si>
    <t>00020245784020000150</t>
  </si>
  <si>
    <t>00020225584020000150</t>
  </si>
  <si>
    <t>Средства от продажи акций и иных форм участия в капитале, находящихся в государственной и муниципальной собственности</t>
  </si>
  <si>
    <t>00010807172010000110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</si>
  <si>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</si>
  <si>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00020235240000000150</t>
  </si>
  <si>
    <t>00021800000000000000</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</si>
  <si>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</si>
  <si>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на осуществление мер пожарной безопасности и тушение лесных пожаров</t>
  </si>
  <si>
    <t>Межбюджетные трансферты, передаваемые бюджетам на создание виртуальных концертных залов</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</si>
  <si>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</si>
  <si>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ШТРАФЫ, САНКЦИИ, ВОЗМЕЩЕНИЕ УЩЕРБА</t>
  </si>
  <si>
    <t>00020225385000000150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</si>
  <si>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</si>
  <si>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</si>
  <si>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</si>
  <si>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1003</t>
  </si>
  <si>
    <t>0410</t>
  </si>
  <si>
    <t>0304</t>
  </si>
  <si>
    <t>00011700000000000000</t>
  </si>
  <si>
    <t>00010807080010000110</t>
  </si>
  <si>
    <t>00010101016020000110</t>
  </si>
  <si>
    <t>00020225517000000150</t>
  </si>
  <si>
    <t>00010807380010000110</t>
  </si>
  <si>
    <t>00011302990000000130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</si>
  <si>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</si>
  <si>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осуществление отдельных полномочий в области лесных отношений</t>
  </si>
  <si>
    <t>Плата за размещение твердых коммунальных отходов</t>
  </si>
  <si>
    <t>00010807170010000110</t>
  </si>
  <si>
    <t>00010302241010000110</t>
  </si>
  <si>
    <t>00020235290020000150</t>
  </si>
  <si>
    <t>00020225372020000150</t>
  </si>
  <si>
    <t>00011302060000000130</t>
  </si>
  <si>
    <t>Субсидии бюджетам субъектов Российской Федерации на реконструкцию и капитальный ремонт региональных и муниципальных музеев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</si>
  <si>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</si>
  <si>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Доходы от операций по управлению остатками средств на едином казначейском счете, зачисляемые в бюджеты субъектов Российской Федерации</t>
  </si>
  <si>
    <t>00020225289020000150</t>
  </si>
  <si>
    <t>Субсидии бюджетам субъектов Российской Федерации в целях достижения результатов национального проекта "Производительность труда"</t>
  </si>
  <si>
    <t>БЕЗВОЗМЕЗДНЫЕ ПОСТУПЛЕНИЯ ОТ НЕГОСУДАРСТВЕННЫХ ОРГАНИЗАЦИЙ</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</si>
  <si>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</si>
  <si>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00011105300000000120</t>
  </si>
  <si>
    <t>Субсидии бюджетам субъектов Российской Федерации на реставрацию и реэкспозицию мемориальных пушкинских музеев и музеев-заповедников</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</si>
  <si>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</si>
  <si>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00010807120010000110</t>
  </si>
  <si>
    <t>Охрана объектов растительного и животного мира и среды их обитания</t>
  </si>
  <si>
    <t>Субсидии бюджетам субъектов Российской Федерации на техническое оснащение региональных и муниципальных музеев</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</si>
  <si>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</si>
  <si>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0500</t>
  </si>
  <si>
    <t>00020225462020000150</t>
  </si>
  <si>
    <t>0707</t>
  </si>
  <si>
    <t>00001050200000000500</t>
  </si>
  <si>
    <t>00010101120010000110</t>
  </si>
  <si>
    <t>00011611060010000140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</si>
  <si>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</si>
  <si>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00011601142010000140</t>
  </si>
  <si>
    <t>00020235129020000150</t>
  </si>
  <si>
    <t>00020225305000000150</t>
  </si>
  <si>
    <t>Бюджетные кредиты из других бюджетов бюджетной системы Российской Федерации</t>
  </si>
  <si>
    <t>00011105072020000120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</si>
  <si>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</si>
  <si>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Плата за использование лесов, расположенных на землях лесного фонда</t>
  </si>
  <si>
    <t>00020225497020000150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</si>
  <si>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</si>
  <si>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00020225591000000150</t>
  </si>
  <si>
    <t>00010807000010000110</t>
  </si>
  <si>
    <t>НАЛОГИ НА СОВОКУПНЫЙ ДОХОД</t>
  </si>
  <si>
    <t>00020235429020000150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</si>
  <si>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</si>
  <si>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00010807510010000110</t>
  </si>
  <si>
    <t>ЗАДОЛЖЕННОСТЬ И ПЕРЕРАСЧЕТЫ ПО ОТМЕНЕННЫМ НАЛОГАМ, СБОРАМ И ИНЫМ ОБЯЗАТЕЛЬНЫМ ПЛАТЕЖАМ</t>
  </si>
  <si>
    <t>00020225202020000150</t>
  </si>
  <si>
    <t>Плата за оказание услуг по присоединению объектов дорожного сервиса к автомобильным дорогам общего пользования регионального или межмуниципального значения, зачисляемая в бюджеты субъектов Российской Федерации</t>
  </si>
  <si>
    <t>00011601050010000140</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</si>
  <si>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</si>
  <si>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</si>
  <si>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Прочие налоги и сборы (по отмененным налогам и сборам субъектов Российской Федерации)</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</si>
  <si>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</si>
  <si>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00010807300010000110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</si>
  <si>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</si>
  <si>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00011402000000000000</t>
  </si>
  <si>
    <t>00020225171000000150</t>
  </si>
  <si>
    <t>Дотации на выравнивание бюджетной обеспеченности</t>
  </si>
  <si>
    <t>00020225502020000150</t>
  </si>
  <si>
    <t>00010904030010000110</t>
  </si>
  <si>
    <t>00011105322020000120</t>
  </si>
  <si>
    <t>00020249001000000150</t>
  </si>
  <si>
    <t>00020225513000000150</t>
  </si>
  <si>
    <t>Платежи, уплачиваемые в целях возмещения вреда, причиняемого автомобильным дорогам</t>
  </si>
  <si>
    <t>00011202000000000120</t>
  </si>
  <si>
    <t>00085000000000000000</t>
  </si>
  <si>
    <t>0903</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</si>
  <si>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</si>
  <si>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00011601140010000140</t>
  </si>
  <si>
    <t>00020235127020000150</t>
  </si>
  <si>
    <t>00011202012010000120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</si>
  <si>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</si>
  <si>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</si>
  <si>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Другие вопросы в области национальной безопасности и правоохранительной деятельности</t>
  </si>
  <si>
    <t>Субсидии бюджетам субъектов Российской Федерации на государственную поддержку организаций, входящих в систему спортивной подготовки</t>
  </si>
  <si>
    <t>00020300000000000000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</si>
  <si>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</si>
  <si>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</si>
  <si>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</si>
  <si>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00020225338000000150</t>
  </si>
  <si>
    <t>00010911000020000110</t>
  </si>
  <si>
    <t>00020220000000000150</t>
  </si>
  <si>
    <t>00020302080020000150</t>
  </si>
  <si>
    <t>ОХРАНА ОКРУЖАЮЩЕЙ СРЕДЫ</t>
  </si>
  <si>
    <t>00010302090010000110</t>
  </si>
  <si>
    <t>Субсидии бюджетам на реализацию мероприятий по обеспечению жильем молодых семей</t>
  </si>
  <si>
    <t>Массовый спорт</t>
  </si>
  <si>
    <t>00001061002020002550</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</si>
  <si>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</si>
  <si>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</si>
  <si>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00020225086000000150</t>
  </si>
  <si>
    <t>ИТОГО</t>
  </si>
  <si>
    <t>Субсидии бюджетам субъектов Российской Федерации на развитие транспортной инфраструктуры на сельских территориях</t>
  </si>
  <si>
    <t>00020225511000000150</t>
  </si>
  <si>
    <t>00010701020010000110</t>
  </si>
  <si>
    <t>ПРОЧИЕ НЕНАЛОГОВЫЕ ДОХОДЫ</t>
  </si>
  <si>
    <t>00011601083010000140</t>
  </si>
  <si>
    <t>00010903082020000110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</si>
  <si>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</si>
  <si>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00011607030000000140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</si>
  <si>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</si>
  <si>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00011202010010000120</t>
  </si>
  <si>
    <t>00010501000000000110</t>
  </si>
  <si>
    <t>Субсидии бюджетам на модернизацию театров юного зрителя и театров кукол</t>
  </si>
  <si>
    <t>Плата за размещение отходов производства и потребления</t>
  </si>
  <si>
    <t>00010501012010000110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</si>
  <si>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</si>
  <si>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00020249999000000150</t>
  </si>
  <si>
    <t>00011601173010000140</t>
  </si>
  <si>
    <t>НАЦИОНАЛЬНАЯ БЕЗОПАСНОСТЬ И ПРАВООХРАНИТЕЛЬНАЯ ДЕЯТЕЛЬНОСТЬ</t>
  </si>
  <si>
    <t>Другие вопросы в области здравоохранения</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</si>
  <si>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</si>
  <si>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Прочие безвозмездные поступления в бюджеты субъектов Российской Федерации</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</si>
  <si>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</si>
  <si>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Субсидии бюджетам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</si>
  <si>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00020245433020000150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</si>
  <si>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</si>
  <si>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Административные штрафы, установленные Кодексом Российской Федерации об административных правонарушениях</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</si>
  <si>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</si>
  <si>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0105</t>
  </si>
  <si>
    <t>Налог, взимаемый в виде стоимости патента в связи с применением упрощенной системы налогообложения</t>
  </si>
  <si>
    <t>Субсидии бюджетам на обеспечение комплексного развития сельских территорий</t>
  </si>
  <si>
    <t>00010302220010000110</t>
  </si>
  <si>
    <t>Возврат бюджетных кредитов, предоставленных другим бюджетам бюджетной системы Российской Федерации в валюте Российской Федерации</t>
  </si>
  <si>
    <t>Межбюджетные трансферты, передаваемые бюджетам на создание модельных муниципальных библиотек</t>
  </si>
  <si>
    <t>0700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</si>
  <si>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</si>
  <si>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00020235134000000150</t>
  </si>
  <si>
    <t>00020302000020000150</t>
  </si>
  <si>
    <t>00020245468020000150</t>
  </si>
  <si>
    <t>00010501010010000110</t>
  </si>
  <si>
    <t>Налог на профессиональный доход</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</si>
  <si>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</si>
  <si>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Доходы от сдачи в аренду имущества, составляющего казну субъекта Российской Федерации (за исключением земельных участков)</t>
  </si>
  <si>
    <t>00020225568020000150</t>
  </si>
  <si>
    <t>00020225292000000150</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</si>
  <si>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</si>
  <si>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00010302100010000110</t>
  </si>
  <si>
    <t>00020225358020000150</t>
  </si>
  <si>
    <t>Субсидии бюджетам субъектов Российской Федерации на поддержку отрасли культуры</t>
  </si>
  <si>
    <t>00011601121010000140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</si>
  <si>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</si>
  <si>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</si>
  <si>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</si>
  <si>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00011406020000000430</t>
  </si>
  <si>
    <t>00010805000010000110</t>
  </si>
  <si>
    <t>00020225424000000150</t>
  </si>
  <si>
    <t>ПРОЧИЕ БЕЗВОЗМЕЗДНЫЕ ПОСТУПЛЕНИЯ</t>
  </si>
  <si>
    <t>1000</t>
  </si>
  <si>
    <t>Субсидии бюджетам субъектов Российской Федерации на реализацию мероприятий по обеспечению жильем молодых семей</t>
  </si>
  <si>
    <t>00001060502000000600</t>
  </si>
  <si>
    <t>00020225021020000150</t>
  </si>
  <si>
    <t>00020225752000000150</t>
  </si>
  <si>
    <t>00010102050010000110</t>
  </si>
  <si>
    <t>00020235090000000150</t>
  </si>
  <si>
    <t>00011400000000000000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</si>
  <si>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</si>
  <si>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Функционирование высшего должностного лица субъекта Российской Федерации и муниципального образования</t>
  </si>
  <si>
    <t>00020235250000000150</t>
  </si>
  <si>
    <t>00020235432000000150</t>
  </si>
  <si>
    <t>Профессиональная подготовка, переподготовка и повышение квалификации</t>
  </si>
  <si>
    <t>Субсидии бюджетам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</si>
  <si>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Субсидии бюджетам на строительство и реконструкцию (модернизацию) объектов питьевого водоснабжения</t>
  </si>
  <si>
    <t>00010102140010000110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</si>
  <si>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</si>
  <si>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00010903023010000110</t>
  </si>
  <si>
    <t>00001061002020000550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</si>
  <si>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</si>
  <si>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00001060500000000600</t>
  </si>
  <si>
    <t>00020225750000000150</t>
  </si>
  <si>
    <t>00011301991010000130</t>
  </si>
  <si>
    <t>1403</t>
  </si>
  <si>
    <t>00010807390010000110</t>
  </si>
  <si>
    <t>00011109040000000120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</si>
  <si>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</si>
  <si>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0704</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</si>
  <si>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</si>
  <si>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</si>
  <si>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</si>
  <si>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ПЛАТЕЖИ ПРИ ПОЛЬЗОВАНИИ ПРИРОДНЫМИ РЕСУРСАМИ</t>
  </si>
  <si>
    <t>00010302251010000110</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</si>
  <si>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</si>
  <si>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</si>
  <si>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</si>
  <si>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00020229999020000150</t>
  </si>
  <si>
    <t>00011102100000000120</t>
  </si>
  <si>
    <t>00010906020020000110</t>
  </si>
  <si>
    <t>00010101000000000110</t>
  </si>
  <si>
    <t>Государственная пошлина за выдачу и обмен паспорта гражданина Российской Федерации</t>
  </si>
  <si>
    <t>Субвенции бюджетам на увеличение площади лесовосстановления</t>
  </si>
  <si>
    <t>00020245289020000150</t>
  </si>
  <si>
    <t>Субсидии бюджетам на государственную поддержку аккредитации ветеринарных лабораторий в национальной системе аккредитации</t>
  </si>
  <si>
    <t>Воспроизводство минерально-сырьевой базы</t>
  </si>
  <si>
    <t>00020225365000000150</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</si>
  <si>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</si>
  <si>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на создание виртуальных концертных залов</t>
  </si>
  <si>
    <t>00020225599020000150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</si>
  <si>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</si>
  <si>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Прочие государственные пошлины за государственную регистрацию, а также за совершение прочих юридически значимых действий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</si>
  <si>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</si>
  <si>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</si>
  <si>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на реализацию государственных программ субъектов Российской Федерации в области использования и охраны водных объектов</t>
  </si>
  <si>
    <t>1004</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</si>
  <si>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</si>
  <si>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00011601152010000140</t>
  </si>
  <si>
    <t>00011105030000000120</t>
  </si>
  <si>
    <t>Субсидии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</si>
  <si>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0900</t>
  </si>
  <si>
    <t>Доходы, поступающие в порядке возмещения расходов, понесенных в связи с эксплуатацией имущества</t>
  </si>
  <si>
    <t>00020225179020000150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</si>
  <si>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</si>
  <si>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</si>
  <si>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00020225783000000150</t>
  </si>
  <si>
    <t>00010605000020000110</t>
  </si>
  <si>
    <t>Сбор, удаление отходов и очистка сточных вод</t>
  </si>
  <si>
    <t>00011601242010000140</t>
  </si>
  <si>
    <t>Налог, взимаемый с налогоплательщиков, выбравших в качестве объекта налогообложения доходы (за налоговые периоды, истекшие до 1 января 2011 года)</t>
  </si>
  <si>
    <t>00010807310010000110</t>
  </si>
  <si>
    <t>Средства от продажи акций и иных форм участия в капитале, находящихся в собственности субъектов Российской Федерации</t>
  </si>
  <si>
    <t>0310</t>
  </si>
  <si>
    <t>Государственная пошлина за государственную регистрацию прав, ограничений (обременений) прав на недвижимое имущество и сделок с ним</t>
  </si>
  <si>
    <t>00020225597020000150</t>
  </si>
  <si>
    <t>00010807100010000110</t>
  </si>
  <si>
    <t>00010904000000000110</t>
  </si>
  <si>
    <t>00020225302020000150</t>
  </si>
  <si>
    <t>00011601150010000140</t>
  </si>
  <si>
    <t>00011601332010000140</t>
  </si>
  <si>
    <t>1200</t>
  </si>
  <si>
    <t>00010807400010000110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</si>
  <si>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</si>
  <si>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0501</t>
  </si>
  <si>
    <t>00020225453000000150</t>
  </si>
  <si>
    <t>ДОХОДЫ ОТ ИСПОЛЬЗОВАНИЯ ИМУЩЕСТВА, НАХОДЯЩЕГОСЯ В ГОСУДАРСТВЕННОЙ И МУНИЦИПАЛЬНОЙ СОБСТВЕННОСТИ</t>
  </si>
  <si>
    <t>00011601122010000140</t>
  </si>
  <si>
    <t>00020245303000000150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</si>
  <si>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</si>
  <si>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00020225519020000150</t>
  </si>
  <si>
    <t>00020225243000000150</t>
  </si>
  <si>
    <t>Обеспечение проведения выборов и референдумов</t>
  </si>
  <si>
    <t>Доходы от сдачи в аренду имущества, составляющего государственную (муниципальную) казну (за исключением земельных участков)</t>
  </si>
  <si>
    <t>00010701080010000110</t>
  </si>
  <si>
    <t>00011401020020000410</t>
  </si>
  <si>
    <t>00010911010020000110</t>
  </si>
  <si>
    <t>00011601240010000140</t>
  </si>
  <si>
    <t>00011302992020000130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</si>
  <si>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</si>
  <si>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00010604012020000110</t>
  </si>
  <si>
    <t>Предоставление бюджетных кредитов другим бюджетам бюджетной системы Российской Федерации в валюте Российской Федерации</t>
  </si>
  <si>
    <t>00011607090000000140</t>
  </si>
  <si>
    <t>00020227139000000150</t>
  </si>
  <si>
    <t>00020240000000000150</t>
  </si>
  <si>
    <t>Субсидии бюджетам субъектов Российской Федерации на создание системы долговременного ухода за гражданами пожилого возраста и инвалидами</t>
  </si>
  <si>
    <t>00011302062020000130</t>
  </si>
  <si>
    <t>Дотации бюджетам субъектов Российской Федерации на выравнивание бюджетной обеспеченности</t>
  </si>
  <si>
    <t>00010701030010000110</t>
  </si>
  <si>
    <t>00011609030020000140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</si>
  <si>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</si>
  <si>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00020225385020000150</t>
  </si>
  <si>
    <t>Налог на доходы физических лиц с доходов, полученных физическими лицами в соответствии со статьей 228 Налогового кодекса Российской Федерации</t>
  </si>
  <si>
    <t>Дорожное хозяйство (дорожные фонды)</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</si>
  <si>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</si>
  <si>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НАЦИОНАЛЬНАЯ ЭКОНОМИКА</t>
  </si>
  <si>
    <t>00010302190010000110</t>
  </si>
  <si>
    <t>0102</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</si>
  <si>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</si>
  <si>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0309</t>
  </si>
  <si>
    <t>Субсидии бюджетам на реставрацию и реэкспозицию мемориальных пушкинских музеев и музеев-заповедников</t>
  </si>
  <si>
    <t>ГОСУДАРСТВЕННАЯ ПОШЛИНА</t>
  </si>
  <si>
    <t>0904</t>
  </si>
  <si>
    <t>00020225517020000150</t>
  </si>
  <si>
    <t>00020235118000000150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</si>
  <si>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</si>
  <si>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Субсидии бюджетам на оснащение региональных и муниципальных театров, находящихся в городах с численностью населения более 300 тысяч человек</t>
  </si>
  <si>
    <t>Изменение остатков средств</t>
  </si>
  <si>
    <t>00020225083020000150</t>
  </si>
  <si>
    <t>0314</t>
  </si>
  <si>
    <t>Плата за предоставление сведений из Единого государственного реестра недвижимости</t>
  </si>
  <si>
    <t>00020225394000000150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</si>
  <si>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</si>
  <si>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00011601063010000140</t>
  </si>
  <si>
    <t>00011301000000000130</t>
  </si>
  <si>
    <t>Общеэкономические вопросы</t>
  </si>
  <si>
    <t>00011607010000000140</t>
  </si>
  <si>
    <t>00001060100000000630</t>
  </si>
  <si>
    <t>1204</t>
  </si>
  <si>
    <t>0505</t>
  </si>
  <si>
    <t>Пенсионное обеспечение</t>
  </si>
  <si>
    <t>00020245216000000150</t>
  </si>
  <si>
    <t>Субвенции бюджетам бюджетной системы Российской Федерации</t>
  </si>
  <si>
    <t>00020245141020000150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</si>
  <si>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</si>
  <si>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Межбюджетные трансферты, передаваемые бюджетам субъектов Российской Федерации в целях достижения результатов национального проекта "Производительность труда"</t>
  </si>
  <si>
    <t>00020225305020000150</t>
  </si>
  <si>
    <t>Увеличение остатков средств бюджетов</t>
  </si>
  <si>
    <t>00011601153010000140</t>
  </si>
  <si>
    <t>Налог на имущество организаций</t>
  </si>
  <si>
    <t>00020225081020000150</t>
  </si>
  <si>
    <t>00001030000000000000</t>
  </si>
  <si>
    <t>00020225591020000150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</si>
  <si>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</si>
  <si>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Субсидии бюджетам на реализацию мероприятий по модернизации школьных систем образования</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</si>
  <si>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</si>
  <si>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на государственную поддержку организаций, входящих в систему спортивной подготовки</t>
  </si>
  <si>
    <t>Иные дотации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</si>
  <si>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контрольно-счетных органов субъектов Российской Федерации</t>
  </si>
  <si>
    <t>00020225106000000150</t>
  </si>
  <si>
    <t>1103</t>
  </si>
  <si>
    <t>00011618000020000140</t>
  </si>
  <si>
    <t>00011601103010000140</t>
  </si>
  <si>
    <t>00010800000000000000</t>
  </si>
  <si>
    <t>00001030100020000710</t>
  </si>
  <si>
    <t>Субсидии бюджетам субъектов Российской Федерации на сокращение доли загрязненных сточных вод</t>
  </si>
  <si>
    <t>00020225213020000150</t>
  </si>
  <si>
    <t>00001000000000000000</t>
  </si>
  <si>
    <t>00020245424000000150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</si>
  <si>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</si>
  <si>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</si>
  <si>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</si>
  <si>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Субсидии бюджетам на проведение комплексных кадастровых работ</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</si>
  <si>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</si>
  <si>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00010302200010000110</t>
  </si>
  <si>
    <t>0106</t>
  </si>
  <si>
    <t>00011201030010000120</t>
  </si>
  <si>
    <t>00020225513020000150</t>
  </si>
  <si>
    <t>1400</t>
  </si>
  <si>
    <t>00020225014000000150</t>
  </si>
  <si>
    <t>0701</t>
  </si>
  <si>
    <t>00001061002000000500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</si>
  <si>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</si>
  <si>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Стационарная медицинская помощь</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</si>
  <si>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</si>
  <si>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00020225338020000150</t>
  </si>
  <si>
    <t>0111</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</si>
  <si>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</si>
  <si>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</si>
  <si>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</si>
  <si>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</si>
  <si>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00010302143010000110</t>
  </si>
  <si>
    <t>00020225456020000150</t>
  </si>
  <si>
    <t>Субсидии бюджетам на оснащение оборудованием региональных сосудистых центров и первичных сосудистых отделений</t>
  </si>
  <si>
    <t>00010102030010000110</t>
  </si>
  <si>
    <t>00020225522000000150</t>
  </si>
  <si>
    <t>00011607030020000140</t>
  </si>
  <si>
    <t>00020225439000000150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</si>
  <si>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</si>
  <si>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</si>
  <si>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</si>
  <si>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</si>
  <si>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</si>
  <si>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00020225229000000150</t>
  </si>
  <si>
    <t>00020249999020000150</t>
  </si>
  <si>
    <t>Субвенции бюджетам субъектов Российской Федерации на осуществление отдельных полномочий в области водных отношений</t>
  </si>
  <si>
    <t>Субсидии бюджетам на финансовое обеспечение (возмещение) производителям зерновых культур части затрат на производство и реализацию зерновых культур</t>
  </si>
  <si>
    <t>Субсидии бюджетам субъектов Российской Федерации на оснащение региональных и муниципальных театров, находящихся в городах с численностью населения более 300 тысяч человек</t>
  </si>
  <si>
    <t>Прочие неналоговые доходы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</si>
  <si>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</si>
  <si>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</si>
  <si>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00010602010020000110</t>
  </si>
  <si>
    <t>00020225454020000150</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</si>
  <si>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</si>
  <si>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</si>
  <si>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00020245389020000150</t>
  </si>
  <si>
    <t>Плата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</si>
  <si>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Межбюджетные трансферты, передаваемые бюджетам на развитие инфраструктуры дорожного хозяйства</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</si>
  <si>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</si>
  <si>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00020225520000000150</t>
  </si>
  <si>
    <t>00011601092010000140</t>
  </si>
  <si>
    <t>Субсидии бюджетам на поддержку приоритетных направлений агропромышленного комплекса и развитие малых форм хозяйствования</t>
  </si>
  <si>
    <t>0705</t>
  </si>
  <si>
    <t>00010807160010000110</t>
  </si>
  <si>
    <t>00010302231010000110</t>
  </si>
  <si>
    <t>00020235134020000150</t>
  </si>
  <si>
    <t>Субсидии бюджетам на развитие паллиативной медицинской помощи</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</si>
  <si>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</si>
  <si>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Прочие доходы от компенсации затрат государства</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</si>
  <si>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</si>
  <si>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</si>
  <si>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</si>
  <si>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Дополнительное образование детей</t>
  </si>
  <si>
    <t>00010501021010000110</t>
  </si>
  <si>
    <t>00020225555000000150</t>
  </si>
  <si>
    <t>Плата за выбросы загрязняющих веществ, образующихся при сжигании на факельных установках и (или) рассеивании попутного нефтяного газа</t>
  </si>
  <si>
    <t>Прочие доходы от оказания платных услуг (работ) получателями средств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</si>
  <si>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</si>
  <si>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00020245363000000150</t>
  </si>
  <si>
    <t>00011601330000000140</t>
  </si>
  <si>
    <t>Международные отношения и международное сотрудничество</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</si>
  <si>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</si>
  <si>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</si>
  <si>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Платежи за пользование природными ресурсами</t>
  </si>
  <si>
    <t>Доходы от продажи квартир, находящихся в собственности субъектов Российской Федерации</t>
  </si>
  <si>
    <t>00001061000000000000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</si>
  <si>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должностными лицами органов исполнительной власти субъектов Российской Федерации, учреждениями субъектов Российской Федерации</t>
  </si>
  <si>
    <t>00011601132010000140</t>
  </si>
  <si>
    <t>Сбор за пользование объектами водных биологических ресурсов (исключая внутренние водные объекты)</t>
  </si>
  <si>
    <t>00011601090010000140</t>
  </si>
  <si>
    <t>Субсидии бюджетам на стимулирование увеличения производства картофеля и овощей</t>
  </si>
  <si>
    <t>00010807200010000110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</si>
  <si>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</si>
  <si>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</si>
  <si>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00020225752020000150</t>
  </si>
  <si>
    <t>00020245453000000150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</si>
  <si>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</si>
  <si>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</si>
  <si>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00011204017020000120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</si>
  <si>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</si>
  <si>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00011109042020000120</t>
  </si>
  <si>
    <t>0901</t>
  </si>
  <si>
    <t>00020235460020000150</t>
  </si>
  <si>
    <t>00001050201000000510</t>
  </si>
  <si>
    <t>Платежи в целях возмещения убытков, причиненных уклонением от заключения государственного контракта</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</si>
  <si>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</si>
  <si>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00020235250020000150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</si>
  <si>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</si>
  <si>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00011602010020000140</t>
  </si>
  <si>
    <t>00011202052010000120</t>
  </si>
  <si>
    <t>Сборы за участие в конкурсе (аукционе) на право пользования участками недр местного значения</t>
  </si>
  <si>
    <t>Субсидии бюджетам на создание модельных муниципальных библиотек</t>
  </si>
  <si>
    <t>0311</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</si>
  <si>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</si>
  <si>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Увеличение прочих остатков денежных средств бюджетов субъектов Российской Федерации</t>
  </si>
  <si>
    <t>00020245300020000150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</si>
  <si>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</si>
  <si>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00011601130010000140</t>
  </si>
  <si>
    <t>Спорт высших достижений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</si>
  <si>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</si>
  <si>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</si>
  <si>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Социальное обеспечение населения</t>
  </si>
  <si>
    <t>00011610050000000140</t>
  </si>
  <si>
    <t>Субсидии бюджетам на стимулирование развития приоритетных подотраслей агропромышленного комплекса и развитие малых форм хозяйствования</t>
  </si>
  <si>
    <t>00020225251000000150</t>
  </si>
  <si>
    <t>Налог на добычу общераспространенных полезных ископаемых</t>
  </si>
  <si>
    <t>ОБСЛУЖИВАНИЕ ГОСУДАРСТВЕННОГО (МУНИЦИПАЛЬНОГО) ДОЛГА</t>
  </si>
  <si>
    <t>00011204015020000120</t>
  </si>
  <si>
    <t>Предоставление бюджетных кредитов внутри страны в валюте Российской Федерации</t>
  </si>
  <si>
    <t>00011301990000000130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</si>
  <si>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</si>
  <si>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0502</t>
  </si>
  <si>
    <t>0709</t>
  </si>
  <si>
    <t>Другие вопросы в области культуры, кинематографии</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</si>
  <si>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</si>
  <si>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00020225107020000150</t>
  </si>
  <si>
    <t>Субвенции бюджетам субъектов Российской Федерации на увеличение площади лесовосстановления</t>
  </si>
  <si>
    <t>Лесное хозяйство</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</si>
  <si>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</si>
  <si>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00010302262010000110</t>
  </si>
  <si>
    <t>00020225065020000150</t>
  </si>
  <si>
    <t>00011202050010000120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</si>
  <si>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</si>
  <si>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Плата за выбросы загрязняющих веществ в атмосферный воздух стационарными объектами</t>
  </si>
  <si>
    <t>00020235176000000150</t>
  </si>
  <si>
    <t>Общее образование</t>
  </si>
  <si>
    <t>00020225501000000150</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</si>
  <si>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t>
  </si>
  <si>
    <t>00010903020000000110</t>
  </si>
  <si>
    <t>1100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</si>
  <si>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</si>
  <si>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00020225365020000150</t>
  </si>
  <si>
    <t>00020225418000000150</t>
  </si>
  <si>
    <t>0401</t>
  </si>
  <si>
    <t>00011301190010000130</t>
  </si>
  <si>
    <t>00011105100020000120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</si>
  <si>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</si>
  <si>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</si>
  <si>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00010500000000000000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</si>
  <si>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</si>
  <si>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Налог на имущество организаций по имуществу, не входящему в Единую систему газоснабжения</t>
  </si>
  <si>
    <t>Доходы от продажи квартир</t>
  </si>
  <si>
    <t>00011601163010000140</t>
  </si>
  <si>
    <t>0905</t>
  </si>
  <si>
    <t>Наименование показателя</t>
  </si>
  <si>
    <t>00020225508000000150</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</si>
  <si>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</si>
  <si>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</si>
  <si>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00020225783020000150</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</si>
  <si>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</si>
  <si>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создание системы поддержки фермеров и развитие сельской кооперации</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</si>
  <si>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</si>
  <si>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Единая субвенция бюджетам субъектов Российской Федерации и бюджету г. Байконура</t>
  </si>
  <si>
    <t>00010302260010000110</t>
  </si>
  <si>
    <t>00001050000000000000</t>
  </si>
  <si>
    <t>00011202102020000120</t>
  </si>
  <si>
    <t>00011610022020000140</t>
  </si>
  <si>
    <t>00020302040020000150</t>
  </si>
  <si>
    <t>Платежи при пользовании недрами</t>
  </si>
  <si>
    <t>Акцизы на пиво, напитки, изготавливаемые на основе пива, производимые на территории Российской Федерации</t>
  </si>
  <si>
    <t>00010501050010000110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</si>
  <si>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</si>
  <si>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00020225584000000150</t>
  </si>
  <si>
    <t>00011600000000000000</t>
  </si>
  <si>
    <t>00010704030010000110</t>
  </si>
  <si>
    <t>00001030100000000000</t>
  </si>
  <si>
    <t>00020225098020000150</t>
  </si>
  <si>
    <t>00020225192000000150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</si>
  <si>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</si>
  <si>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00011301020010000130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</si>
  <si>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</si>
  <si>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Прочие доходы от оказания платных услуг (работ) получателями средств федерального бюджета</t>
  </si>
  <si>
    <t>00010302000010000110</t>
  </si>
  <si>
    <t>00011601203010000140</t>
  </si>
  <si>
    <t>Доходы от оказания платных услуг (работ)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</si>
  <si>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</si>
  <si>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</si>
  <si>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</si>
  <si>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</si>
  <si>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Отчисления на воспроизводство минерально-сырьевой базы</t>
  </si>
  <si>
    <t>МЕЖБЮДЖЕТНЫЕ ТРАНСФЕРТЫ ОБЩЕГО ХАРАКТЕРА БЮДЖЕТАМ БЮДЖЕТНОЙ СИСТЕМЫ РОССИЙСКОЙ ФЕДЕРАЦИИ</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</si>
  <si>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</si>
  <si>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00020225114000000150</t>
  </si>
  <si>
    <t>00011610020020000140</t>
  </si>
  <si>
    <t>Прочие межбюджетные трансферты, передаваемые бюджетам</t>
  </si>
  <si>
    <t>00011301410010000130</t>
  </si>
  <si>
    <t>00011607090020000140</t>
  </si>
  <si>
    <t>00020225138020000150</t>
  </si>
  <si>
    <t>00020225372000000150</t>
  </si>
  <si>
    <t>0405</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</si>
  <si>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</si>
  <si>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00010102040010000110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</si>
  <si>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</si>
  <si>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</si>
  <si>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00011607040020000140</t>
  </si>
  <si>
    <t>Налог на прибыль организаций</t>
  </si>
  <si>
    <t>00011201010010000120</t>
  </si>
  <si>
    <t>00020225766020000150</t>
  </si>
  <si>
    <t>00020225228020000150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</si>
  <si>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</si>
  <si>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0702</t>
  </si>
  <si>
    <t>00020215001020000150</t>
  </si>
  <si>
    <t>0909</t>
  </si>
  <si>
    <t>00020235118020000150</t>
  </si>
  <si>
    <t>Прочие межбюджетные трансферты, передаваемые бюджетам субъектов Российской Федерации</t>
  </si>
  <si>
    <t>Субвенции бюджетам на оплату жилищно-коммунальных услуг отдельным категориям граждан</t>
  </si>
  <si>
    <t>00010102130010000110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</si>
  <si>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</si>
  <si>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</si>
  <si>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00011502020020000140</t>
  </si>
  <si>
    <t>Платежи от государственных и муниципальных унитарных предприятий</t>
  </si>
  <si>
    <t>АДМИНИСТРАТИВНЫЕ ПЛАТЕЖИ И СБОРЫ</t>
  </si>
  <si>
    <t>00010602020020000110</t>
  </si>
  <si>
    <t>Доходы от продажи земельных участков, находящихся в государственной и муниципальной собственности</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</si>
  <si>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</si>
  <si>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Санаторно-оздоровительная помощь</t>
  </si>
  <si>
    <t>00020235429000000150</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</si>
  <si>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</si>
  <si>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Доходы бюджета - Всего</t>
  </si>
  <si>
    <t>00011102000000000120</t>
  </si>
  <si>
    <t>00020235120000000150</t>
  </si>
  <si>
    <t>00020225202000000150</t>
  </si>
  <si>
    <t>00020245454020000150</t>
  </si>
  <si>
    <t>1300</t>
  </si>
  <si>
    <t>00020225436020000150</t>
  </si>
  <si>
    <t>00011402022020000410</t>
  </si>
  <si>
    <t>0601</t>
  </si>
  <si>
    <t>Субвенции бюджетам субъектов Российской Федерации на осуществление мер пожарной безопасности и тушение лесных пожаров</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</si>
  <si>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</si>
  <si>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Денежные средства, изымаемые в собственность субъекта Российской Федерации в соответствии с решениями судов (за исключением обвинительных приговоров судов)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</si>
  <si>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</si>
  <si>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</si>
  <si>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00020225502000000150</t>
  </si>
  <si>
    <t>00020225554020000150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</si>
  <si>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</si>
  <si>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00010807142010000110</t>
  </si>
  <si>
    <t>00010906010020000110</t>
  </si>
  <si>
    <t>00020215010000000150</t>
  </si>
  <si>
    <t>Платежи, уплачиваемые в целях возмещения вреда, причиняемого автомобильным дорогам регионального или межмуниципального значения тяжеловесными транспортными средствами</t>
  </si>
  <si>
    <t>00011609000000000140</t>
  </si>
  <si>
    <t>00020235127000000150</t>
  </si>
  <si>
    <t>00011601192010000140</t>
  </si>
  <si>
    <t>00010100000000000000</t>
  </si>
  <si>
    <t>Субсидии бюджетам субъектов Российской Федерации на реализацию программы комплексного развития молодежной политики в регионах Российской Федерации "Регион для молодых"</t>
  </si>
  <si>
    <t>Субсидии бюджетам на реализацию программы комплексного развития молодежной политики в регионах Российской Федерации "Регион для молодых"</t>
  </si>
  <si>
    <t>Сбор на нужды образовательных учреждений, взимаемый с юридических лиц</t>
  </si>
  <si>
    <t>00020402010020000150</t>
  </si>
  <si>
    <t>00010101014020000110</t>
  </si>
  <si>
    <t>Регулярные платежи за пользование недрами при пользовании недрами на территории Российской Федерации</t>
  </si>
  <si>
    <t>Налог, взимаемый с налогоплательщиков, выбравших в качестве объекта налогообложения доходы</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</si>
  <si>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</si>
  <si>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00011402020020000410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</si>
  <si>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</si>
  <si>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</si>
  <si>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00011105020000000120</t>
  </si>
  <si>
    <t>0409</t>
  </si>
  <si>
    <t>00011109000000000120</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</si>
  <si>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t>
  </si>
  <si>
    <t>00011601072010000140</t>
  </si>
  <si>
    <t>00011105320000000120</t>
  </si>
  <si>
    <t>00010807140010000110</t>
  </si>
  <si>
    <t>Невыясненные поступления</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</si>
  <si>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</si>
  <si>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00020225014020000150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</si>
  <si>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</si>
  <si>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Другие вопросы в области физической культуры и спорта</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</si>
  <si>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</si>
  <si>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00011201041010000120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</si>
  <si>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</si>
  <si>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</si>
  <si>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00011601190010000140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</si>
  <si>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</si>
  <si>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</si>
  <si>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</si>
  <si>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00010101012020000110</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</si>
  <si>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</si>
  <si>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</si>
  <si>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</si>
  <si>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00001061002020005550</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</si>
  <si>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</si>
  <si>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</si>
  <si>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обеспечение комплексного развития сельских территорий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</si>
  <si>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</si>
  <si>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00011601112010000140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</si>
  <si>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</si>
  <si>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Сельское хозяйство и рыболовство</t>
  </si>
  <si>
    <t>0605</t>
  </si>
  <si>
    <t>Коммунальное хозяйство</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</si>
  <si>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</si>
  <si>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СРЕДСТВА МАССОВОЙ ИНФОРМАЦИИ</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</si>
  <si>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</si>
  <si>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00020225467020000150</t>
  </si>
  <si>
    <t>Субсидии бюджетам в целях софинансирования расходных обязательств по укреплению материально-технической базы государственного бюджетного учреждения здравоохранения Тверской области "Зубцовская центральная районная больница"</t>
  </si>
  <si>
    <t>00010903080000000110</t>
  </si>
  <si>
    <t>00011610056020000140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</si>
  <si>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</si>
  <si>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0902</t>
  </si>
  <si>
    <t>Субсидии бюджетам на создание модульных некапитальных средств размещения при реализации инвестиционных проектов</t>
  </si>
  <si>
    <t>Изменение остатков средств на счетах по учету средств бюджетов</t>
  </si>
  <si>
    <t>Субсидии бюджетам на создание системы долговременного ухода за гражданами пожилого возраста и инвалидами</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</si>
  <si>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</si>
  <si>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инспекторами Счетной палаты Российской Федерации, должностными лицами контрольно-счетных органов субъектов Российской Федерации</t>
  </si>
  <si>
    <t>00010506000010000110</t>
  </si>
  <si>
    <t>00001030100020000810</t>
  </si>
  <si>
    <t>00020235900020000150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</si>
  <si>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t>
  </si>
  <si>
    <t>00020245418000000150</t>
  </si>
  <si>
    <t>00011601110010000140</t>
  </si>
  <si>
    <t>Субсидии бюджетам на реализацию мероприятий по предупреждению и борьбе с социально значимыми инфекционными заболеваниями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</si>
  <si>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</si>
  <si>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00011300000000000000</t>
  </si>
  <si>
    <t>00020225358000000150</t>
  </si>
  <si>
    <t>0801</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</si>
  <si>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</si>
  <si>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</si>
  <si>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НАЦИОНАЛЬНАЯ ОБОРОНА</t>
  </si>
  <si>
    <t>00010604000020000110</t>
  </si>
  <si>
    <t>00011611063010000140</t>
  </si>
  <si>
    <t>00020225021000000150</t>
  </si>
  <si>
    <t>Субсидии бюджетам субъектов Российской Федерации на обеспечение закупки авиационных работ в целях оказания медицинской помощи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</si>
  <si>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</si>
  <si>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в собственности субъекта Российской Федерации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субъекта Российской Федерации)</t>
  </si>
  <si>
    <t>Мобилизационная и вневойсковая подготовка</t>
  </si>
  <si>
    <t>Доходы от приватизации имущества, находящегося в государственной и муниципальной собственности</t>
  </si>
  <si>
    <t>00010302242010000110</t>
  </si>
  <si>
    <t>Другие вопросы в области средств массовой информации</t>
  </si>
  <si>
    <t>БЕЗВОЗМЕЗДНЫЕ ПОСТУПЛЕНИЯ</t>
  </si>
  <si>
    <t>Экологический контроль</t>
  </si>
  <si>
    <t>Благоустройство</t>
  </si>
  <si>
    <t>00010903000000000110</t>
  </si>
  <si>
    <t>00011601053010000140</t>
  </si>
  <si>
    <t>00010904010020000110</t>
  </si>
  <si>
    <t>Субсидии бюджетам в целях достижения результатов национального проекта "Производительность труда"</t>
  </si>
  <si>
    <t>00020225163020000150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</si>
  <si>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</si>
  <si>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00020245192000000150</t>
  </si>
  <si>
    <t>00011607000000000140</t>
  </si>
  <si>
    <t>00011301500000000130</t>
  </si>
  <si>
    <t>Дотации бюджетам, связанные с особым режимом безопасного функционирования закрытых административно-территориальных образований</t>
  </si>
  <si>
    <t>0402</t>
  </si>
  <si>
    <t>Субсидии бюджетам субъектов Российской Федерации на создание виртуальных концертных залов</t>
  </si>
  <si>
    <t>СОЦИАЛЬНАЯ ПОЛИТИКА</t>
  </si>
  <si>
    <t>Прочие неналоговые доходы бюджетов субъектов Российской Федерации</t>
  </si>
  <si>
    <t>Иные источники внутреннего финансирования дефицитов бюджетов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</si>
  <si>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</si>
  <si>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00011601143010000140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</si>
  <si>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</si>
  <si>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Платежи, взимаемые государственными органами (организациями) субъектов Российской Федерации за выполнение определенных функций</t>
  </si>
  <si>
    <t>ИСТОЧНИКИ ВНУТРЕННЕГО ФИНАНСИРОВАНИЯ ДЕФИЦИТОВ БЮДЖЕТОВ</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</si>
  <si>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</si>
  <si>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0906</t>
  </si>
  <si>
    <t>00011107000000000120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</si>
  <si>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</si>
  <si>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00011201070010000120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</si>
  <si>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</si>
  <si>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</si>
  <si>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00001061002020003550</t>
  </si>
  <si>
    <t>00020225299000000150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</si>
  <si>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</si>
  <si>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</si>
  <si>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00020225172000000150</t>
  </si>
  <si>
    <t>Уменьшение остатков средств бюджетов</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</si>
  <si>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</si>
  <si>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00020225514000000150</t>
  </si>
  <si>
    <t>00020225599000000150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</si>
  <si>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</si>
  <si>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00020235128020000150</t>
  </si>
  <si>
    <t>00020225028020000150</t>
  </si>
  <si>
    <t>00020225304000000150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</si>
  <si>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</si>
  <si>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Бюджетные кредиты из других бюджетов бюджетной системы Российской Федерации в валюте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</si>
  <si>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</si>
  <si>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</si>
  <si>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Субсидии бюджетам на реализацию мероприятий субъектов Российской Федерации в сфере реабилитации и абилитации инвалидов</t>
  </si>
  <si>
    <t>00020225590000000150</t>
  </si>
  <si>
    <t>00020225179000000150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</si>
  <si>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</si>
  <si>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</si>
  <si>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ДОХОДЫ ОТ ОКАЗАНИЯ ПЛАТНЫХ УСЛУГ И КОМПЕНСАЦИИ ЗАТРАТ ГОСУДАРСТВА</t>
  </si>
  <si>
    <t>00020225201020000150</t>
  </si>
  <si>
    <t>Субсидии бюджетам на развитие зарядной инфраструктуры для электромобилей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</si>
  <si>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</si>
  <si>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осуществление ежемесячных выплат на детей в возрасте от трех до семи лет включительно</t>
  </si>
  <si>
    <t>Субсидии бюджетам на приведение в нормативное состояние автомобильных дорог и искусственных дорожных сооружений</t>
  </si>
  <si>
    <t>00010302091010000110</t>
  </si>
  <si>
    <t>Операции по управлению остатками средств на единых счетах бюджетов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</si>
  <si>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</si>
  <si>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00020225501020000150</t>
  </si>
  <si>
    <t>00010102020010000110</t>
  </si>
  <si>
    <t>Другие общегосударственные вопросы</t>
  </si>
  <si>
    <t>1105</t>
  </si>
  <si>
    <t>00020225418020000150</t>
  </si>
  <si>
    <t>00020225597000000150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</si>
  <si>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</si>
  <si>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0406</t>
  </si>
  <si>
    <t>ВОЗВРАТ ОСТАТКОВ СУБСИДИЙ, СУБВЕНЦИЙ И ИНЫХ МЕЖБЮДЖЕТНЫХ ТРАНСФЕРТОВ, ИМЕЮЩИХ ЦЕЛЕВОЕ НАЗНАЧЕНИЕ, ПРОШЛЫХ ЛЕТ</t>
  </si>
  <si>
    <t>00011301520020000130</t>
  </si>
  <si>
    <t>00020227576000000150</t>
  </si>
  <si>
    <t>00020235220000000150</t>
  </si>
  <si>
    <t>00001050201000000610</t>
  </si>
  <si>
    <t>Доходы, поступающие в порядке возмещения расходов, понесенных в связи с эксплуатацией имущества субъектов Российской Федерации</t>
  </si>
  <si>
    <t>Транспортный налог с организаций</t>
  </si>
  <si>
    <t>00020700000000000000</t>
  </si>
  <si>
    <t>Невыясненные поступления, зачисляемые в бюджеты субъектов Российской Федерации</t>
  </si>
  <si>
    <t>Функционирование Правительства Российской Федерации, высших исполнительных органов субъектов Российской Федерации, местных администраций</t>
  </si>
  <si>
    <t>Налог на имущество организаций по имуществу, входящему в Единую систему газоснабжения</t>
  </si>
  <si>
    <t>00020225519000000150</t>
  </si>
  <si>
    <t>00011413000000000000</t>
  </si>
  <si>
    <t>00010602000020000110</t>
  </si>
  <si>
    <t>00020225116020000150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</si>
  <si>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</si>
  <si>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00020245252020000150</t>
  </si>
  <si>
    <t>Субсидии бюджетам субъектов Российской Федерации на стимулирование увеличения производства картофеля и овощей</t>
  </si>
  <si>
    <t>Субсидии бюджетам на подготовку проектов межевания земельных участков и на проведение кадастровых работ</t>
  </si>
  <si>
    <t>0113</t>
  </si>
  <si>
    <t>00011601082010000140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</si>
  <si>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</si>
  <si>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00020225192020000150</t>
  </si>
  <si>
    <t>00020702030020000150</t>
  </si>
  <si>
    <t>00020235345000000150</t>
  </si>
  <si>
    <t>1301</t>
  </si>
  <si>
    <t>0602</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</si>
  <si>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</si>
  <si>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</si>
  <si>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Прочие субсидии</t>
  </si>
  <si>
    <t>00011301031010000130</t>
  </si>
  <si>
    <t>00010901000000000110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</si>
  <si>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</si>
  <si>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00020235135000000150</t>
  </si>
  <si>
    <t>Субсидии бюджетам на сокращение доли загрязненных сточных вод</t>
  </si>
  <si>
    <t>Защита населения и территории от чрезвычайных ситуаций природного и техногенного характера, пожарная безопасность</t>
  </si>
  <si>
    <t>Налог на прибыль организаций, зачислявшийся до 1 января 2005 года в местные бюджеты</t>
  </si>
  <si>
    <t>00010501011010000110</t>
  </si>
  <si>
    <t>Акцизы на сидр, пуаре, медовуху, производимые на территории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</si>
  <si>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</si>
  <si>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</si>
  <si>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Проценты, полученные от предоставления бюджетных кредитов внутри страны</t>
  </si>
  <si>
    <t>Налоги на имущество</t>
  </si>
  <si>
    <t>00020225114020000150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</si>
  <si>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</si>
  <si>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</si>
  <si>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Межбюджетные трансферты, передаваемые бюджетам на реализацию отдельных полномочий в области лекарственного обеспечения</t>
  </si>
  <si>
    <t>00001061002020001550</t>
  </si>
  <si>
    <t>00020225083000000150</t>
  </si>
  <si>
    <t>Субсидии бюджетам субъектов Российской Федерации на строительство и реконструкцию (модернизацию) объектов питьевого водоснабжения</t>
  </si>
  <si>
    <t>Прочие субсидии бюджетам субъектов Российской Федерации</t>
  </si>
  <si>
    <t>00011601080010000140</t>
  </si>
  <si>
    <t>00011105000000000120</t>
  </si>
  <si>
    <t>00020225190020000150</t>
  </si>
  <si>
    <t>БЕЗВОЗМЕЗДНЫЕ ПОСТУПЛЕНИЯ ОТ ГОСУДАРСТВЕННЫХ (МУНИЦИПАЛЬНЫХ) ОРГАНИЗАЦИЙ</t>
  </si>
  <si>
    <t>0203</t>
  </si>
  <si>
    <t>Погашение бюджетных кредитов, полученных из других бюджетов бюджетной системы Российской Федерации в валюте Российской Федерации</t>
  </si>
  <si>
    <t>00020702000020000150</t>
  </si>
  <si>
    <t>Уменьшение прочих остатков денежных средств бюджетов</t>
  </si>
  <si>
    <t>00010901020140000110</t>
  </si>
  <si>
    <t>00020235240020000150</t>
  </si>
  <si>
    <t>Связь и информатика</t>
  </si>
  <si>
    <t>00011601170010000140</t>
  </si>
  <si>
    <t>00011602000020000140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</si>
  <si>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</si>
  <si>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00010700000000000000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</si>
  <si>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</si>
  <si>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Водное хозяйство</t>
  </si>
  <si>
    <t>00020225081000000150</t>
  </si>
  <si>
    <t>00011601120010000140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</si>
  <si>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</si>
  <si>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</si>
  <si>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</si>
  <si>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00021900000000000000</t>
  </si>
  <si>
    <t>Сбор за пользование объектами животного мира</t>
  </si>
  <si>
    <t>Социальное обслуживание населения</t>
  </si>
  <si>
    <t>00020235120020000150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</si>
  <si>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в собственности субъекта Российской Федерации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субъекта Российской Федерации)</t>
  </si>
  <si>
    <t>00011105022020000120</t>
  </si>
  <si>
    <t>00020225213000000150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</si>
  <si>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</si>
  <si>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Уменьшение прочих остатков средств бюджетов</t>
  </si>
  <si>
    <t>00010302252010000110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</si>
  <si>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</si>
  <si>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</si>
  <si>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</si>
  <si>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00020215010020000150</t>
  </si>
  <si>
    <t>00010701000010000110</t>
  </si>
  <si>
    <t>00020225576000000150</t>
  </si>
  <si>
    <t>Субсидии бюджетам субъектов Российской Федерации на реализацию региональных проектов модернизации первичного звена здравоохранения</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</si>
  <si>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</si>
  <si>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</si>
  <si>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</si>
  <si>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00001060000000000000</t>
  </si>
  <si>
    <t>Межбюджетные трансферты, передаваемые бюджетам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</si>
  <si>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</si>
  <si>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</si>
  <si>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</si>
  <si>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</si>
  <si>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</si>
  <si>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Возврат бюджетных кредитов, предоставленных внутри страны в валюте Российской Федерации</t>
  </si>
  <si>
    <t>Акцизы на алкогольную продукцию с объемной долей этилового спирта до 9 процентов включительно (за исключением пива, напитков, изготавливаемых на основе пива, вин, виноматериалов,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</si>
  <si>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</si>
  <si>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Платежи за добычу подземных вод</t>
  </si>
  <si>
    <t>0802</t>
  </si>
  <si>
    <t>00001030100000000800</t>
  </si>
  <si>
    <t>00020245198020000150</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</si>
  <si>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</si>
  <si>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00020225456000000150</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</si>
  <si>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</si>
  <si>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00010302250010000110</t>
  </si>
  <si>
    <t>00090000000000000000</t>
  </si>
  <si>
    <t>00011107010000000120</t>
  </si>
  <si>
    <t>Налог на имущество предприятий</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</si>
  <si>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</si>
  <si>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Субсидии бюджетам субъектов Российской Федерации на реализацию мероприятий по модернизации школьных систем образования</t>
  </si>
  <si>
    <t>00020225171020000150</t>
  </si>
  <si>
    <t>Субвенции бюджетам на улучшение экологического состояния гидрографической сети</t>
  </si>
  <si>
    <t>ДОХОДЫ ОТ ПРОДАЖИ МАТЕРИАЛЬНЫХ И НЕМАТЕРИАЛЬНЫХ АКТИВОВ</t>
  </si>
  <si>
    <t>00010704020010000110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</si>
  <si>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</si>
  <si>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</si>
  <si>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Другие вопросы в области жилищно-коммунального хозяйства</t>
  </si>
  <si>
    <t>Дошкольное образование</t>
  </si>
  <si>
    <t>Налог на прибыль организаций, зачислявшийся до 1 января 2005 года в местные бюджеты, мобилизуемый на территориях муниципальных округов</t>
  </si>
  <si>
    <t>00020245161020000150</t>
  </si>
  <si>
    <t>00020249001020000150</t>
  </si>
  <si>
    <t>Субсидии бюджетам субъектов Российской Федерации на развитие зарядной инфраструктуры для электромобилей</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</si>
  <si>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</si>
  <si>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</si>
  <si>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00010302130010000110</t>
  </si>
  <si>
    <t>Доходы от размещения средств бюджетов</t>
  </si>
  <si>
    <t>1102</t>
  </si>
  <si>
    <t>00011705000000000180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</si>
  <si>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</si>
  <si>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</si>
  <si>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</si>
  <si>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Межбюджетные трансферты, передаваемые бюджетам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</si>
  <si>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00020225454000000150</t>
  </si>
  <si>
    <t>00011601123010000140</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</si>
  <si>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</si>
  <si>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Платежи в целях возмещения причиненного ущерба (убытков)</t>
  </si>
  <si>
    <t>00020245389000000150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</si>
  <si>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</si>
  <si>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</si>
  <si>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00011103000000000120</t>
  </si>
  <si>
    <t>Миграционная политика</t>
  </si>
  <si>
    <t>00010102080010000110</t>
  </si>
  <si>
    <t>00011301400010000130</t>
  </si>
  <si>
    <t>Безвозмездные поступления от государственных (муниципальных) организаций в бюджеты субъектов Российской Федерации</t>
  </si>
  <si>
    <t>Медицинская помощь в дневных стационарах всех типов</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</si>
  <si>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</si>
  <si>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00011402020020000440</t>
  </si>
  <si>
    <t>00020400000000000000</t>
  </si>
  <si>
    <t>Заготовка, переработка, хранение и обеспечение безопасности донорской крови и ее компонентов</t>
  </si>
  <si>
    <t>00020225086020000150</t>
  </si>
  <si>
    <t>00020225511020000150</t>
  </si>
  <si>
    <t>1001</t>
  </si>
  <si>
    <t>Увеличение прочих остатков средств бюджетов</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</si>
  <si>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</si>
  <si>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</si>
  <si>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КУЛЬТУРА, КИНЕМАТОГРАФИЯ</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</si>
  <si>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</si>
  <si>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00011204010000000120</t>
  </si>
  <si>
    <t>00011201000010000120</t>
  </si>
  <si>
    <t>00020225480000000150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</si>
  <si>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</si>
  <si>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00020245418020000150</t>
  </si>
  <si>
    <t>00010300000000000000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</si>
  <si>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</si>
  <si>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</si>
  <si>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</si>
  <si>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</si>
  <si>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</si>
  <si>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</si>
  <si>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Акции и иные формы участия в капитале, находящиеся в государственной и муниципальной собственности</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</si>
  <si>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</si>
  <si>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Налог на прибыль организаций, зачисляемый в бюджеты бюджетной системы Российской Федерации по соответствующим ставкам</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</si>
  <si>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</si>
  <si>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Субсидии бюджетам на реализацию программ формирования современной городской среды</t>
  </si>
  <si>
    <t>00010604011020000110</t>
  </si>
  <si>
    <t>Доходы от приватизации имущества, находящегося в собственности субъектов Российской Федерации, в части приватизации нефинансовых активов имущества казны</t>
  </si>
  <si>
    <t>00011601156010000140</t>
  </si>
  <si>
    <t>тыс.руб.</t>
  </si>
  <si>
    <t>Код по бюджетной классификации</t>
  </si>
  <si>
    <t>Исполнено
на 01.07.2024</t>
  </si>
  <si>
    <t>Факт за аналогичный период прошлого года</t>
  </si>
  <si>
    <t>Уточненный план на 01.07.2024</t>
  </si>
  <si>
    <t>изм</t>
  </si>
  <si>
    <t/>
  </si>
  <si>
    <t>1</t>
  </si>
  <si>
    <t>2</t>
  </si>
  <si>
    <t>3</t>
  </si>
  <si>
    <t>4</t>
  </si>
  <si>
    <t>5</t>
  </si>
  <si>
    <t>6</t>
  </si>
  <si>
    <t>СВОДКА ОБ ИСПОЛНЕНИИ ОБЛАСТНОГО БЮДЖЕТА ТВЕРСКОЙ ОБЛАСТИ
НА 1 ИЮЛЯ 2024 ГОДА</t>
  </si>
  <si>
    <t xml:space="preserve">Утверждено законом 87-ЗО от 28.12.2023 (в ред. №18-ЗО от 04.06.2024)
</t>
  </si>
  <si>
    <t>% исполнения</t>
  </si>
  <si>
    <t>к закону о бюджете</t>
  </si>
  <si>
    <t>к уточненному плану</t>
  </si>
  <si>
    <t>справочно</t>
  </si>
  <si>
    <t>Темп роста поступлений к аналогичному периоду прошлого года, %</t>
  </si>
  <si>
    <t>7</t>
  </si>
  <si>
    <t>8</t>
  </si>
  <si>
    <t>Результат исполнения бюджета (дефицит / профицит)</t>
  </si>
  <si>
    <t>9</t>
  </si>
  <si>
    <t>св. 200</t>
  </si>
  <si>
    <t>Расходы - всего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</si>
</sst>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0"/>
      <color theme="1"/>
      <name val="Arial"/>
    </font>
    <font>
      <b/>
      <sz val="10"/>
      <color theme="1"/>
      <name val="Arial"/>
      <family val="2"/>
      <charset val="204"/>
    </font>
    <font>
      <sz val="10"/>
      <color theme="1"/>
      <name val="Arial"/>
      <family val="2"/>
      <charset val="204"/>
    </font>
    <font>
      <b/>
      <sz val="10"/>
      <color theme="1"/>
      <name val="Times New Roman"/>
      <family val="1"/>
      <charset val="204"/>
    </font>
    <font>
      <b/>
      <sz val="10"/>
      <name val="Times New Roman"/>
      <family val="1"/>
      <charset val="204"/>
    </font>
    <font>
      <sz val="10"/>
      <name val="Times New Roman"/>
      <family val="1"/>
      <charset val="204"/>
    </font>
    <font>
      <b/>
      <sz val="12"/>
      <name val="Times New Roman"/>
      <family val="1"/>
      <charset val="204"/>
    </font>
    <font>
      <sz val="12"/>
      <name val="Times New Roman"/>
      <family val="1"/>
      <charset val="204"/>
    </font>
    <font>
      <sz val="11"/>
      <name val="Times New Roman"/>
      <family val="1"/>
      <charset val="204"/>
    </font>
    <font>
      <b/>
      <sz val="1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4" fontId="0" fillId="0" borderId="0" xfId="0" applyNumberFormat="1"/>
    <xf numFmtId="0" fontId="0" fillId="0" borderId="0" xfId="0" applyBorder="1"/>
    <xf numFmtId="0" fontId="0" fillId="0" borderId="0" xfId="0" applyBorder="1" applyAlignment="1">
      <alignment horizontal="center"/>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shrinkToFit="1"/>
    </xf>
    <xf numFmtId="0" fontId="5" fillId="0" borderId="1" xfId="0" applyFont="1" applyFill="1" applyBorder="1"/>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xf>
    <xf numFmtId="49" fontId="5"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wrapText="1" shrinkToFit="1"/>
    </xf>
    <xf numFmtId="4" fontId="4" fillId="0" borderId="1" xfId="0" applyNumberFormat="1" applyFont="1" applyFill="1" applyBorder="1"/>
    <xf numFmtId="49" fontId="5" fillId="0" borderId="1" xfId="0" applyNumberFormat="1" applyFont="1" applyFill="1" applyBorder="1" applyAlignment="1">
      <alignment wrapText="1" shrinkToFit="1"/>
    </xf>
    <xf numFmtId="4" fontId="5" fillId="0" borderId="1" xfId="0" applyNumberFormat="1" applyFont="1" applyFill="1" applyBorder="1"/>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64" fontId="6" fillId="0" borderId="1" xfId="0" applyNumberFormat="1" applyFont="1" applyFill="1" applyBorder="1" applyAlignment="1">
      <alignment horizontal="righ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right" vertical="center" wrapText="1"/>
    </xf>
    <xf numFmtId="49" fontId="5" fillId="0" borderId="1" xfId="0" applyNumberFormat="1" applyFont="1" applyFill="1" applyBorder="1" applyAlignment="1">
      <alignment horizontal="left" wrapText="1"/>
    </xf>
    <xf numFmtId="4" fontId="8" fillId="0" borderId="1" xfId="0" applyNumberFormat="1" applyFont="1" applyFill="1" applyBorder="1" applyAlignment="1">
      <alignment horizontal="right"/>
    </xf>
    <xf numFmtId="164" fontId="4" fillId="0" borderId="1" xfId="0" applyNumberFormat="1" applyFont="1" applyFill="1" applyBorder="1"/>
    <xf numFmtId="164" fontId="5" fillId="0" borderId="1" xfId="0" applyNumberFormat="1" applyFont="1" applyFill="1" applyBorder="1"/>
    <xf numFmtId="164" fontId="8" fillId="0" borderId="1" xfId="0" applyNumberFormat="1" applyFont="1" applyFill="1" applyBorder="1" applyAlignment="1">
      <alignment horizontal="right"/>
    </xf>
    <xf numFmtId="49" fontId="4" fillId="0" borderId="1" xfId="0" applyNumberFormat="1" applyFont="1" applyFill="1" applyBorder="1" applyAlignment="1">
      <alignment horizontal="left" wrapText="1"/>
    </xf>
    <xf numFmtId="4" fontId="9" fillId="0" borderId="1" xfId="0" applyNumberFormat="1" applyFont="1" applyFill="1" applyBorder="1" applyAlignment="1">
      <alignment horizontal="right"/>
    </xf>
    <xf numFmtId="164" fontId="9" fillId="0" borderId="1" xfId="0" applyNumberFormat="1" applyFont="1" applyFill="1" applyBorder="1" applyAlignment="1">
      <alignment horizontal="right"/>
    </xf>
    <xf numFmtId="164" fontId="5" fillId="0" borderId="1" xfId="0" applyNumberFormat="1" applyFont="1" applyFill="1" applyBorder="1" applyAlignment="1">
      <alignment horizontal="right"/>
    </xf>
    <xf numFmtId="164" fontId="4" fillId="0" borderId="1" xfId="0" applyNumberFormat="1" applyFont="1" applyFill="1" applyBorder="1" applyAlignment="1">
      <alignment horizontal="right"/>
    </xf>
    <xf numFmtId="0" fontId="3" fillId="0" borderId="0" xfId="0" applyFont="1" applyFill="1" applyBorder="1" applyAlignment="1">
      <alignment horizontal="center" wrapText="1"/>
    </xf>
    <xf numFmtId="0" fontId="0" fillId="0" borderId="0" xfId="0" applyFill="1" applyBorder="1"/>
    <xf numFmtId="0" fontId="1" fillId="0" borderId="0" xfId="0" applyFont="1" applyFill="1" applyBorder="1" applyAlignment="1"/>
    <xf numFmtId="0" fontId="2" fillId="0" borderId="0" xfId="0" applyFont="1" applyFill="1" applyBorder="1" applyAlignment="1">
      <alignment horizontal="right"/>
    </xf>
    <xf numFmtId="49" fontId="5" fillId="0" borderId="0" xfId="0" applyNumberFormat="1" applyFont="1" applyFill="1" applyBorder="1" applyAlignment="1">
      <alignment horizontal="right" wrapText="1" shrinkToFit="1"/>
    </xf>
    <xf numFmtId="49" fontId="6" fillId="0" borderId="1" xfId="0" applyNumberFormat="1" applyFont="1" applyFill="1" applyBorder="1" applyAlignment="1">
      <alignment wrapText="1" shrinkToFit="1"/>
    </xf>
    <xf numFmtId="0" fontId="1" fillId="0" borderId="0" xfId="0" applyFont="1" applyFill="1" applyBorder="1" applyAlignment="1">
      <alignment horizontal="center" wrapText="1"/>
    </xf>
    <xf numFmtId="49" fontId="4" fillId="0" borderId="1" xfId="0" applyNumberFormat="1" applyFont="1" applyFill="1" applyBorder="1" applyAlignment="1">
      <alignment horizontal="center" wrapText="1" shrinkToFit="1"/>
    </xf>
    <xf numFmtId="49" fontId="5" fillId="0" borderId="1" xfId="0" applyNumberFormat="1" applyFont="1" applyFill="1" applyBorder="1" applyAlignment="1">
      <alignment horizontal="center" wrapText="1" shrinkToFit="1"/>
    </xf>
    <xf numFmtId="49" fontId="4" fillId="0" borderId="1" xfId="0" applyNumberFormat="1" applyFont="1" applyFill="1" applyBorder="1" applyAlignment="1">
      <alignment horizontal="center" wrapText="1"/>
    </xf>
    <xf numFmtId="49" fontId="5" fillId="0" borderId="1" xfId="0" applyNumberFormat="1" applyFont="1" applyFill="1" applyBorder="1" applyAlignment="1">
      <alignment horizontal="center" wrapText="1"/>
    </xf>
    <xf numFmtId="0" fontId="0" fillId="0" borderId="0" xfId="0"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6"/>
  <sheetViews>
    <sheetView tabSelected="1" view="pageBreakPreview" zoomScale="60" zoomScaleNormal="100" workbookViewId="0">
      <pane ySplit="5" topLeftCell="A6" activePane="bottomLeft" state="frozen"/>
      <selection pane="bottomLeft" activeCell="S15" sqref="S15"/>
    </sheetView>
  </sheetViews>
  <sheetFormatPr defaultRowHeight="12.75" x14ac:dyDescent="0.2"/>
  <cols>
    <col min="1" max="1" width="78.5703125" customWidth="1"/>
    <col min="2" max="2" width="22.42578125" style="42" customWidth="1"/>
    <col min="3" max="3" width="19.140625" customWidth="1"/>
    <col min="4" max="4" width="15" hidden="1" customWidth="1"/>
    <col min="5" max="5" width="15" customWidth="1"/>
    <col min="6" max="10" width="14.140625" customWidth="1"/>
    <col min="11" max="11" width="17.140625" customWidth="1"/>
  </cols>
  <sheetData>
    <row r="1" spans="1:10" s="2" customFormat="1" x14ac:dyDescent="0.2">
      <c r="B1" s="3"/>
    </row>
    <row r="2" spans="1:10" s="2" customFormat="1" ht="27.75" customHeight="1" x14ac:dyDescent="0.2">
      <c r="A2" s="31" t="s">
        <v>1337</v>
      </c>
      <c r="B2" s="31"/>
      <c r="C2" s="31"/>
      <c r="D2" s="31"/>
      <c r="E2" s="31"/>
      <c r="F2" s="31"/>
      <c r="G2" s="31"/>
      <c r="H2" s="31"/>
      <c r="I2" s="31"/>
      <c r="J2" s="32"/>
    </row>
    <row r="3" spans="1:10" s="2" customFormat="1" ht="51.75" customHeight="1" x14ac:dyDescent="0.2">
      <c r="A3" s="33"/>
      <c r="B3" s="37"/>
      <c r="C3" s="33"/>
      <c r="D3" s="33"/>
      <c r="E3" s="33"/>
      <c r="F3" s="32"/>
      <c r="G3" s="32"/>
      <c r="H3" s="32"/>
      <c r="I3" s="34"/>
      <c r="J3" s="35" t="s">
        <v>1324</v>
      </c>
    </row>
    <row r="4" spans="1:10" s="2" customFormat="1" ht="12.75" customHeight="1" x14ac:dyDescent="0.2">
      <c r="A4" s="5" t="s">
        <v>890</v>
      </c>
      <c r="B4" s="5" t="s">
        <v>1325</v>
      </c>
      <c r="C4" s="5" t="s">
        <v>1338</v>
      </c>
      <c r="D4" s="6"/>
      <c r="E4" s="5" t="s">
        <v>1328</v>
      </c>
      <c r="F4" s="5" t="s">
        <v>1326</v>
      </c>
      <c r="G4" s="7" t="s">
        <v>1339</v>
      </c>
      <c r="H4" s="8"/>
      <c r="I4" s="7" t="s">
        <v>1342</v>
      </c>
      <c r="J4" s="7"/>
    </row>
    <row r="5" spans="1:10" ht="76.5" x14ac:dyDescent="0.2">
      <c r="A5" s="5"/>
      <c r="B5" s="5"/>
      <c r="C5" s="5"/>
      <c r="D5" s="9" t="s">
        <v>1329</v>
      </c>
      <c r="E5" s="5"/>
      <c r="F5" s="5"/>
      <c r="G5" s="4" t="s">
        <v>1340</v>
      </c>
      <c r="H5" s="10" t="s">
        <v>1341</v>
      </c>
      <c r="I5" s="4" t="s">
        <v>1327</v>
      </c>
      <c r="J5" s="10" t="s">
        <v>1343</v>
      </c>
    </row>
    <row r="6" spans="1:10" x14ac:dyDescent="0.2">
      <c r="A6" s="9" t="s">
        <v>1331</v>
      </c>
      <c r="B6" s="9" t="s">
        <v>1332</v>
      </c>
      <c r="C6" s="9" t="s">
        <v>1333</v>
      </c>
      <c r="D6" s="9"/>
      <c r="E6" s="9" t="s">
        <v>1334</v>
      </c>
      <c r="F6" s="9" t="s">
        <v>1335</v>
      </c>
      <c r="G6" s="9" t="s">
        <v>1336</v>
      </c>
      <c r="H6" s="9" t="s">
        <v>1344</v>
      </c>
      <c r="I6" s="9" t="s">
        <v>1345</v>
      </c>
      <c r="J6" s="9" t="s">
        <v>1347</v>
      </c>
    </row>
    <row r="7" spans="1:10" x14ac:dyDescent="0.2">
      <c r="A7" s="11" t="s">
        <v>964</v>
      </c>
      <c r="B7" s="38" t="s">
        <v>485</v>
      </c>
      <c r="C7" s="12">
        <v>115666549.2</v>
      </c>
      <c r="D7" s="12">
        <f>D8+D296</f>
        <v>292650.56</v>
      </c>
      <c r="E7" s="12">
        <f>E8+E296</f>
        <v>115959199.75999999</v>
      </c>
      <c r="F7" s="12">
        <v>56066890.058430001</v>
      </c>
      <c r="G7" s="23">
        <f>F7/C7*100</f>
        <v>48.472864839673115</v>
      </c>
      <c r="H7" s="23">
        <f>F7/E7*100</f>
        <v>48.350532061683147</v>
      </c>
      <c r="I7" s="12">
        <v>52052905.912079997</v>
      </c>
      <c r="J7" s="23">
        <f>F7/I7*100</f>
        <v>107.71135458437196</v>
      </c>
    </row>
    <row r="8" spans="1:10" x14ac:dyDescent="0.2">
      <c r="A8" s="11" t="s">
        <v>602</v>
      </c>
      <c r="B8" s="38" t="s">
        <v>159</v>
      </c>
      <c r="C8" s="12">
        <v>87096366.299999997</v>
      </c>
      <c r="D8" s="12"/>
      <c r="E8" s="12">
        <v>87096366.299999997</v>
      </c>
      <c r="F8" s="12">
        <v>41920727.224210002</v>
      </c>
      <c r="G8" s="23">
        <f t="shared" ref="G8:G71" si="0">F8/C8*100</f>
        <v>48.131430741686408</v>
      </c>
      <c r="H8" s="23">
        <f t="shared" ref="H8:H33" si="1">F8/E8*100</f>
        <v>48.131430741686408</v>
      </c>
      <c r="I8" s="12">
        <v>38541519.18581</v>
      </c>
      <c r="J8" s="23">
        <f t="shared" ref="J8:J43" si="2">F8/I8*100</f>
        <v>108.76770846034564</v>
      </c>
    </row>
    <row r="9" spans="1:10" x14ac:dyDescent="0.2">
      <c r="A9" s="13" t="s">
        <v>213</v>
      </c>
      <c r="B9" s="39" t="s">
        <v>988</v>
      </c>
      <c r="C9" s="14">
        <v>47932780</v>
      </c>
      <c r="D9" s="14"/>
      <c r="E9" s="14">
        <v>47932780</v>
      </c>
      <c r="F9" s="14">
        <v>23056399.1061</v>
      </c>
      <c r="G9" s="24">
        <f t="shared" si="0"/>
        <v>48.10152698445615</v>
      </c>
      <c r="H9" s="24">
        <f t="shared" si="1"/>
        <v>48.10152698445615</v>
      </c>
      <c r="I9" s="14">
        <v>22611581.97704</v>
      </c>
      <c r="J9" s="24">
        <f t="shared" si="2"/>
        <v>101.96720923600866</v>
      </c>
    </row>
    <row r="10" spans="1:10" x14ac:dyDescent="0.2">
      <c r="A10" s="13" t="s">
        <v>941</v>
      </c>
      <c r="B10" s="39" t="s">
        <v>607</v>
      </c>
      <c r="C10" s="14">
        <v>25451054</v>
      </c>
      <c r="D10" s="14"/>
      <c r="E10" s="14">
        <v>25451054</v>
      </c>
      <c r="F10" s="14">
        <v>11725298.433420001</v>
      </c>
      <c r="G10" s="24">
        <f t="shared" si="0"/>
        <v>46.069991574494324</v>
      </c>
      <c r="H10" s="24">
        <f t="shared" si="1"/>
        <v>46.069991574494324</v>
      </c>
      <c r="I10" s="14">
        <v>13876026.182360001</v>
      </c>
      <c r="J10" s="24">
        <f t="shared" si="2"/>
        <v>84.500405802965915</v>
      </c>
    </row>
    <row r="11" spans="1:10" ht="25.5" x14ac:dyDescent="0.2">
      <c r="A11" s="13" t="s">
        <v>1318</v>
      </c>
      <c r="B11" s="39" t="s">
        <v>227</v>
      </c>
      <c r="C11" s="14">
        <v>18517435</v>
      </c>
      <c r="D11" s="14"/>
      <c r="E11" s="14">
        <v>18517435</v>
      </c>
      <c r="F11" s="14">
        <v>8992429.5309699997</v>
      </c>
      <c r="G11" s="24">
        <f t="shared" si="0"/>
        <v>48.561960827566018</v>
      </c>
      <c r="H11" s="24">
        <f t="shared" si="1"/>
        <v>48.561960827566018</v>
      </c>
      <c r="I11" s="14">
        <v>10461654.63821</v>
      </c>
      <c r="J11" s="24">
        <f t="shared" si="2"/>
        <v>85.956092434232872</v>
      </c>
    </row>
    <row r="12" spans="1:10" ht="89.25" x14ac:dyDescent="0.2">
      <c r="A12" s="13" t="s">
        <v>10</v>
      </c>
      <c r="B12" s="39" t="s">
        <v>1020</v>
      </c>
      <c r="C12" s="14">
        <v>18517435</v>
      </c>
      <c r="D12" s="14"/>
      <c r="E12" s="14">
        <v>18517435</v>
      </c>
      <c r="F12" s="14">
        <v>9038882.6097400002</v>
      </c>
      <c r="G12" s="24">
        <f t="shared" si="0"/>
        <v>48.81282213081888</v>
      </c>
      <c r="H12" s="24">
        <f t="shared" si="1"/>
        <v>48.81282213081888</v>
      </c>
      <c r="I12" s="14">
        <v>8519730.2822799999</v>
      </c>
      <c r="J12" s="24">
        <f t="shared" si="2"/>
        <v>106.09353007969951</v>
      </c>
    </row>
    <row r="13" spans="1:10" ht="51" x14ac:dyDescent="0.2">
      <c r="A13" s="13" t="s">
        <v>665</v>
      </c>
      <c r="B13" s="39" t="s">
        <v>993</v>
      </c>
      <c r="C13" s="14">
        <v>0</v>
      </c>
      <c r="D13" s="14"/>
      <c r="E13" s="14">
        <v>0</v>
      </c>
      <c r="F13" s="14">
        <v>-46149.779770000001</v>
      </c>
      <c r="G13" s="24"/>
      <c r="H13" s="24"/>
      <c r="I13" s="14">
        <v>1941890.9359299999</v>
      </c>
      <c r="J13" s="24">
        <f t="shared" si="2"/>
        <v>-2.3765381935777046</v>
      </c>
    </row>
    <row r="14" spans="1:10" ht="25.5" x14ac:dyDescent="0.2">
      <c r="A14" s="13" t="s">
        <v>278</v>
      </c>
      <c r="B14" s="39" t="s">
        <v>417</v>
      </c>
      <c r="C14" s="14">
        <v>0</v>
      </c>
      <c r="D14" s="14"/>
      <c r="E14" s="14">
        <v>0</v>
      </c>
      <c r="F14" s="14">
        <v>-303.29899999999998</v>
      </c>
      <c r="G14" s="24"/>
      <c r="H14" s="24"/>
      <c r="I14" s="14">
        <v>33.42</v>
      </c>
      <c r="J14" s="24"/>
    </row>
    <row r="15" spans="1:10" ht="89.25" x14ac:dyDescent="0.2">
      <c r="A15" s="13" t="s">
        <v>953</v>
      </c>
      <c r="B15" s="39" t="s">
        <v>447</v>
      </c>
      <c r="C15" s="14">
        <v>4595992</v>
      </c>
      <c r="D15" s="14"/>
      <c r="E15" s="14">
        <v>4595992</v>
      </c>
      <c r="F15" s="14">
        <v>1498993.9200500001</v>
      </c>
      <c r="G15" s="24">
        <f t="shared" si="0"/>
        <v>32.615242151204797</v>
      </c>
      <c r="H15" s="24">
        <f t="shared" si="1"/>
        <v>32.615242151204797</v>
      </c>
      <c r="I15" s="14">
        <v>2767702.2017600001</v>
      </c>
      <c r="J15" s="24">
        <f t="shared" si="2"/>
        <v>54.160231512508098</v>
      </c>
    </row>
    <row r="16" spans="1:10" ht="76.5" x14ac:dyDescent="0.2">
      <c r="A16" s="13" t="s">
        <v>520</v>
      </c>
      <c r="B16" s="39" t="s">
        <v>50</v>
      </c>
      <c r="C16" s="14">
        <v>2337627</v>
      </c>
      <c r="D16" s="14"/>
      <c r="E16" s="14">
        <v>2337627</v>
      </c>
      <c r="F16" s="14">
        <v>1233874.9824000001</v>
      </c>
      <c r="G16" s="24">
        <f t="shared" si="0"/>
        <v>52.783227709125534</v>
      </c>
      <c r="H16" s="24">
        <f t="shared" si="1"/>
        <v>52.783227709125534</v>
      </c>
      <c r="I16" s="14">
        <v>646669.34239000001</v>
      </c>
      <c r="J16" s="24">
        <f t="shared" si="2"/>
        <v>190.80462015406044</v>
      </c>
    </row>
    <row r="17" spans="1:10" x14ac:dyDescent="0.2">
      <c r="A17" s="13" t="s">
        <v>220</v>
      </c>
      <c r="B17" s="39" t="s">
        <v>9</v>
      </c>
      <c r="C17" s="14">
        <v>22481726</v>
      </c>
      <c r="D17" s="14"/>
      <c r="E17" s="14">
        <v>22481726</v>
      </c>
      <c r="F17" s="14">
        <v>11331100.67268</v>
      </c>
      <c r="G17" s="24">
        <f t="shared" si="0"/>
        <v>50.401382316820332</v>
      </c>
      <c r="H17" s="24">
        <f t="shared" si="1"/>
        <v>50.401382316820332</v>
      </c>
      <c r="I17" s="14">
        <v>8735555.7946799994</v>
      </c>
      <c r="J17" s="24">
        <f t="shared" si="2"/>
        <v>129.71241829375873</v>
      </c>
    </row>
    <row r="18" spans="1:10" ht="51" x14ac:dyDescent="0.2">
      <c r="A18" s="13" t="s">
        <v>765</v>
      </c>
      <c r="B18" s="39" t="s">
        <v>196</v>
      </c>
      <c r="C18" s="14">
        <v>0</v>
      </c>
      <c r="D18" s="14"/>
      <c r="E18" s="14">
        <v>0</v>
      </c>
      <c r="F18" s="14">
        <v>0</v>
      </c>
      <c r="G18" s="24"/>
      <c r="H18" s="24"/>
      <c r="I18" s="14">
        <v>7326754.2545400001</v>
      </c>
      <c r="J18" s="24">
        <f t="shared" si="2"/>
        <v>0</v>
      </c>
    </row>
    <row r="19" spans="1:10" ht="63.75" x14ac:dyDescent="0.2">
      <c r="A19" s="13" t="s">
        <v>139</v>
      </c>
      <c r="B19" s="39" t="s">
        <v>196</v>
      </c>
      <c r="C19" s="14">
        <v>19138531</v>
      </c>
      <c r="D19" s="14"/>
      <c r="E19" s="14">
        <v>19138531</v>
      </c>
      <c r="F19" s="14">
        <v>9824610.4135899991</v>
      </c>
      <c r="G19" s="24">
        <f t="shared" si="0"/>
        <v>51.334192857278325</v>
      </c>
      <c r="H19" s="24">
        <f t="shared" si="1"/>
        <v>51.334192857278325</v>
      </c>
      <c r="I19" s="14">
        <v>0</v>
      </c>
      <c r="J19" s="24"/>
    </row>
    <row r="20" spans="1:10" ht="63.75" x14ac:dyDescent="0.2">
      <c r="A20" s="13" t="s">
        <v>1041</v>
      </c>
      <c r="B20" s="39" t="s">
        <v>1134</v>
      </c>
      <c r="C20" s="14">
        <v>82534</v>
      </c>
      <c r="D20" s="14"/>
      <c r="E20" s="14">
        <v>82534</v>
      </c>
      <c r="F20" s="14">
        <v>46868.129150000001</v>
      </c>
      <c r="G20" s="24">
        <f t="shared" si="0"/>
        <v>56.786450614292292</v>
      </c>
      <c r="H20" s="24">
        <f t="shared" si="1"/>
        <v>56.786450614292292</v>
      </c>
      <c r="I20" s="14">
        <v>25704.904620000001</v>
      </c>
      <c r="J20" s="24">
        <f t="shared" si="2"/>
        <v>182.33146492025381</v>
      </c>
    </row>
    <row r="21" spans="1:10" ht="25.5" x14ac:dyDescent="0.2">
      <c r="A21" s="13" t="s">
        <v>678</v>
      </c>
      <c r="B21" s="39" t="s">
        <v>760</v>
      </c>
      <c r="C21" s="14">
        <v>0</v>
      </c>
      <c r="D21" s="14"/>
      <c r="E21" s="14">
        <v>0</v>
      </c>
      <c r="F21" s="14">
        <v>0</v>
      </c>
      <c r="G21" s="24"/>
      <c r="H21" s="24"/>
      <c r="I21" s="14">
        <v>7186.5201399999996</v>
      </c>
      <c r="J21" s="24">
        <f t="shared" si="2"/>
        <v>0</v>
      </c>
    </row>
    <row r="22" spans="1:10" ht="51" x14ac:dyDescent="0.2">
      <c r="A22" s="13" t="s">
        <v>1055</v>
      </c>
      <c r="B22" s="39" t="s">
        <v>760</v>
      </c>
      <c r="C22" s="14">
        <v>310200</v>
      </c>
      <c r="D22" s="14"/>
      <c r="E22" s="14">
        <v>310200</v>
      </c>
      <c r="F22" s="14">
        <v>58235.452550000002</v>
      </c>
      <c r="G22" s="24">
        <f t="shared" si="0"/>
        <v>18.77351790780142</v>
      </c>
      <c r="H22" s="24">
        <f t="shared" si="1"/>
        <v>18.77351790780142</v>
      </c>
      <c r="I22" s="14">
        <v>0</v>
      </c>
      <c r="J22" s="24"/>
    </row>
    <row r="23" spans="1:10" ht="51" x14ac:dyDescent="0.2">
      <c r="A23" s="13" t="s">
        <v>1284</v>
      </c>
      <c r="B23" s="39" t="s">
        <v>937</v>
      </c>
      <c r="C23" s="14">
        <v>972496</v>
      </c>
      <c r="D23" s="14"/>
      <c r="E23" s="14">
        <v>972496</v>
      </c>
      <c r="F23" s="14">
        <v>512755.88717</v>
      </c>
      <c r="G23" s="24">
        <f t="shared" si="0"/>
        <v>52.725757964043041</v>
      </c>
      <c r="H23" s="24">
        <f t="shared" si="1"/>
        <v>52.725757964043041</v>
      </c>
      <c r="I23" s="14">
        <v>427788.90551999997</v>
      </c>
      <c r="J23" s="24">
        <f t="shared" si="2"/>
        <v>119.86189462924901</v>
      </c>
    </row>
    <row r="24" spans="1:10" ht="63.75" x14ac:dyDescent="0.2">
      <c r="A24" s="13" t="s">
        <v>998</v>
      </c>
      <c r="B24" s="39" t="s">
        <v>573</v>
      </c>
      <c r="C24" s="14">
        <v>0</v>
      </c>
      <c r="D24" s="14"/>
      <c r="E24" s="14">
        <v>0</v>
      </c>
      <c r="F24" s="14">
        <v>0</v>
      </c>
      <c r="G24" s="24"/>
      <c r="H24" s="24"/>
      <c r="I24" s="14">
        <v>-11.485200000000001</v>
      </c>
      <c r="J24" s="24">
        <f t="shared" si="2"/>
        <v>0</v>
      </c>
    </row>
    <row r="25" spans="1:10" ht="76.5" x14ac:dyDescent="0.2">
      <c r="A25" s="13" t="s">
        <v>334</v>
      </c>
      <c r="B25" s="39" t="s">
        <v>1288</v>
      </c>
      <c r="C25" s="14">
        <v>0</v>
      </c>
      <c r="D25" s="14"/>
      <c r="E25" s="14">
        <v>0</v>
      </c>
      <c r="F25" s="14">
        <v>0</v>
      </c>
      <c r="G25" s="24"/>
      <c r="H25" s="24"/>
      <c r="I25" s="14">
        <v>506533.41596999997</v>
      </c>
      <c r="J25" s="24">
        <f t="shared" si="2"/>
        <v>0</v>
      </c>
    </row>
    <row r="26" spans="1:10" ht="89.25" x14ac:dyDescent="0.2">
      <c r="A26" s="13" t="s">
        <v>1036</v>
      </c>
      <c r="B26" s="39" t="s">
        <v>1288</v>
      </c>
      <c r="C26" s="14">
        <v>684862</v>
      </c>
      <c r="D26" s="14"/>
      <c r="E26" s="14">
        <v>684862</v>
      </c>
      <c r="F26" s="14">
        <v>207292.90546000001</v>
      </c>
      <c r="G26" s="24">
        <f t="shared" si="0"/>
        <v>30.267835777134668</v>
      </c>
      <c r="H26" s="24">
        <f t="shared" si="1"/>
        <v>30.267835777134668</v>
      </c>
      <c r="I26" s="14">
        <v>0</v>
      </c>
      <c r="J26" s="24"/>
    </row>
    <row r="27" spans="1:10" ht="63.75" x14ac:dyDescent="0.2">
      <c r="A27" s="13" t="s">
        <v>822</v>
      </c>
      <c r="B27" s="39" t="s">
        <v>210</v>
      </c>
      <c r="C27" s="14">
        <v>0</v>
      </c>
      <c r="D27" s="14"/>
      <c r="E27" s="14">
        <v>0</v>
      </c>
      <c r="F27" s="14">
        <v>16.689520000000002</v>
      </c>
      <c r="G27" s="24"/>
      <c r="H27" s="24"/>
      <c r="I27" s="14">
        <v>0</v>
      </c>
      <c r="J27" s="24"/>
    </row>
    <row r="28" spans="1:10" ht="25.5" x14ac:dyDescent="0.2">
      <c r="A28" s="13" t="s">
        <v>246</v>
      </c>
      <c r="B28" s="39" t="s">
        <v>952</v>
      </c>
      <c r="C28" s="14">
        <v>0</v>
      </c>
      <c r="D28" s="14"/>
      <c r="E28" s="14">
        <v>0</v>
      </c>
      <c r="F28" s="14">
        <v>0</v>
      </c>
      <c r="G28" s="24"/>
      <c r="H28" s="24"/>
      <c r="I28" s="14">
        <v>241984.65356999999</v>
      </c>
      <c r="J28" s="24">
        <f t="shared" si="2"/>
        <v>0</v>
      </c>
    </row>
    <row r="29" spans="1:10" ht="38.25" x14ac:dyDescent="0.2">
      <c r="A29" s="13" t="s">
        <v>845</v>
      </c>
      <c r="B29" s="39" t="s">
        <v>952</v>
      </c>
      <c r="C29" s="14">
        <v>455046</v>
      </c>
      <c r="D29" s="14"/>
      <c r="E29" s="14">
        <v>455046</v>
      </c>
      <c r="F29" s="14">
        <v>278129.75719999999</v>
      </c>
      <c r="G29" s="24">
        <f t="shared" si="0"/>
        <v>61.121239874650037</v>
      </c>
      <c r="H29" s="24">
        <f t="shared" si="1"/>
        <v>61.121239874650037</v>
      </c>
      <c r="I29" s="14">
        <v>0</v>
      </c>
      <c r="J29" s="24"/>
    </row>
    <row r="30" spans="1:10" ht="25.5" x14ac:dyDescent="0.2">
      <c r="A30" s="13" t="s">
        <v>1232</v>
      </c>
      <c r="B30" s="39" t="s">
        <v>583</v>
      </c>
      <c r="C30" s="14">
        <v>0</v>
      </c>
      <c r="D30" s="14"/>
      <c r="E30" s="14">
        <v>0</v>
      </c>
      <c r="F30" s="14">
        <v>0</v>
      </c>
      <c r="G30" s="24"/>
      <c r="H30" s="24"/>
      <c r="I30" s="14">
        <v>199614.62552</v>
      </c>
      <c r="J30" s="24">
        <f t="shared" si="2"/>
        <v>0</v>
      </c>
    </row>
    <row r="31" spans="1:10" ht="38.25" x14ac:dyDescent="0.2">
      <c r="A31" s="13" t="s">
        <v>181</v>
      </c>
      <c r="B31" s="39" t="s">
        <v>583</v>
      </c>
      <c r="C31" s="14">
        <v>838057</v>
      </c>
      <c r="D31" s="14"/>
      <c r="E31" s="14">
        <v>838057</v>
      </c>
      <c r="F31" s="14">
        <v>403191.43803999998</v>
      </c>
      <c r="G31" s="24">
        <f t="shared" si="0"/>
        <v>48.110264342401528</v>
      </c>
      <c r="H31" s="24">
        <f t="shared" si="1"/>
        <v>48.110264342401528</v>
      </c>
      <c r="I31" s="14">
        <v>0</v>
      </c>
      <c r="J31" s="24"/>
    </row>
    <row r="32" spans="1:10" ht="25.5" x14ac:dyDescent="0.2">
      <c r="A32" s="13" t="s">
        <v>177</v>
      </c>
      <c r="B32" s="39" t="s">
        <v>1309</v>
      </c>
      <c r="C32" s="14">
        <v>14030958.9</v>
      </c>
      <c r="D32" s="14"/>
      <c r="E32" s="14">
        <v>14030958.9</v>
      </c>
      <c r="F32" s="14">
        <v>6536673.0241</v>
      </c>
      <c r="G32" s="24">
        <f t="shared" si="0"/>
        <v>46.587500331855438</v>
      </c>
      <c r="H32" s="24">
        <f t="shared" si="1"/>
        <v>46.587500331855438</v>
      </c>
      <c r="I32" s="14">
        <v>6336120.9948899997</v>
      </c>
      <c r="J32" s="24">
        <f t="shared" si="2"/>
        <v>103.16521779447936</v>
      </c>
    </row>
    <row r="33" spans="1:10" ht="25.5" x14ac:dyDescent="0.2">
      <c r="A33" s="13" t="s">
        <v>410</v>
      </c>
      <c r="B33" s="39" t="s">
        <v>918</v>
      </c>
      <c r="C33" s="14">
        <v>14030958.9</v>
      </c>
      <c r="D33" s="14"/>
      <c r="E33" s="14">
        <v>14030958.9</v>
      </c>
      <c r="F33" s="14">
        <v>6536673.0241</v>
      </c>
      <c r="G33" s="24">
        <f t="shared" si="0"/>
        <v>46.587500331855438</v>
      </c>
      <c r="H33" s="24">
        <f t="shared" si="1"/>
        <v>46.587500331855438</v>
      </c>
      <c r="I33" s="14">
        <v>6336120.9948899997</v>
      </c>
      <c r="J33" s="24">
        <f t="shared" si="2"/>
        <v>103.16521779447936</v>
      </c>
    </row>
    <row r="34" spans="1:10" ht="89.25" x14ac:dyDescent="0.2">
      <c r="A34" s="13" t="s">
        <v>369</v>
      </c>
      <c r="B34" s="39" t="s">
        <v>504</v>
      </c>
      <c r="C34" s="14">
        <v>4175</v>
      </c>
      <c r="D34" s="14"/>
      <c r="E34" s="14">
        <v>4175</v>
      </c>
      <c r="F34" s="14">
        <v>8678.8564000000006</v>
      </c>
      <c r="G34" s="29" t="s">
        <v>1348</v>
      </c>
      <c r="H34" s="29" t="s">
        <v>1348</v>
      </c>
      <c r="I34" s="14">
        <v>696.678</v>
      </c>
      <c r="J34" s="29" t="s">
        <v>1348</v>
      </c>
    </row>
    <row r="35" spans="1:10" ht="25.5" x14ac:dyDescent="0.2">
      <c r="A35" s="13" t="s">
        <v>264</v>
      </c>
      <c r="B35" s="39" t="s">
        <v>1130</v>
      </c>
      <c r="C35" s="14">
        <v>0</v>
      </c>
      <c r="D35" s="14"/>
      <c r="E35" s="14">
        <v>0</v>
      </c>
      <c r="F35" s="14">
        <v>1.734</v>
      </c>
      <c r="G35" s="24"/>
      <c r="H35" s="24" t="s">
        <v>1348</v>
      </c>
      <c r="I35" s="14">
        <v>252.24600000000001</v>
      </c>
      <c r="J35" s="24">
        <f t="shared" si="2"/>
        <v>0.68742418115649007</v>
      </c>
    </row>
    <row r="36" spans="1:10" ht="25.5" x14ac:dyDescent="0.2">
      <c r="A36" s="13" t="s">
        <v>905</v>
      </c>
      <c r="B36" s="39" t="s">
        <v>557</v>
      </c>
      <c r="C36" s="14">
        <v>1099447</v>
      </c>
      <c r="D36" s="14"/>
      <c r="E36" s="14">
        <v>1099447</v>
      </c>
      <c r="F36" s="14">
        <v>472939.16116000002</v>
      </c>
      <c r="G36" s="24">
        <f t="shared" si="0"/>
        <v>43.016094560265302</v>
      </c>
      <c r="H36" s="24" t="s">
        <v>1348</v>
      </c>
      <c r="I36" s="14">
        <v>513639.78006000002</v>
      </c>
      <c r="J36" s="24">
        <f t="shared" si="2"/>
        <v>92.076038406673717</v>
      </c>
    </row>
    <row r="37" spans="1:10" x14ac:dyDescent="0.2">
      <c r="A37" s="13" t="s">
        <v>1179</v>
      </c>
      <c r="B37" s="39" t="s">
        <v>338</v>
      </c>
      <c r="C37" s="14">
        <v>79368</v>
      </c>
      <c r="D37" s="14"/>
      <c r="E37" s="14">
        <v>79368</v>
      </c>
      <c r="F37" s="14">
        <v>10471.382100000001</v>
      </c>
      <c r="G37" s="24">
        <f t="shared" si="0"/>
        <v>13.193455926821892</v>
      </c>
      <c r="H37" s="24" t="s">
        <v>1348</v>
      </c>
      <c r="I37" s="14">
        <v>24728.44556</v>
      </c>
      <c r="J37" s="24">
        <f t="shared" si="2"/>
        <v>42.345492661852539</v>
      </c>
    </row>
    <row r="38" spans="1:10" ht="102" x14ac:dyDescent="0.2">
      <c r="A38" s="13" t="s">
        <v>1242</v>
      </c>
      <c r="B38" s="39" t="s">
        <v>1271</v>
      </c>
      <c r="C38" s="14">
        <v>4063</v>
      </c>
      <c r="D38" s="14"/>
      <c r="E38" s="14">
        <v>4063</v>
      </c>
      <c r="F38" s="14">
        <v>2637.181</v>
      </c>
      <c r="G38" s="24">
        <f t="shared" si="0"/>
        <v>64.907236032488314</v>
      </c>
      <c r="H38" s="24" t="s">
        <v>1348</v>
      </c>
      <c r="I38" s="14">
        <v>1447.8240000000001</v>
      </c>
      <c r="J38" s="24">
        <f t="shared" si="2"/>
        <v>182.14789919216702</v>
      </c>
    </row>
    <row r="39" spans="1:10" ht="102" x14ac:dyDescent="0.2">
      <c r="A39" s="13" t="s">
        <v>1051</v>
      </c>
      <c r="B39" s="39" t="s">
        <v>137</v>
      </c>
      <c r="C39" s="14">
        <v>2033813.4</v>
      </c>
      <c r="D39" s="14"/>
      <c r="E39" s="14">
        <v>2033813.4</v>
      </c>
      <c r="F39" s="14">
        <v>840291.97496000002</v>
      </c>
      <c r="G39" s="24">
        <f t="shared" si="0"/>
        <v>41.31608017530025</v>
      </c>
      <c r="H39" s="24" t="s">
        <v>1348</v>
      </c>
      <c r="I39" s="14">
        <v>855036.63841999997</v>
      </c>
      <c r="J39" s="24">
        <f t="shared" si="2"/>
        <v>98.275551853866034</v>
      </c>
    </row>
    <row r="40" spans="1:10" ht="114.75" x14ac:dyDescent="0.2">
      <c r="A40" s="13" t="s">
        <v>182</v>
      </c>
      <c r="B40" s="39" t="s">
        <v>97</v>
      </c>
      <c r="C40" s="14">
        <v>1622920</v>
      </c>
      <c r="D40" s="14"/>
      <c r="E40" s="14">
        <v>1622920</v>
      </c>
      <c r="F40" s="14">
        <v>671108.04251000006</v>
      </c>
      <c r="G40" s="24">
        <f t="shared" si="0"/>
        <v>41.351886877356861</v>
      </c>
      <c r="H40" s="24" t="s">
        <v>1348</v>
      </c>
      <c r="I40" s="14">
        <v>683439.43099999998</v>
      </c>
      <c r="J40" s="24">
        <f t="shared" si="2"/>
        <v>98.195686708922139</v>
      </c>
    </row>
    <row r="41" spans="1:10" ht="153" x14ac:dyDescent="0.2">
      <c r="A41" s="13" t="s">
        <v>691</v>
      </c>
      <c r="B41" s="39" t="s">
        <v>757</v>
      </c>
      <c r="C41" s="14">
        <v>410893.4</v>
      </c>
      <c r="D41" s="14"/>
      <c r="E41" s="14">
        <v>410893.4</v>
      </c>
      <c r="F41" s="14">
        <v>169183.93244999999</v>
      </c>
      <c r="G41" s="24">
        <f t="shared" si="0"/>
        <v>41.174653194721543</v>
      </c>
      <c r="H41" s="24" t="s">
        <v>1348</v>
      </c>
      <c r="I41" s="14">
        <v>171597.20741999999</v>
      </c>
      <c r="J41" s="24">
        <f t="shared" si="2"/>
        <v>98.593639718102594</v>
      </c>
    </row>
    <row r="42" spans="1:10" ht="63.75" x14ac:dyDescent="0.2">
      <c r="A42" s="13" t="s">
        <v>79</v>
      </c>
      <c r="B42" s="39" t="s">
        <v>682</v>
      </c>
      <c r="C42" s="14">
        <v>1647.1</v>
      </c>
      <c r="D42" s="14"/>
      <c r="E42" s="14">
        <v>1647.1</v>
      </c>
      <c r="F42" s="14">
        <v>1373.8291400000001</v>
      </c>
      <c r="G42" s="24">
        <f t="shared" si="0"/>
        <v>83.408969704328825</v>
      </c>
      <c r="H42" s="24" t="s">
        <v>1348</v>
      </c>
      <c r="I42" s="14">
        <v>1583.05593</v>
      </c>
      <c r="J42" s="24">
        <f t="shared" si="2"/>
        <v>86.783360838046946</v>
      </c>
    </row>
    <row r="43" spans="1:10" ht="63.75" x14ac:dyDescent="0.2">
      <c r="A43" s="13" t="s">
        <v>316</v>
      </c>
      <c r="B43" s="39" t="s">
        <v>740</v>
      </c>
      <c r="C43" s="14">
        <v>17.5</v>
      </c>
      <c r="D43" s="14"/>
      <c r="E43" s="14">
        <v>17.5</v>
      </c>
      <c r="F43" s="14">
        <v>-1.5126900000000001</v>
      </c>
      <c r="G43" s="24">
        <f t="shared" si="0"/>
        <v>-8.6439428571428572</v>
      </c>
      <c r="H43" s="24" t="s">
        <v>1348</v>
      </c>
      <c r="I43" s="14">
        <v>-3.4053300000000002</v>
      </c>
      <c r="J43" s="24">
        <f t="shared" si="2"/>
        <v>44.421245518055521</v>
      </c>
    </row>
    <row r="44" spans="1:10" ht="51" x14ac:dyDescent="0.2">
      <c r="A44" s="13" t="s">
        <v>400</v>
      </c>
      <c r="B44" s="39" t="s">
        <v>353</v>
      </c>
      <c r="C44" s="14">
        <v>98.3</v>
      </c>
      <c r="D44" s="14"/>
      <c r="E44" s="14">
        <v>98.3</v>
      </c>
      <c r="F44" s="14">
        <v>86.746049999999997</v>
      </c>
      <c r="G44" s="24">
        <f t="shared" si="0"/>
        <v>88.246236012207518</v>
      </c>
      <c r="H44" s="24" t="s">
        <v>1348</v>
      </c>
      <c r="I44" s="14">
        <v>23.723389999999998</v>
      </c>
      <c r="J44" s="29" t="s">
        <v>1348</v>
      </c>
    </row>
    <row r="45" spans="1:10" ht="51" x14ac:dyDescent="0.2">
      <c r="A45" s="13" t="s">
        <v>1025</v>
      </c>
      <c r="B45" s="39" t="s">
        <v>542</v>
      </c>
      <c r="C45" s="14">
        <v>1460.4</v>
      </c>
      <c r="D45" s="14"/>
      <c r="E45" s="14">
        <v>1460.4</v>
      </c>
      <c r="F45" s="14">
        <v>676.85058000000004</v>
      </c>
      <c r="G45" s="24">
        <f t="shared" si="0"/>
        <v>46.346930977814296</v>
      </c>
      <c r="H45" s="24" t="s">
        <v>1348</v>
      </c>
      <c r="I45" s="14">
        <v>635.1712</v>
      </c>
      <c r="J45" s="24" t="s">
        <v>1348</v>
      </c>
    </row>
    <row r="46" spans="1:10" ht="38.25" x14ac:dyDescent="0.2">
      <c r="A46" s="13" t="s">
        <v>458</v>
      </c>
      <c r="B46" s="39" t="s">
        <v>160</v>
      </c>
      <c r="C46" s="14">
        <v>5636231.5</v>
      </c>
      <c r="D46" s="14"/>
      <c r="E46" s="14">
        <v>5636231.5</v>
      </c>
      <c r="F46" s="14">
        <v>2656030.4624000001</v>
      </c>
      <c r="G46" s="24">
        <f t="shared" si="0"/>
        <v>47.124225866166078</v>
      </c>
      <c r="H46" s="24" t="s">
        <v>1348</v>
      </c>
      <c r="I46" s="14">
        <v>2545605.5328500001</v>
      </c>
      <c r="J46" s="24" t="s">
        <v>1348</v>
      </c>
    </row>
    <row r="47" spans="1:10" ht="63.75" x14ac:dyDescent="0.2">
      <c r="A47" s="13" t="s">
        <v>1312</v>
      </c>
      <c r="B47" s="39" t="s">
        <v>790</v>
      </c>
      <c r="C47" s="14">
        <v>3876359.1</v>
      </c>
      <c r="D47" s="14"/>
      <c r="E47" s="14">
        <v>3876359.1</v>
      </c>
      <c r="F47" s="14">
        <v>1826704.21615</v>
      </c>
      <c r="G47" s="24">
        <f t="shared" si="0"/>
        <v>47.124225827013802</v>
      </c>
      <c r="H47" s="24" t="s">
        <v>1348</v>
      </c>
      <c r="I47" s="14">
        <v>1743480.2155299999</v>
      </c>
      <c r="J47" s="24" t="s">
        <v>1348</v>
      </c>
    </row>
    <row r="48" spans="1:10" ht="63.75" x14ac:dyDescent="0.2">
      <c r="A48" s="13" t="s">
        <v>1090</v>
      </c>
      <c r="B48" s="39" t="s">
        <v>119</v>
      </c>
      <c r="C48" s="14">
        <v>1759872.4</v>
      </c>
      <c r="D48" s="14"/>
      <c r="E48" s="14">
        <v>1759872.4</v>
      </c>
      <c r="F48" s="14">
        <v>829326.24624999997</v>
      </c>
      <c r="G48" s="24">
        <f t="shared" si="0"/>
        <v>47.124225952404274</v>
      </c>
      <c r="H48" s="24" t="s">
        <v>1348</v>
      </c>
      <c r="I48" s="14">
        <v>802125.31732000003</v>
      </c>
      <c r="J48" s="24" t="s">
        <v>1348</v>
      </c>
    </row>
    <row r="49" spans="1:10" ht="51" x14ac:dyDescent="0.2">
      <c r="A49" s="13" t="s">
        <v>1207</v>
      </c>
      <c r="B49" s="39" t="s">
        <v>318</v>
      </c>
      <c r="C49" s="14">
        <v>26854.799999999999</v>
      </c>
      <c r="D49" s="14"/>
      <c r="E49" s="14">
        <v>26854.799999999999</v>
      </c>
      <c r="F49" s="14">
        <v>15370.08905</v>
      </c>
      <c r="G49" s="24">
        <f t="shared" si="0"/>
        <v>57.234047730759499</v>
      </c>
      <c r="H49" s="24" t="s">
        <v>1348</v>
      </c>
      <c r="I49" s="14">
        <v>13231.85982</v>
      </c>
      <c r="J49" s="24" t="s">
        <v>1348</v>
      </c>
    </row>
    <row r="50" spans="1:10" ht="76.5" x14ac:dyDescent="0.2">
      <c r="A50" s="13" t="s">
        <v>175</v>
      </c>
      <c r="B50" s="39" t="s">
        <v>425</v>
      </c>
      <c r="C50" s="14">
        <v>18469.599999999999</v>
      </c>
      <c r="D50" s="14"/>
      <c r="E50" s="14">
        <v>18469.599999999999</v>
      </c>
      <c r="F50" s="14">
        <v>10570.89026</v>
      </c>
      <c r="G50" s="24">
        <f t="shared" si="0"/>
        <v>57.233996729761337</v>
      </c>
      <c r="H50" s="24" t="s">
        <v>1348</v>
      </c>
      <c r="I50" s="14">
        <v>9062.4747200000002</v>
      </c>
      <c r="J50" s="24" t="s">
        <v>1348</v>
      </c>
    </row>
    <row r="51" spans="1:10" ht="76.5" x14ac:dyDescent="0.2">
      <c r="A51" s="13" t="s">
        <v>32</v>
      </c>
      <c r="B51" s="39" t="s">
        <v>1070</v>
      </c>
      <c r="C51" s="14">
        <v>8385.2000000000007</v>
      </c>
      <c r="D51" s="14"/>
      <c r="E51" s="14">
        <v>8385.2000000000007</v>
      </c>
      <c r="F51" s="14">
        <v>4799.1987900000004</v>
      </c>
      <c r="G51" s="24">
        <f t="shared" si="0"/>
        <v>57.234160067738394</v>
      </c>
      <c r="H51" s="24" t="s">
        <v>1348</v>
      </c>
      <c r="I51" s="14">
        <v>4169.3851000000004</v>
      </c>
      <c r="J51" s="24" t="s">
        <v>1348</v>
      </c>
    </row>
    <row r="52" spans="1:10" ht="38.25" x14ac:dyDescent="0.2">
      <c r="A52" s="13" t="s">
        <v>1301</v>
      </c>
      <c r="B52" s="39" t="s">
        <v>1251</v>
      </c>
      <c r="C52" s="14">
        <v>5844139.2999999998</v>
      </c>
      <c r="D52" s="14"/>
      <c r="E52" s="14">
        <v>5844139.2999999998</v>
      </c>
      <c r="F52" s="14">
        <v>2872979.32736</v>
      </c>
      <c r="G52" s="24">
        <f t="shared" si="0"/>
        <v>49.160007656901676</v>
      </c>
      <c r="H52" s="24" t="s">
        <v>1348</v>
      </c>
      <c r="I52" s="14">
        <v>2696859.1766499998</v>
      </c>
      <c r="J52" s="24" t="s">
        <v>1348</v>
      </c>
    </row>
    <row r="53" spans="1:10" ht="63.75" x14ac:dyDescent="0.2">
      <c r="A53" s="13" t="s">
        <v>438</v>
      </c>
      <c r="B53" s="39" t="s">
        <v>600</v>
      </c>
      <c r="C53" s="14">
        <v>4019349.2</v>
      </c>
      <c r="D53" s="14"/>
      <c r="E53" s="14">
        <v>4019349.2</v>
      </c>
      <c r="F53" s="14">
        <v>1975912.3718000001</v>
      </c>
      <c r="G53" s="24">
        <f t="shared" si="0"/>
        <v>49.16000759028352</v>
      </c>
      <c r="H53" s="24" t="s">
        <v>1348</v>
      </c>
      <c r="I53" s="14">
        <v>1847073.5382000001</v>
      </c>
      <c r="J53" s="24" t="s">
        <v>1348</v>
      </c>
    </row>
    <row r="54" spans="1:10" ht="63.75" x14ac:dyDescent="0.2">
      <c r="A54" s="13" t="s">
        <v>1095</v>
      </c>
      <c r="B54" s="39" t="s">
        <v>1223</v>
      </c>
      <c r="C54" s="14">
        <v>1824790.1</v>
      </c>
      <c r="D54" s="14"/>
      <c r="E54" s="14">
        <v>1824790.1</v>
      </c>
      <c r="F54" s="14">
        <v>897066.95556000003</v>
      </c>
      <c r="G54" s="24">
        <f t="shared" si="0"/>
        <v>49.160007803637249</v>
      </c>
      <c r="H54" s="24" t="s">
        <v>1348</v>
      </c>
      <c r="I54" s="14">
        <v>849785.63844999997</v>
      </c>
      <c r="J54" s="24" t="s">
        <v>1348</v>
      </c>
    </row>
    <row r="55" spans="1:10" ht="38.25" x14ac:dyDescent="0.2">
      <c r="A55" s="13" t="s">
        <v>818</v>
      </c>
      <c r="B55" s="39" t="s">
        <v>899</v>
      </c>
      <c r="C55" s="14">
        <v>-700356.4</v>
      </c>
      <c r="D55" s="14"/>
      <c r="E55" s="14">
        <v>-700356.4</v>
      </c>
      <c r="F55" s="14">
        <v>-344863.05741000001</v>
      </c>
      <c r="G55" s="24">
        <f t="shared" si="0"/>
        <v>49.241080314251427</v>
      </c>
      <c r="H55" s="24" t="s">
        <v>1348</v>
      </c>
      <c r="I55" s="14">
        <v>-317615.73165999999</v>
      </c>
      <c r="J55" s="24" t="s">
        <v>1348</v>
      </c>
    </row>
    <row r="56" spans="1:10" ht="63.75" x14ac:dyDescent="0.2">
      <c r="A56" s="13" t="s">
        <v>1237</v>
      </c>
      <c r="B56" s="39" t="s">
        <v>219</v>
      </c>
      <c r="C56" s="14">
        <v>-481675.2</v>
      </c>
      <c r="D56" s="14"/>
      <c r="E56" s="14">
        <v>-481675.2</v>
      </c>
      <c r="F56" s="14">
        <v>-237182.06919000001</v>
      </c>
      <c r="G56" s="24">
        <f t="shared" si="0"/>
        <v>49.241079713051448</v>
      </c>
      <c r="H56" s="24" t="s">
        <v>1348</v>
      </c>
      <c r="I56" s="14">
        <v>-217534.38901000001</v>
      </c>
      <c r="J56" s="24" t="s">
        <v>1348</v>
      </c>
    </row>
    <row r="57" spans="1:10" ht="63.75" x14ac:dyDescent="0.2">
      <c r="A57" s="13" t="s">
        <v>1098</v>
      </c>
      <c r="B57" s="39" t="s">
        <v>865</v>
      </c>
      <c r="C57" s="14">
        <v>-218681.2</v>
      </c>
      <c r="D57" s="14"/>
      <c r="E57" s="14">
        <v>-218681.2</v>
      </c>
      <c r="F57" s="14">
        <v>-107680.98822</v>
      </c>
      <c r="G57" s="24">
        <f t="shared" si="0"/>
        <v>49.241081638476466</v>
      </c>
      <c r="H57" s="24" t="s">
        <v>1348</v>
      </c>
      <c r="I57" s="14">
        <v>-100081.34265000001</v>
      </c>
      <c r="J57" s="24" t="s">
        <v>1348</v>
      </c>
    </row>
    <row r="58" spans="1:10" x14ac:dyDescent="0.2">
      <c r="A58" s="13" t="s">
        <v>461</v>
      </c>
      <c r="B58" s="39" t="s">
        <v>884</v>
      </c>
      <c r="C58" s="14">
        <v>6049770.7999999998</v>
      </c>
      <c r="D58" s="14"/>
      <c r="E58" s="14">
        <v>6049770.7999999998</v>
      </c>
      <c r="F58" s="14">
        <v>4067766.8790500001</v>
      </c>
      <c r="G58" s="24">
        <f t="shared" si="0"/>
        <v>67.238363460810774</v>
      </c>
      <c r="H58" s="24" t="s">
        <v>1348</v>
      </c>
      <c r="I58" s="14">
        <v>3104119.2300900002</v>
      </c>
      <c r="J58" s="24" t="s">
        <v>1348</v>
      </c>
    </row>
    <row r="59" spans="1:10" x14ac:dyDescent="0.2">
      <c r="A59" s="13" t="s">
        <v>90</v>
      </c>
      <c r="B59" s="39" t="s">
        <v>522</v>
      </c>
      <c r="C59" s="14">
        <v>5880947.7999999998</v>
      </c>
      <c r="D59" s="14"/>
      <c r="E59" s="14">
        <v>5880947.7999999998</v>
      </c>
      <c r="F59" s="14">
        <v>3926449.2332199998</v>
      </c>
      <c r="G59" s="24">
        <f t="shared" si="0"/>
        <v>66.765585527217226</v>
      </c>
      <c r="H59" s="24" t="s">
        <v>1348</v>
      </c>
      <c r="I59" s="14">
        <v>3023589.9497600002</v>
      </c>
      <c r="J59" s="24" t="s">
        <v>1348</v>
      </c>
    </row>
    <row r="60" spans="1:10" ht="25.5" x14ac:dyDescent="0.2">
      <c r="A60" s="13" t="s">
        <v>995</v>
      </c>
      <c r="B60" s="39" t="s">
        <v>550</v>
      </c>
      <c r="C60" s="14">
        <v>4079899.3</v>
      </c>
      <c r="D60" s="14"/>
      <c r="E60" s="14">
        <v>4079899.3</v>
      </c>
      <c r="F60" s="14">
        <v>2771278.6178100002</v>
      </c>
      <c r="G60" s="24">
        <f t="shared" si="0"/>
        <v>67.925172021034939</v>
      </c>
      <c r="H60" s="24" t="s">
        <v>1348</v>
      </c>
      <c r="I60" s="14">
        <v>1987592.79425</v>
      </c>
      <c r="J60" s="24" t="s">
        <v>1348</v>
      </c>
    </row>
    <row r="61" spans="1:10" ht="25.5" x14ac:dyDescent="0.2">
      <c r="A61" s="13" t="s">
        <v>995</v>
      </c>
      <c r="B61" s="39" t="s">
        <v>1178</v>
      </c>
      <c r="C61" s="14">
        <v>4079899.3</v>
      </c>
      <c r="D61" s="14"/>
      <c r="E61" s="14">
        <v>4079899.3</v>
      </c>
      <c r="F61" s="14">
        <v>2771278.6178100002</v>
      </c>
      <c r="G61" s="24">
        <f t="shared" si="0"/>
        <v>67.925172021034939</v>
      </c>
      <c r="H61" s="24" t="s">
        <v>1348</v>
      </c>
      <c r="I61" s="14">
        <v>1987765.78091</v>
      </c>
      <c r="J61" s="24" t="s">
        <v>1348</v>
      </c>
    </row>
    <row r="62" spans="1:10" ht="25.5" x14ac:dyDescent="0.2">
      <c r="A62" s="13" t="s">
        <v>636</v>
      </c>
      <c r="B62" s="39" t="s">
        <v>525</v>
      </c>
      <c r="C62" s="14">
        <v>0</v>
      </c>
      <c r="D62" s="14"/>
      <c r="E62" s="14">
        <v>0</v>
      </c>
      <c r="F62" s="14">
        <v>0</v>
      </c>
      <c r="G62" s="24"/>
      <c r="H62" s="24" t="s">
        <v>1348</v>
      </c>
      <c r="I62" s="14">
        <v>-172.98666</v>
      </c>
      <c r="J62" s="24" t="s">
        <v>1348</v>
      </c>
    </row>
    <row r="63" spans="1:10" ht="25.5" x14ac:dyDescent="0.2">
      <c r="A63" s="13" t="s">
        <v>1022</v>
      </c>
      <c r="B63" s="39" t="s">
        <v>164</v>
      </c>
      <c r="C63" s="14">
        <v>1801048.5</v>
      </c>
      <c r="D63" s="14"/>
      <c r="E63" s="14">
        <v>1801048.5</v>
      </c>
      <c r="F63" s="14">
        <v>1155170.6154100001</v>
      </c>
      <c r="G63" s="24">
        <f t="shared" si="0"/>
        <v>64.138784458608427</v>
      </c>
      <c r="H63" s="24" t="s">
        <v>1348</v>
      </c>
      <c r="I63" s="14">
        <v>1036058.9108900001</v>
      </c>
      <c r="J63" s="24" t="s">
        <v>1348</v>
      </c>
    </row>
    <row r="64" spans="1:10" ht="38.25" x14ac:dyDescent="0.2">
      <c r="A64" s="13" t="s">
        <v>603</v>
      </c>
      <c r="B64" s="39" t="s">
        <v>799</v>
      </c>
      <c r="C64" s="14">
        <v>1801048.5</v>
      </c>
      <c r="D64" s="14"/>
      <c r="E64" s="14">
        <v>1801048.5</v>
      </c>
      <c r="F64" s="14">
        <v>1155170.71695</v>
      </c>
      <c r="G64" s="24">
        <f t="shared" si="0"/>
        <v>64.1387900964355</v>
      </c>
      <c r="H64" s="24" t="s">
        <v>1348</v>
      </c>
      <c r="I64" s="14">
        <v>1036222.34433</v>
      </c>
      <c r="J64" s="24" t="s">
        <v>1348</v>
      </c>
    </row>
    <row r="65" spans="1:10" ht="38.25" x14ac:dyDescent="0.2">
      <c r="A65" s="13" t="s">
        <v>1034</v>
      </c>
      <c r="B65" s="39" t="s">
        <v>131</v>
      </c>
      <c r="C65" s="14">
        <v>0</v>
      </c>
      <c r="D65" s="14"/>
      <c r="E65" s="14">
        <v>0</v>
      </c>
      <c r="F65" s="14">
        <v>-0.10154000000000001</v>
      </c>
      <c r="G65" s="24"/>
      <c r="H65" s="24" t="s">
        <v>1348</v>
      </c>
      <c r="I65" s="14">
        <v>-163.43343999999999</v>
      </c>
      <c r="J65" s="24" t="s">
        <v>1348</v>
      </c>
    </row>
    <row r="66" spans="1:10" ht="25.5" x14ac:dyDescent="0.2">
      <c r="A66" s="13" t="s">
        <v>216</v>
      </c>
      <c r="B66" s="39" t="s">
        <v>906</v>
      </c>
      <c r="C66" s="14">
        <v>0</v>
      </c>
      <c r="D66" s="14"/>
      <c r="E66" s="14">
        <v>0</v>
      </c>
      <c r="F66" s="14">
        <v>0</v>
      </c>
      <c r="G66" s="24"/>
      <c r="H66" s="24" t="s">
        <v>1348</v>
      </c>
      <c r="I66" s="14">
        <v>-61.755380000000002</v>
      </c>
      <c r="J66" s="24" t="s">
        <v>1348</v>
      </c>
    </row>
    <row r="67" spans="1:10" x14ac:dyDescent="0.2">
      <c r="A67" s="13" t="s">
        <v>307</v>
      </c>
      <c r="B67" s="39" t="s">
        <v>253</v>
      </c>
      <c r="C67" s="14">
        <v>0</v>
      </c>
      <c r="D67" s="14"/>
      <c r="E67" s="14">
        <v>0</v>
      </c>
      <c r="F67" s="14">
        <v>0</v>
      </c>
      <c r="G67" s="24"/>
      <c r="H67" s="24" t="s">
        <v>1348</v>
      </c>
      <c r="I67" s="14">
        <v>0.26784000000000002</v>
      </c>
      <c r="J67" s="24" t="s">
        <v>1348</v>
      </c>
    </row>
    <row r="68" spans="1:10" x14ac:dyDescent="0.2">
      <c r="A68" s="13" t="s">
        <v>140</v>
      </c>
      <c r="B68" s="39" t="s">
        <v>42</v>
      </c>
      <c r="C68" s="14">
        <v>0</v>
      </c>
      <c r="D68" s="14"/>
      <c r="E68" s="14">
        <v>0</v>
      </c>
      <c r="F68" s="14">
        <v>0</v>
      </c>
      <c r="G68" s="24"/>
      <c r="H68" s="24" t="s">
        <v>1348</v>
      </c>
      <c r="I68" s="14">
        <v>0.26784000000000002</v>
      </c>
      <c r="J68" s="24" t="s">
        <v>1348</v>
      </c>
    </row>
    <row r="69" spans="1:10" x14ac:dyDescent="0.2">
      <c r="A69" s="13" t="s">
        <v>551</v>
      </c>
      <c r="B69" s="39" t="s">
        <v>1048</v>
      </c>
      <c r="C69" s="14">
        <v>168823</v>
      </c>
      <c r="D69" s="14"/>
      <c r="E69" s="14">
        <v>168823</v>
      </c>
      <c r="F69" s="14">
        <v>141317.64582999999</v>
      </c>
      <c r="G69" s="24">
        <f t="shared" si="0"/>
        <v>83.707578842930161</v>
      </c>
      <c r="H69" s="24" t="s">
        <v>1348</v>
      </c>
      <c r="I69" s="14">
        <v>80529.012489999994</v>
      </c>
      <c r="J69" s="24" t="s">
        <v>1348</v>
      </c>
    </row>
    <row r="70" spans="1:10" x14ac:dyDescent="0.2">
      <c r="A70" s="13" t="s">
        <v>185</v>
      </c>
      <c r="B70" s="39" t="s">
        <v>391</v>
      </c>
      <c r="C70" s="14">
        <v>9239793</v>
      </c>
      <c r="D70" s="14"/>
      <c r="E70" s="14">
        <v>9239793</v>
      </c>
      <c r="F70" s="14">
        <v>4042185.5673000002</v>
      </c>
      <c r="G70" s="24">
        <f t="shared" si="0"/>
        <v>43.747577108058593</v>
      </c>
      <c r="H70" s="24" t="s">
        <v>1348</v>
      </c>
      <c r="I70" s="14">
        <v>4091634.6058999998</v>
      </c>
      <c r="J70" s="24" t="s">
        <v>1348</v>
      </c>
    </row>
    <row r="71" spans="1:10" x14ac:dyDescent="0.2">
      <c r="A71" s="13" t="s">
        <v>715</v>
      </c>
      <c r="B71" s="39" t="s">
        <v>1154</v>
      </c>
      <c r="C71" s="14">
        <v>7554161</v>
      </c>
      <c r="D71" s="14"/>
      <c r="E71" s="14">
        <v>7554161</v>
      </c>
      <c r="F71" s="14">
        <v>3679672.0608700002</v>
      </c>
      <c r="G71" s="24">
        <f t="shared" si="0"/>
        <v>48.710532657034975</v>
      </c>
      <c r="H71" s="24" t="s">
        <v>1348</v>
      </c>
      <c r="I71" s="14">
        <v>3765088.4013700001</v>
      </c>
      <c r="J71" s="24" t="s">
        <v>1348</v>
      </c>
    </row>
    <row r="72" spans="1:10" ht="25.5" x14ac:dyDescent="0.2">
      <c r="A72" s="13" t="s">
        <v>886</v>
      </c>
      <c r="B72" s="39" t="s">
        <v>777</v>
      </c>
      <c r="C72" s="14">
        <v>6179304</v>
      </c>
      <c r="D72" s="14"/>
      <c r="E72" s="14">
        <v>6179304</v>
      </c>
      <c r="F72" s="14">
        <v>3047200.6592700002</v>
      </c>
      <c r="G72" s="24">
        <f t="shared" ref="G72:G111" si="3">F72/C72*100</f>
        <v>49.313007731453254</v>
      </c>
      <c r="H72" s="24" t="s">
        <v>1348</v>
      </c>
      <c r="I72" s="14">
        <v>3086148.6412900002</v>
      </c>
      <c r="J72" s="24" t="s">
        <v>1348</v>
      </c>
    </row>
    <row r="73" spans="1:10" ht="25.5" x14ac:dyDescent="0.2">
      <c r="A73" s="13" t="s">
        <v>1151</v>
      </c>
      <c r="B73" s="39" t="s">
        <v>958</v>
      </c>
      <c r="C73" s="14">
        <v>1374857</v>
      </c>
      <c r="D73" s="14"/>
      <c r="E73" s="14">
        <v>1374857</v>
      </c>
      <c r="F73" s="14">
        <v>632471.40159999998</v>
      </c>
      <c r="G73" s="24">
        <f t="shared" si="3"/>
        <v>46.002704397620988</v>
      </c>
      <c r="H73" s="24" t="s">
        <v>1348</v>
      </c>
      <c r="I73" s="14">
        <v>678939.76008000004</v>
      </c>
      <c r="J73" s="24" t="s">
        <v>1348</v>
      </c>
    </row>
    <row r="74" spans="1:10" x14ac:dyDescent="0.2">
      <c r="A74" s="13" t="s">
        <v>63</v>
      </c>
      <c r="B74" s="39" t="s">
        <v>1062</v>
      </c>
      <c r="C74" s="14">
        <v>1683952</v>
      </c>
      <c r="D74" s="14"/>
      <c r="E74" s="14">
        <v>1683952</v>
      </c>
      <c r="F74" s="14">
        <v>361953.50643000001</v>
      </c>
      <c r="G74" s="24">
        <f t="shared" si="3"/>
        <v>21.494288817614756</v>
      </c>
      <c r="H74" s="24" t="s">
        <v>1348</v>
      </c>
      <c r="I74" s="14">
        <v>325783.01553999999</v>
      </c>
      <c r="J74" s="24" t="s">
        <v>1348</v>
      </c>
    </row>
    <row r="75" spans="1:10" x14ac:dyDescent="0.2">
      <c r="A75" s="13" t="s">
        <v>1147</v>
      </c>
      <c r="B75" s="39" t="s">
        <v>1321</v>
      </c>
      <c r="C75" s="14">
        <v>288565</v>
      </c>
      <c r="D75" s="14"/>
      <c r="E75" s="14">
        <v>288565</v>
      </c>
      <c r="F75" s="14">
        <v>160092.21987999999</v>
      </c>
      <c r="G75" s="24">
        <f t="shared" si="3"/>
        <v>55.478737851090742</v>
      </c>
      <c r="H75" s="24" t="s">
        <v>1348</v>
      </c>
      <c r="I75" s="14">
        <v>159863.49127999999</v>
      </c>
      <c r="J75" s="24" t="s">
        <v>1348</v>
      </c>
    </row>
    <row r="76" spans="1:10" x14ac:dyDescent="0.2">
      <c r="A76" s="13" t="s">
        <v>147</v>
      </c>
      <c r="B76" s="39" t="s">
        <v>666</v>
      </c>
      <c r="C76" s="14">
        <v>1395387</v>
      </c>
      <c r="D76" s="14"/>
      <c r="E76" s="14">
        <v>1395387</v>
      </c>
      <c r="F76" s="14">
        <v>201861.28654999999</v>
      </c>
      <c r="G76" s="24">
        <f t="shared" si="3"/>
        <v>14.466329881961059</v>
      </c>
      <c r="H76" s="24" t="s">
        <v>1348</v>
      </c>
      <c r="I76" s="14">
        <v>165919.52426000001</v>
      </c>
      <c r="J76" s="24" t="s">
        <v>1348</v>
      </c>
    </row>
    <row r="77" spans="1:10" x14ac:dyDescent="0.2">
      <c r="A77" s="13" t="s">
        <v>367</v>
      </c>
      <c r="B77" s="39" t="s">
        <v>633</v>
      </c>
      <c r="C77" s="14">
        <v>1680</v>
      </c>
      <c r="D77" s="14"/>
      <c r="E77" s="14">
        <v>1680</v>
      </c>
      <c r="F77" s="14">
        <v>560</v>
      </c>
      <c r="G77" s="24">
        <f t="shared" si="3"/>
        <v>33.333333333333329</v>
      </c>
      <c r="H77" s="24" t="s">
        <v>1348</v>
      </c>
      <c r="I77" s="14">
        <v>763.18898999999999</v>
      </c>
      <c r="J77" s="24" t="s">
        <v>1348</v>
      </c>
    </row>
    <row r="78" spans="1:10" ht="25.5" x14ac:dyDescent="0.2">
      <c r="A78" s="13" t="s">
        <v>231</v>
      </c>
      <c r="B78" s="39" t="s">
        <v>1206</v>
      </c>
      <c r="C78" s="14">
        <v>149977</v>
      </c>
      <c r="D78" s="14"/>
      <c r="E78" s="14">
        <v>149977</v>
      </c>
      <c r="F78" s="14">
        <v>38201.741730000002</v>
      </c>
      <c r="G78" s="24">
        <f t="shared" si="3"/>
        <v>25.471733485801156</v>
      </c>
      <c r="H78" s="24" t="s">
        <v>1348</v>
      </c>
      <c r="I78" s="14">
        <v>79846.851930000004</v>
      </c>
      <c r="J78" s="24" t="s">
        <v>1348</v>
      </c>
    </row>
    <row r="79" spans="1:10" x14ac:dyDescent="0.2">
      <c r="A79" s="13" t="s">
        <v>601</v>
      </c>
      <c r="B79" s="39" t="s">
        <v>1228</v>
      </c>
      <c r="C79" s="14">
        <v>142904</v>
      </c>
      <c r="D79" s="14"/>
      <c r="E79" s="14">
        <v>142904</v>
      </c>
      <c r="F79" s="14">
        <v>36182.183369999999</v>
      </c>
      <c r="G79" s="24">
        <f t="shared" si="3"/>
        <v>25.319223653641604</v>
      </c>
      <c r="H79" s="24" t="s">
        <v>1348</v>
      </c>
      <c r="I79" s="14">
        <v>78173.284889999995</v>
      </c>
      <c r="J79" s="24" t="s">
        <v>1348</v>
      </c>
    </row>
    <row r="80" spans="1:10" x14ac:dyDescent="0.2">
      <c r="A80" s="13" t="s">
        <v>851</v>
      </c>
      <c r="B80" s="39" t="s">
        <v>514</v>
      </c>
      <c r="C80" s="14">
        <v>139103</v>
      </c>
      <c r="D80" s="14"/>
      <c r="E80" s="14">
        <v>139103</v>
      </c>
      <c r="F80" s="14">
        <v>35080.051469999999</v>
      </c>
      <c r="G80" s="24">
        <f t="shared" si="3"/>
        <v>25.218759818264164</v>
      </c>
      <c r="H80" s="24" t="s">
        <v>1348</v>
      </c>
      <c r="I80" s="14">
        <v>74938.983040000006</v>
      </c>
      <c r="J80" s="24" t="s">
        <v>1348</v>
      </c>
    </row>
    <row r="81" spans="1:10" ht="63.75" x14ac:dyDescent="0.2">
      <c r="A81" s="13" t="s">
        <v>563</v>
      </c>
      <c r="B81" s="39" t="s">
        <v>674</v>
      </c>
      <c r="C81" s="14">
        <v>3652</v>
      </c>
      <c r="D81" s="14"/>
      <c r="E81" s="14">
        <v>3652</v>
      </c>
      <c r="F81" s="14">
        <v>1017.0588</v>
      </c>
      <c r="G81" s="24">
        <f t="shared" si="3"/>
        <v>27.849364731653885</v>
      </c>
      <c r="H81" s="24" t="s">
        <v>1348</v>
      </c>
      <c r="I81" s="14">
        <v>3235.9901199999999</v>
      </c>
      <c r="J81" s="24" t="s">
        <v>1348</v>
      </c>
    </row>
    <row r="82" spans="1:10" ht="51" x14ac:dyDescent="0.2">
      <c r="A82" s="13" t="s">
        <v>1003</v>
      </c>
      <c r="B82" s="39" t="s">
        <v>660</v>
      </c>
      <c r="C82" s="14">
        <v>149</v>
      </c>
      <c r="D82" s="14"/>
      <c r="E82" s="14">
        <v>149</v>
      </c>
      <c r="F82" s="14">
        <v>85.073099999999997</v>
      </c>
      <c r="G82" s="24">
        <f t="shared" si="3"/>
        <v>57.09604026845637</v>
      </c>
      <c r="H82" s="29" t="s">
        <v>1348</v>
      </c>
      <c r="I82" s="14">
        <v>-1.6882699999999999</v>
      </c>
      <c r="J82" s="24" t="s">
        <v>1348</v>
      </c>
    </row>
    <row r="83" spans="1:10" ht="25.5" x14ac:dyDescent="0.2">
      <c r="A83" s="13" t="s">
        <v>1023</v>
      </c>
      <c r="B83" s="39" t="s">
        <v>167</v>
      </c>
      <c r="C83" s="14">
        <v>7073</v>
      </c>
      <c r="D83" s="14"/>
      <c r="E83" s="14">
        <v>7073</v>
      </c>
      <c r="F83" s="14">
        <v>2019.55836</v>
      </c>
      <c r="G83" s="24">
        <f t="shared" si="3"/>
        <v>28.553066025731656</v>
      </c>
      <c r="H83" s="24" t="s">
        <v>1348</v>
      </c>
      <c r="I83" s="14">
        <v>1673.5670399999999</v>
      </c>
      <c r="J83" s="24" t="s">
        <v>1348</v>
      </c>
    </row>
    <row r="84" spans="1:10" x14ac:dyDescent="0.2">
      <c r="A84" s="13" t="s">
        <v>1215</v>
      </c>
      <c r="B84" s="39" t="s">
        <v>329</v>
      </c>
      <c r="C84" s="14">
        <v>7057</v>
      </c>
      <c r="D84" s="14"/>
      <c r="E84" s="14">
        <v>7057</v>
      </c>
      <c r="F84" s="14">
        <v>2014.59196</v>
      </c>
      <c r="G84" s="24">
        <f t="shared" si="3"/>
        <v>28.547427518775681</v>
      </c>
      <c r="H84" s="24" t="s">
        <v>1348</v>
      </c>
      <c r="I84" s="14">
        <v>1664.9199100000001</v>
      </c>
      <c r="J84" s="24" t="s">
        <v>1348</v>
      </c>
    </row>
    <row r="85" spans="1:10" ht="25.5" x14ac:dyDescent="0.2">
      <c r="A85" s="13" t="s">
        <v>814</v>
      </c>
      <c r="B85" s="39" t="s">
        <v>1260</v>
      </c>
      <c r="C85" s="14">
        <v>11</v>
      </c>
      <c r="D85" s="14"/>
      <c r="E85" s="14">
        <v>11</v>
      </c>
      <c r="F85" s="14">
        <v>3.32</v>
      </c>
      <c r="G85" s="24">
        <f t="shared" si="3"/>
        <v>30.181818181818183</v>
      </c>
      <c r="H85" s="24" t="s">
        <v>1348</v>
      </c>
      <c r="I85" s="14">
        <v>8.2479999999999993</v>
      </c>
      <c r="J85" s="24" t="s">
        <v>1348</v>
      </c>
    </row>
    <row r="86" spans="1:10" ht="25.5" x14ac:dyDescent="0.2">
      <c r="A86" s="13" t="s">
        <v>819</v>
      </c>
      <c r="B86" s="39" t="s">
        <v>910</v>
      </c>
      <c r="C86" s="14">
        <v>5</v>
      </c>
      <c r="D86" s="14"/>
      <c r="E86" s="14">
        <v>5</v>
      </c>
      <c r="F86" s="14">
        <v>1.6464000000000001</v>
      </c>
      <c r="G86" s="24">
        <f t="shared" si="3"/>
        <v>32.928000000000004</v>
      </c>
      <c r="H86" s="24" t="s">
        <v>1348</v>
      </c>
      <c r="I86" s="14">
        <v>0.39912999999999998</v>
      </c>
      <c r="J86" s="29" t="s">
        <v>1348</v>
      </c>
    </row>
    <row r="87" spans="1:10" x14ac:dyDescent="0.2">
      <c r="A87" s="13" t="s">
        <v>687</v>
      </c>
      <c r="B87" s="39" t="s">
        <v>729</v>
      </c>
      <c r="C87" s="14">
        <v>212048.3</v>
      </c>
      <c r="D87" s="14"/>
      <c r="E87" s="14">
        <v>212048.3</v>
      </c>
      <c r="F87" s="14">
        <v>87906.17856</v>
      </c>
      <c r="G87" s="24">
        <f t="shared" si="3"/>
        <v>41.455733698407393</v>
      </c>
      <c r="H87" s="24" t="s">
        <v>1348</v>
      </c>
      <c r="I87" s="14">
        <v>93447.259590000001</v>
      </c>
      <c r="J87" s="24" t="s">
        <v>1348</v>
      </c>
    </row>
    <row r="88" spans="1:10" ht="51" x14ac:dyDescent="0.2">
      <c r="A88" s="13" t="s">
        <v>885</v>
      </c>
      <c r="B88" s="39" t="s">
        <v>565</v>
      </c>
      <c r="C88" s="14">
        <v>8.1</v>
      </c>
      <c r="D88" s="14"/>
      <c r="E88" s="14">
        <v>8.1</v>
      </c>
      <c r="F88" s="14">
        <v>7.8</v>
      </c>
      <c r="G88" s="24">
        <f t="shared" si="3"/>
        <v>96.296296296296305</v>
      </c>
      <c r="H88" s="24" t="s">
        <v>1348</v>
      </c>
      <c r="I88" s="14">
        <v>4.1500000000000004</v>
      </c>
      <c r="J88" s="24" t="s">
        <v>1348</v>
      </c>
    </row>
    <row r="89" spans="1:10" ht="38.25" x14ac:dyDescent="0.2">
      <c r="A89" s="13" t="s">
        <v>330</v>
      </c>
      <c r="B89" s="39" t="s">
        <v>103</v>
      </c>
      <c r="C89" s="14">
        <v>6637.6</v>
      </c>
      <c r="D89" s="14"/>
      <c r="E89" s="14">
        <v>6637.6</v>
      </c>
      <c r="F89" s="14">
        <v>6553.2614999999996</v>
      </c>
      <c r="G89" s="24">
        <f t="shared" si="3"/>
        <v>98.729382608171619</v>
      </c>
      <c r="H89" s="24" t="s">
        <v>1348</v>
      </c>
      <c r="I89" s="14">
        <v>5764.7</v>
      </c>
      <c r="J89" s="24" t="s">
        <v>1348</v>
      </c>
    </row>
    <row r="90" spans="1:10" ht="25.5" x14ac:dyDescent="0.2">
      <c r="A90" s="13" t="s">
        <v>178</v>
      </c>
      <c r="B90" s="39" t="s">
        <v>460</v>
      </c>
      <c r="C90" s="14">
        <v>205402.6</v>
      </c>
      <c r="D90" s="14"/>
      <c r="E90" s="14">
        <v>205402.6</v>
      </c>
      <c r="F90" s="14">
        <v>81345.117060000004</v>
      </c>
      <c r="G90" s="24">
        <f t="shared" si="3"/>
        <v>39.602768932817796</v>
      </c>
      <c r="H90" s="24" t="s">
        <v>1348</v>
      </c>
      <c r="I90" s="14">
        <v>87678.409589999996</v>
      </c>
      <c r="J90" s="24" t="s">
        <v>1348</v>
      </c>
    </row>
    <row r="91" spans="1:10" ht="25.5" x14ac:dyDescent="0.2">
      <c r="A91" s="13" t="s">
        <v>156</v>
      </c>
      <c r="B91" s="39" t="s">
        <v>241</v>
      </c>
      <c r="C91" s="14">
        <v>116496.9</v>
      </c>
      <c r="D91" s="14"/>
      <c r="E91" s="14">
        <v>116496.9</v>
      </c>
      <c r="F91" s="14">
        <v>39808.193059999998</v>
      </c>
      <c r="G91" s="24">
        <f t="shared" si="3"/>
        <v>34.171032070381273</v>
      </c>
      <c r="H91" s="24" t="s">
        <v>1348</v>
      </c>
      <c r="I91" s="14">
        <v>0</v>
      </c>
      <c r="J91" s="24" t="s">
        <v>1348</v>
      </c>
    </row>
    <row r="92" spans="1:10" ht="25.5" x14ac:dyDescent="0.2">
      <c r="A92" s="13" t="s">
        <v>640</v>
      </c>
      <c r="B92" s="39" t="s">
        <v>241</v>
      </c>
      <c r="C92" s="14">
        <v>0</v>
      </c>
      <c r="D92" s="14"/>
      <c r="E92" s="14">
        <v>0</v>
      </c>
      <c r="F92" s="14">
        <v>0</v>
      </c>
      <c r="G92" s="24"/>
      <c r="H92" s="24" t="s">
        <v>1348</v>
      </c>
      <c r="I92" s="14">
        <v>45420.368090000004</v>
      </c>
      <c r="J92" s="24" t="s">
        <v>1348</v>
      </c>
    </row>
    <row r="93" spans="1:10" ht="38.25" x14ac:dyDescent="0.2">
      <c r="A93" s="13" t="s">
        <v>1156</v>
      </c>
      <c r="B93" s="39" t="s">
        <v>416</v>
      </c>
      <c r="C93" s="14">
        <v>47265</v>
      </c>
      <c r="D93" s="14"/>
      <c r="E93" s="14">
        <v>47265</v>
      </c>
      <c r="F93" s="14">
        <v>21800.75</v>
      </c>
      <c r="G93" s="24">
        <f t="shared" si="3"/>
        <v>46.124510737332066</v>
      </c>
      <c r="H93" s="24" t="s">
        <v>1348</v>
      </c>
      <c r="I93" s="14">
        <v>25329.15</v>
      </c>
      <c r="J93" s="24" t="s">
        <v>1348</v>
      </c>
    </row>
    <row r="94" spans="1:10" ht="38.25" x14ac:dyDescent="0.2">
      <c r="A94" s="13" t="s">
        <v>244</v>
      </c>
      <c r="B94" s="39" t="s">
        <v>380</v>
      </c>
      <c r="C94" s="14">
        <v>47265</v>
      </c>
      <c r="D94" s="14"/>
      <c r="E94" s="14">
        <v>47265</v>
      </c>
      <c r="F94" s="14">
        <v>21800.75</v>
      </c>
      <c r="G94" s="24">
        <f t="shared" si="3"/>
        <v>46.124510737332066</v>
      </c>
      <c r="H94" s="24" t="s">
        <v>1348</v>
      </c>
      <c r="I94" s="14">
        <v>25329.15</v>
      </c>
      <c r="J94" s="24" t="s">
        <v>1348</v>
      </c>
    </row>
    <row r="95" spans="1:10" x14ac:dyDescent="0.2">
      <c r="A95" s="13" t="s">
        <v>608</v>
      </c>
      <c r="B95" s="39" t="s">
        <v>642</v>
      </c>
      <c r="C95" s="14">
        <v>6298.9</v>
      </c>
      <c r="D95" s="14"/>
      <c r="E95" s="14">
        <v>6298.9</v>
      </c>
      <c r="F95" s="14">
        <v>3533.1734999999999</v>
      </c>
      <c r="G95" s="24">
        <f t="shared" si="3"/>
        <v>56.09191287367635</v>
      </c>
      <c r="H95" s="24" t="s">
        <v>1348</v>
      </c>
      <c r="I95" s="14">
        <v>3111.92</v>
      </c>
      <c r="J95" s="24" t="s">
        <v>1348</v>
      </c>
    </row>
    <row r="96" spans="1:10" ht="38.25" x14ac:dyDescent="0.2">
      <c r="A96" s="13" t="s">
        <v>1010</v>
      </c>
      <c r="B96" s="39" t="s">
        <v>254</v>
      </c>
      <c r="C96" s="14">
        <v>114.4</v>
      </c>
      <c r="D96" s="14"/>
      <c r="E96" s="14">
        <v>114.4</v>
      </c>
      <c r="F96" s="14">
        <v>27.2</v>
      </c>
      <c r="G96" s="24">
        <f t="shared" si="3"/>
        <v>23.776223776223773</v>
      </c>
      <c r="H96" s="24" t="s">
        <v>1348</v>
      </c>
      <c r="I96" s="14">
        <v>41.8</v>
      </c>
      <c r="J96" s="24" t="s">
        <v>1348</v>
      </c>
    </row>
    <row r="97" spans="1:10" ht="25.5" x14ac:dyDescent="0.2">
      <c r="A97" s="13" t="s">
        <v>279</v>
      </c>
      <c r="B97" s="39" t="s">
        <v>439</v>
      </c>
      <c r="C97" s="14">
        <v>3.5</v>
      </c>
      <c r="D97" s="14"/>
      <c r="E97" s="14">
        <v>3.5</v>
      </c>
      <c r="F97" s="14">
        <v>0</v>
      </c>
      <c r="G97" s="24">
        <f t="shared" si="3"/>
        <v>0</v>
      </c>
      <c r="H97" s="24" t="s">
        <v>1348</v>
      </c>
      <c r="I97" s="14">
        <v>0</v>
      </c>
      <c r="J97" s="24" t="s">
        <v>1348</v>
      </c>
    </row>
    <row r="98" spans="1:10" ht="63.75" x14ac:dyDescent="0.2">
      <c r="A98" s="13" t="s">
        <v>108</v>
      </c>
      <c r="B98" s="39" t="s">
        <v>43</v>
      </c>
      <c r="C98" s="14">
        <v>16</v>
      </c>
      <c r="D98" s="14"/>
      <c r="E98" s="14">
        <v>16</v>
      </c>
      <c r="F98" s="14">
        <v>6</v>
      </c>
      <c r="G98" s="24">
        <f t="shared" si="3"/>
        <v>37.5</v>
      </c>
      <c r="H98" s="24" t="s">
        <v>1348</v>
      </c>
      <c r="I98" s="14">
        <v>4.8</v>
      </c>
      <c r="J98" s="24" t="s">
        <v>1348</v>
      </c>
    </row>
    <row r="99" spans="1:10" ht="38.25" x14ac:dyDescent="0.2">
      <c r="A99" s="13" t="s">
        <v>212</v>
      </c>
      <c r="B99" s="39" t="s">
        <v>1006</v>
      </c>
      <c r="C99" s="14">
        <v>32441.8</v>
      </c>
      <c r="D99" s="14"/>
      <c r="E99" s="14">
        <v>32441.8</v>
      </c>
      <c r="F99" s="14">
        <v>15213.860500000001</v>
      </c>
      <c r="G99" s="24">
        <f t="shared" si="3"/>
        <v>46.895858121312628</v>
      </c>
      <c r="H99" s="24" t="s">
        <v>1348</v>
      </c>
      <c r="I99" s="14">
        <v>12815.8815</v>
      </c>
      <c r="J99" s="24" t="s">
        <v>1348</v>
      </c>
    </row>
    <row r="100" spans="1:10" ht="51" x14ac:dyDescent="0.2">
      <c r="A100" s="13" t="s">
        <v>764</v>
      </c>
      <c r="B100" s="39" t="s">
        <v>323</v>
      </c>
      <c r="C100" s="14">
        <v>4999.8</v>
      </c>
      <c r="D100" s="14"/>
      <c r="E100" s="14">
        <v>4999.8</v>
      </c>
      <c r="F100" s="14">
        <v>1864.2004999999999</v>
      </c>
      <c r="G100" s="24">
        <f t="shared" si="3"/>
        <v>37.285501420056796</v>
      </c>
      <c r="H100" s="24" t="s">
        <v>1348</v>
      </c>
      <c r="I100" s="14">
        <v>1453.2004999999999</v>
      </c>
      <c r="J100" s="24" t="s">
        <v>1348</v>
      </c>
    </row>
    <row r="101" spans="1:10" ht="102" x14ac:dyDescent="0.2">
      <c r="A101" s="13" t="s">
        <v>238</v>
      </c>
      <c r="B101" s="39" t="s">
        <v>981</v>
      </c>
      <c r="C101" s="14">
        <v>27442</v>
      </c>
      <c r="D101" s="14"/>
      <c r="E101" s="14">
        <v>27442</v>
      </c>
      <c r="F101" s="14">
        <v>13349.66</v>
      </c>
      <c r="G101" s="24">
        <f t="shared" si="3"/>
        <v>48.646818744989432</v>
      </c>
      <c r="H101" s="24" t="s">
        <v>1348</v>
      </c>
      <c r="I101" s="14">
        <v>11362.681</v>
      </c>
      <c r="J101" s="24" t="s">
        <v>1348</v>
      </c>
    </row>
    <row r="102" spans="1:10" ht="76.5" x14ac:dyDescent="0.2">
      <c r="A102" s="13" t="s">
        <v>281</v>
      </c>
      <c r="B102" s="39" t="s">
        <v>789</v>
      </c>
      <c r="C102" s="14">
        <v>9.6</v>
      </c>
      <c r="D102" s="14"/>
      <c r="E102" s="14">
        <v>9.6</v>
      </c>
      <c r="F102" s="14">
        <v>18.88</v>
      </c>
      <c r="G102" s="24">
        <f t="shared" si="3"/>
        <v>196.66666666666666</v>
      </c>
      <c r="H102" s="29" t="s">
        <v>1348</v>
      </c>
      <c r="I102" s="14">
        <v>10.34</v>
      </c>
      <c r="J102" s="24" t="s">
        <v>1348</v>
      </c>
    </row>
    <row r="103" spans="1:10" ht="38.25" x14ac:dyDescent="0.2">
      <c r="A103" s="13" t="s">
        <v>750</v>
      </c>
      <c r="B103" s="39" t="s">
        <v>424</v>
      </c>
      <c r="C103" s="14">
        <v>0</v>
      </c>
      <c r="D103" s="14"/>
      <c r="E103" s="14">
        <v>0</v>
      </c>
      <c r="F103" s="14">
        <v>0</v>
      </c>
      <c r="G103" s="24"/>
      <c r="H103" s="24" t="s">
        <v>1348</v>
      </c>
      <c r="I103" s="14">
        <v>-1.6</v>
      </c>
      <c r="J103" s="24" t="s">
        <v>1348</v>
      </c>
    </row>
    <row r="104" spans="1:10" ht="51" x14ac:dyDescent="0.2">
      <c r="A104" s="13" t="s">
        <v>974</v>
      </c>
      <c r="B104" s="39" t="s">
        <v>399</v>
      </c>
      <c r="C104" s="14">
        <v>0</v>
      </c>
      <c r="D104" s="14"/>
      <c r="E104" s="14">
        <v>0</v>
      </c>
      <c r="F104" s="14">
        <v>0</v>
      </c>
      <c r="G104" s="24"/>
      <c r="H104" s="24" t="s">
        <v>1348</v>
      </c>
      <c r="I104" s="14">
        <v>-1.6</v>
      </c>
      <c r="J104" s="24" t="s">
        <v>1348</v>
      </c>
    </row>
    <row r="105" spans="1:10" ht="25.5" x14ac:dyDescent="0.2">
      <c r="A105" s="13" t="s">
        <v>618</v>
      </c>
      <c r="B105" s="39" t="s">
        <v>817</v>
      </c>
      <c r="C105" s="14">
        <v>45</v>
      </c>
      <c r="D105" s="14"/>
      <c r="E105" s="14">
        <v>45</v>
      </c>
      <c r="F105" s="14">
        <v>22.5</v>
      </c>
      <c r="G105" s="24">
        <f t="shared" si="3"/>
        <v>50</v>
      </c>
      <c r="H105" s="24" t="s">
        <v>1348</v>
      </c>
      <c r="I105" s="14">
        <v>6.25</v>
      </c>
      <c r="J105" s="29" t="s">
        <v>1348</v>
      </c>
    </row>
    <row r="106" spans="1:10" ht="25.5" x14ac:dyDescent="0.2">
      <c r="A106" s="13" t="s">
        <v>927</v>
      </c>
      <c r="B106" s="39" t="s">
        <v>473</v>
      </c>
      <c r="C106" s="14">
        <v>12.5</v>
      </c>
      <c r="D106" s="14"/>
      <c r="E106" s="14">
        <v>12.5</v>
      </c>
      <c r="F106" s="14">
        <v>0</v>
      </c>
      <c r="G106" s="24">
        <f t="shared" si="3"/>
        <v>0</v>
      </c>
      <c r="H106" s="24" t="s">
        <v>1348</v>
      </c>
      <c r="I106" s="14">
        <v>12.5</v>
      </c>
      <c r="J106" s="24" t="s">
        <v>1348</v>
      </c>
    </row>
    <row r="107" spans="1:10" ht="25.5" x14ac:dyDescent="0.2">
      <c r="A107" s="13" t="s">
        <v>562</v>
      </c>
      <c r="B107" s="39" t="s">
        <v>637</v>
      </c>
      <c r="C107" s="14">
        <v>6</v>
      </c>
      <c r="D107" s="14"/>
      <c r="E107" s="14">
        <v>6</v>
      </c>
      <c r="F107" s="14">
        <v>0</v>
      </c>
      <c r="G107" s="24">
        <f t="shared" si="3"/>
        <v>0</v>
      </c>
      <c r="H107" s="24" t="s">
        <v>1348</v>
      </c>
      <c r="I107" s="14">
        <v>1.8</v>
      </c>
      <c r="J107" s="24" t="s">
        <v>1348</v>
      </c>
    </row>
    <row r="108" spans="1:10" ht="51" x14ac:dyDescent="0.2">
      <c r="A108" s="13" t="s">
        <v>388</v>
      </c>
      <c r="B108" s="39" t="s">
        <v>419</v>
      </c>
      <c r="C108" s="14">
        <v>441</v>
      </c>
      <c r="D108" s="14"/>
      <c r="E108" s="14">
        <v>441</v>
      </c>
      <c r="F108" s="14">
        <v>403.5</v>
      </c>
      <c r="G108" s="24">
        <f t="shared" si="3"/>
        <v>91.496598639455783</v>
      </c>
      <c r="H108" s="24" t="s">
        <v>1348</v>
      </c>
      <c r="I108" s="14">
        <v>124</v>
      </c>
      <c r="J108" s="29" t="s">
        <v>1348</v>
      </c>
    </row>
    <row r="109" spans="1:10" ht="51" x14ac:dyDescent="0.2">
      <c r="A109" s="13" t="s">
        <v>1122</v>
      </c>
      <c r="B109" s="39" t="s">
        <v>592</v>
      </c>
      <c r="C109" s="14">
        <v>635</v>
      </c>
      <c r="D109" s="14"/>
      <c r="E109" s="14">
        <v>635</v>
      </c>
      <c r="F109" s="14">
        <v>152.5</v>
      </c>
      <c r="G109" s="24">
        <f t="shared" si="3"/>
        <v>24.015748031496063</v>
      </c>
      <c r="H109" s="24" t="s">
        <v>1348</v>
      </c>
      <c r="I109" s="14">
        <v>445</v>
      </c>
      <c r="J109" s="24" t="s">
        <v>1348</v>
      </c>
    </row>
    <row r="110" spans="1:10" ht="38.25" x14ac:dyDescent="0.2">
      <c r="A110" s="13" t="s">
        <v>561</v>
      </c>
      <c r="B110" s="39" t="s">
        <v>648</v>
      </c>
      <c r="C110" s="14">
        <v>1085</v>
      </c>
      <c r="D110" s="14"/>
      <c r="E110" s="14">
        <v>1085</v>
      </c>
      <c r="F110" s="14">
        <v>0</v>
      </c>
      <c r="G110" s="24">
        <f t="shared" si="3"/>
        <v>0</v>
      </c>
      <c r="H110" s="24" t="s">
        <v>1348</v>
      </c>
      <c r="I110" s="14">
        <v>-5</v>
      </c>
      <c r="J110" s="24" t="s">
        <v>1348</v>
      </c>
    </row>
    <row r="111" spans="1:10" ht="51" x14ac:dyDescent="0.2">
      <c r="A111" s="13" t="s">
        <v>202</v>
      </c>
      <c r="B111" s="39" t="s">
        <v>464</v>
      </c>
      <c r="C111" s="14">
        <v>532</v>
      </c>
      <c r="D111" s="14"/>
      <c r="E111" s="14">
        <v>532</v>
      </c>
      <c r="F111" s="14">
        <v>358.56</v>
      </c>
      <c r="G111" s="24">
        <f t="shared" si="3"/>
        <v>67.398496240601503</v>
      </c>
      <c r="H111" s="24" t="s">
        <v>1348</v>
      </c>
      <c r="I111" s="14">
        <v>361.2</v>
      </c>
      <c r="J111" s="24" t="s">
        <v>1348</v>
      </c>
    </row>
    <row r="112" spans="1:10" ht="25.5" x14ac:dyDescent="0.2">
      <c r="A112" s="13" t="s">
        <v>465</v>
      </c>
      <c r="B112" s="39" t="s">
        <v>234</v>
      </c>
      <c r="C112" s="14">
        <v>12</v>
      </c>
      <c r="D112" s="14"/>
      <c r="E112" s="14">
        <v>12</v>
      </c>
      <c r="F112" s="14">
        <v>52.096319999999999</v>
      </c>
      <c r="G112" s="29" t="s">
        <v>1348</v>
      </c>
      <c r="H112" s="29" t="s">
        <v>1348</v>
      </c>
      <c r="I112" s="14">
        <v>24.940359999999998</v>
      </c>
      <c r="J112" s="29" t="s">
        <v>1348</v>
      </c>
    </row>
    <row r="113" spans="1:10" x14ac:dyDescent="0.2">
      <c r="A113" s="13" t="s">
        <v>1177</v>
      </c>
      <c r="B113" s="39" t="s">
        <v>1172</v>
      </c>
      <c r="C113" s="14">
        <v>0</v>
      </c>
      <c r="D113" s="14"/>
      <c r="E113" s="14">
        <v>0</v>
      </c>
      <c r="F113" s="14">
        <v>1.03905</v>
      </c>
      <c r="G113" s="24" t="s">
        <v>1348</v>
      </c>
      <c r="H113" s="24" t="s">
        <v>1348</v>
      </c>
      <c r="I113" s="14">
        <v>-3.0177200000000002</v>
      </c>
      <c r="J113" s="24" t="s">
        <v>1348</v>
      </c>
    </row>
    <row r="114" spans="1:10" ht="25.5" x14ac:dyDescent="0.2">
      <c r="A114" s="13" t="s">
        <v>1265</v>
      </c>
      <c r="B114" s="39" t="s">
        <v>1200</v>
      </c>
      <c r="C114" s="14">
        <v>0</v>
      </c>
      <c r="D114" s="14"/>
      <c r="E114" s="14">
        <v>0</v>
      </c>
      <c r="F114" s="14">
        <v>1.03905</v>
      </c>
      <c r="G114" s="24" t="s">
        <v>1348</v>
      </c>
      <c r="H114" s="24" t="s">
        <v>1348</v>
      </c>
      <c r="I114" s="14">
        <v>-3.0177200000000002</v>
      </c>
      <c r="J114" s="24" t="s">
        <v>1348</v>
      </c>
    </row>
    <row r="115" spans="1:10" x14ac:dyDescent="0.2">
      <c r="A115" s="13" t="s">
        <v>809</v>
      </c>
      <c r="B115" s="39" t="s">
        <v>1075</v>
      </c>
      <c r="C115" s="14">
        <v>6</v>
      </c>
      <c r="D115" s="14"/>
      <c r="E115" s="14">
        <v>6</v>
      </c>
      <c r="F115" s="14">
        <v>21.541740000000001</v>
      </c>
      <c r="G115" s="29" t="s">
        <v>1348</v>
      </c>
      <c r="H115" s="29" t="s">
        <v>1348</v>
      </c>
      <c r="I115" s="14">
        <v>2.52068</v>
      </c>
      <c r="J115" s="29" t="s">
        <v>1348</v>
      </c>
    </row>
    <row r="116" spans="1:10" x14ac:dyDescent="0.2">
      <c r="A116" s="13" t="s">
        <v>207</v>
      </c>
      <c r="B116" s="39" t="s">
        <v>874</v>
      </c>
      <c r="C116" s="14">
        <v>1</v>
      </c>
      <c r="D116" s="14"/>
      <c r="E116" s="14">
        <v>1</v>
      </c>
      <c r="F116" s="14">
        <v>0</v>
      </c>
      <c r="G116" s="24" t="s">
        <v>1348</v>
      </c>
      <c r="H116" s="24" t="s">
        <v>1348</v>
      </c>
      <c r="I116" s="14">
        <v>2.4681299999999999</v>
      </c>
      <c r="J116" s="24" t="s">
        <v>1348</v>
      </c>
    </row>
    <row r="117" spans="1:10" x14ac:dyDescent="0.2">
      <c r="A117" s="13" t="s">
        <v>1244</v>
      </c>
      <c r="B117" s="39" t="s">
        <v>585</v>
      </c>
      <c r="C117" s="14">
        <v>1</v>
      </c>
      <c r="D117" s="14"/>
      <c r="E117" s="14">
        <v>1</v>
      </c>
      <c r="F117" s="14">
        <v>0</v>
      </c>
      <c r="G117" s="24" t="s">
        <v>1348</v>
      </c>
      <c r="H117" s="24" t="s">
        <v>1348</v>
      </c>
      <c r="I117" s="14">
        <v>2.4681299999999999</v>
      </c>
      <c r="J117" s="24" t="s">
        <v>1348</v>
      </c>
    </row>
    <row r="118" spans="1:10" x14ac:dyDescent="0.2">
      <c r="A118" s="13" t="s">
        <v>925</v>
      </c>
      <c r="B118" s="39" t="s">
        <v>1039</v>
      </c>
      <c r="C118" s="14">
        <v>5</v>
      </c>
      <c r="D118" s="14"/>
      <c r="E118" s="14">
        <v>5</v>
      </c>
      <c r="F118" s="14">
        <v>21.541740000000001</v>
      </c>
      <c r="G118" s="29" t="s">
        <v>1348</v>
      </c>
      <c r="H118" s="29" t="s">
        <v>1348</v>
      </c>
      <c r="I118" s="14">
        <v>5.2549999999999999E-2</v>
      </c>
      <c r="J118" s="29" t="s">
        <v>1348</v>
      </c>
    </row>
    <row r="119" spans="1:10" ht="51" x14ac:dyDescent="0.2">
      <c r="A119" s="13" t="s">
        <v>56</v>
      </c>
      <c r="B119" s="39" t="s">
        <v>517</v>
      </c>
      <c r="C119" s="14">
        <v>5</v>
      </c>
      <c r="D119" s="14"/>
      <c r="E119" s="14">
        <v>5</v>
      </c>
      <c r="F119" s="14">
        <v>21.541740000000001</v>
      </c>
      <c r="G119" s="29" t="s">
        <v>1348</v>
      </c>
      <c r="H119" s="29" t="s">
        <v>1348</v>
      </c>
      <c r="I119" s="14">
        <v>5.2549999999999999E-2</v>
      </c>
      <c r="J119" s="29" t="s">
        <v>1348</v>
      </c>
    </row>
    <row r="120" spans="1:10" x14ac:dyDescent="0.2">
      <c r="A120" s="13" t="s">
        <v>1183</v>
      </c>
      <c r="B120" s="39" t="s">
        <v>643</v>
      </c>
      <c r="C120" s="14">
        <v>0</v>
      </c>
      <c r="D120" s="14"/>
      <c r="E120" s="14">
        <v>0</v>
      </c>
      <c r="F120" s="14">
        <v>0</v>
      </c>
      <c r="G120" s="24" t="s">
        <v>1348</v>
      </c>
      <c r="H120" s="24" t="s">
        <v>1348</v>
      </c>
      <c r="I120" s="14">
        <v>26.244789999999998</v>
      </c>
      <c r="J120" s="24" t="s">
        <v>1348</v>
      </c>
    </row>
    <row r="121" spans="1:10" x14ac:dyDescent="0.2">
      <c r="A121" s="13" t="s">
        <v>1254</v>
      </c>
      <c r="B121" s="39" t="s">
        <v>1077</v>
      </c>
      <c r="C121" s="14">
        <v>0</v>
      </c>
      <c r="D121" s="14"/>
      <c r="E121" s="14">
        <v>0</v>
      </c>
      <c r="F121" s="14">
        <v>0</v>
      </c>
      <c r="G121" s="24" t="s">
        <v>1348</v>
      </c>
      <c r="H121" s="24" t="s">
        <v>1348</v>
      </c>
      <c r="I121" s="14">
        <v>14.613720000000001</v>
      </c>
      <c r="J121" s="24" t="s">
        <v>1348</v>
      </c>
    </row>
    <row r="122" spans="1:10" x14ac:dyDescent="0.2">
      <c r="A122" s="13" t="s">
        <v>84</v>
      </c>
      <c r="B122" s="39" t="s">
        <v>479</v>
      </c>
      <c r="C122" s="14">
        <v>0</v>
      </c>
      <c r="D122" s="14"/>
      <c r="E122" s="14">
        <v>0</v>
      </c>
      <c r="F122" s="14">
        <v>0</v>
      </c>
      <c r="G122" s="24" t="s">
        <v>1348</v>
      </c>
      <c r="H122" s="24" t="s">
        <v>1348</v>
      </c>
      <c r="I122" s="14">
        <v>11.63105</v>
      </c>
      <c r="J122" s="24" t="s">
        <v>1348</v>
      </c>
    </row>
    <row r="123" spans="1:10" ht="25.5" x14ac:dyDescent="0.2">
      <c r="A123" s="13" t="s">
        <v>471</v>
      </c>
      <c r="B123" s="39" t="s">
        <v>14</v>
      </c>
      <c r="C123" s="14">
        <v>6</v>
      </c>
      <c r="D123" s="14"/>
      <c r="E123" s="14">
        <v>6</v>
      </c>
      <c r="F123" s="14">
        <v>29.515529999999998</v>
      </c>
      <c r="G123" s="29" t="s">
        <v>1348</v>
      </c>
      <c r="H123" s="29" t="s">
        <v>1348</v>
      </c>
      <c r="I123" s="14">
        <v>23.66461</v>
      </c>
      <c r="J123" s="24" t="s">
        <v>1348</v>
      </c>
    </row>
    <row r="124" spans="1:10" x14ac:dyDescent="0.2">
      <c r="A124" s="13" t="s">
        <v>371</v>
      </c>
      <c r="B124" s="39" t="s">
        <v>982</v>
      </c>
      <c r="C124" s="14">
        <v>3</v>
      </c>
      <c r="D124" s="14"/>
      <c r="E124" s="14">
        <v>3</v>
      </c>
      <c r="F124" s="14">
        <v>29.515529999999998</v>
      </c>
      <c r="G124" s="29" t="s">
        <v>1348</v>
      </c>
      <c r="H124" s="29" t="s">
        <v>1348</v>
      </c>
      <c r="I124" s="14">
        <v>0.12970999999999999</v>
      </c>
      <c r="J124" s="29" t="s">
        <v>1348</v>
      </c>
    </row>
    <row r="125" spans="1:10" x14ac:dyDescent="0.2">
      <c r="A125" s="13" t="s">
        <v>991</v>
      </c>
      <c r="B125" s="39" t="s">
        <v>606</v>
      </c>
      <c r="C125" s="14">
        <v>3</v>
      </c>
      <c r="D125" s="14"/>
      <c r="E125" s="14">
        <v>3</v>
      </c>
      <c r="F125" s="14">
        <v>0</v>
      </c>
      <c r="G125" s="24" t="s">
        <v>1348</v>
      </c>
      <c r="H125" s="24" t="s">
        <v>1348</v>
      </c>
      <c r="I125" s="14">
        <v>23.5349</v>
      </c>
      <c r="J125" s="24" t="s">
        <v>1348</v>
      </c>
    </row>
    <row r="126" spans="1:10" ht="25.5" x14ac:dyDescent="0.2">
      <c r="A126" s="13" t="s">
        <v>540</v>
      </c>
      <c r="B126" s="39" t="s">
        <v>500</v>
      </c>
      <c r="C126" s="14">
        <v>0</v>
      </c>
      <c r="D126" s="14"/>
      <c r="E126" s="14">
        <v>0</v>
      </c>
      <c r="F126" s="14">
        <v>0</v>
      </c>
      <c r="G126" s="24" t="s">
        <v>1348</v>
      </c>
      <c r="H126" s="24" t="s">
        <v>1348</v>
      </c>
      <c r="I126" s="14">
        <v>-24.472000000000001</v>
      </c>
      <c r="J126" s="24" t="s">
        <v>1348</v>
      </c>
    </row>
    <row r="127" spans="1:10" ht="25.5" x14ac:dyDescent="0.2">
      <c r="A127" s="13" t="s">
        <v>540</v>
      </c>
      <c r="B127" s="39" t="s">
        <v>662</v>
      </c>
      <c r="C127" s="14">
        <v>0</v>
      </c>
      <c r="D127" s="14"/>
      <c r="E127" s="14">
        <v>0</v>
      </c>
      <c r="F127" s="14">
        <v>0</v>
      </c>
      <c r="G127" s="24" t="s">
        <v>1348</v>
      </c>
      <c r="H127" s="24" t="s">
        <v>1348</v>
      </c>
      <c r="I127" s="14">
        <v>-24.472000000000001</v>
      </c>
      <c r="J127" s="24" t="s">
        <v>1348</v>
      </c>
    </row>
    <row r="128" spans="1:10" ht="25.5" x14ac:dyDescent="0.2">
      <c r="A128" s="13" t="s">
        <v>652</v>
      </c>
      <c r="B128" s="39" t="s">
        <v>173</v>
      </c>
      <c r="C128" s="14">
        <v>4473953.9000000004</v>
      </c>
      <c r="D128" s="14"/>
      <c r="E128" s="14">
        <v>4473953.9000000004</v>
      </c>
      <c r="F128" s="14">
        <v>2156595.4054800002</v>
      </c>
      <c r="G128" s="24" t="s">
        <v>1348</v>
      </c>
      <c r="H128" s="24" t="s">
        <v>1348</v>
      </c>
      <c r="I128" s="14">
        <v>656806.52028000006</v>
      </c>
      <c r="J128" s="29" t="s">
        <v>1348</v>
      </c>
    </row>
    <row r="129" spans="1:10" ht="51" x14ac:dyDescent="0.2">
      <c r="A129" s="13" t="s">
        <v>324</v>
      </c>
      <c r="B129" s="39" t="s">
        <v>62</v>
      </c>
      <c r="C129" s="14">
        <v>5483.4</v>
      </c>
      <c r="D129" s="14"/>
      <c r="E129" s="14">
        <v>5483.4</v>
      </c>
      <c r="F129" s="14">
        <v>0</v>
      </c>
      <c r="G129" s="24" t="s">
        <v>1348</v>
      </c>
      <c r="H129" s="24" t="s">
        <v>1348</v>
      </c>
      <c r="I129" s="14">
        <v>0</v>
      </c>
      <c r="J129" s="24" t="s">
        <v>1348</v>
      </c>
    </row>
    <row r="130" spans="1:10" ht="38.25" x14ac:dyDescent="0.2">
      <c r="A130" s="13" t="s">
        <v>536</v>
      </c>
      <c r="B130" s="39" t="s">
        <v>143</v>
      </c>
      <c r="C130" s="14">
        <v>5483.4</v>
      </c>
      <c r="D130" s="14"/>
      <c r="E130" s="14">
        <v>5483.4</v>
      </c>
      <c r="F130" s="14">
        <v>0</v>
      </c>
      <c r="G130" s="24" t="s">
        <v>1348</v>
      </c>
      <c r="H130" s="24" t="s">
        <v>1348</v>
      </c>
      <c r="I130" s="14">
        <v>0</v>
      </c>
      <c r="J130" s="24" t="s">
        <v>1348</v>
      </c>
    </row>
    <row r="131" spans="1:10" x14ac:dyDescent="0.2">
      <c r="A131" s="13" t="s">
        <v>1272</v>
      </c>
      <c r="B131" s="39" t="s">
        <v>965</v>
      </c>
      <c r="C131" s="14">
        <v>4405795</v>
      </c>
      <c r="D131" s="14"/>
      <c r="E131" s="14">
        <v>4405795</v>
      </c>
      <c r="F131" s="14">
        <v>2133092.3178400001</v>
      </c>
      <c r="G131" s="24" t="s">
        <v>1348</v>
      </c>
      <c r="H131" s="24" t="s">
        <v>1348</v>
      </c>
      <c r="I131" s="14">
        <v>613464.15887000004</v>
      </c>
      <c r="J131" s="29" t="s">
        <v>1348</v>
      </c>
    </row>
    <row r="132" spans="1:10" ht="25.5" x14ac:dyDescent="0.2">
      <c r="A132" s="13" t="s">
        <v>23</v>
      </c>
      <c r="B132" s="39" t="s">
        <v>605</v>
      </c>
      <c r="C132" s="14">
        <v>4405795</v>
      </c>
      <c r="D132" s="14"/>
      <c r="E132" s="14">
        <v>4405795</v>
      </c>
      <c r="F132" s="14">
        <v>2133092.3178400001</v>
      </c>
      <c r="G132" s="24" t="s">
        <v>1348</v>
      </c>
      <c r="H132" s="24" t="s">
        <v>1348</v>
      </c>
      <c r="I132" s="14">
        <v>613464.15887000004</v>
      </c>
      <c r="J132" s="29" t="s">
        <v>1348</v>
      </c>
    </row>
    <row r="133" spans="1:10" ht="25.5" x14ac:dyDescent="0.2">
      <c r="A133" s="13" t="s">
        <v>431</v>
      </c>
      <c r="B133" s="39" t="s">
        <v>48</v>
      </c>
      <c r="C133" s="14">
        <v>4405795</v>
      </c>
      <c r="D133" s="14"/>
      <c r="E133" s="14">
        <v>4405795</v>
      </c>
      <c r="F133" s="14">
        <v>2133092.3178400001</v>
      </c>
      <c r="G133" s="24" t="s">
        <v>1348</v>
      </c>
      <c r="H133" s="24" t="s">
        <v>1348</v>
      </c>
      <c r="I133" s="14">
        <v>613464.15887000004</v>
      </c>
      <c r="J133" s="29" t="s">
        <v>1348</v>
      </c>
    </row>
    <row r="134" spans="1:10" x14ac:dyDescent="0.2">
      <c r="A134" s="13" t="s">
        <v>1182</v>
      </c>
      <c r="B134" s="39" t="s">
        <v>1286</v>
      </c>
      <c r="C134" s="14">
        <v>2195.1999999999998</v>
      </c>
      <c r="D134" s="14"/>
      <c r="E134" s="14">
        <v>2195.1999999999998</v>
      </c>
      <c r="F134" s="14">
        <v>782.90817000000004</v>
      </c>
      <c r="G134" s="24" t="s">
        <v>1348</v>
      </c>
      <c r="H134" s="24" t="s">
        <v>1348</v>
      </c>
      <c r="I134" s="14">
        <v>314.98547000000002</v>
      </c>
      <c r="J134" s="29" t="s">
        <v>1348</v>
      </c>
    </row>
    <row r="135" spans="1:10" ht="25.5" x14ac:dyDescent="0.2">
      <c r="A135" s="13" t="s">
        <v>269</v>
      </c>
      <c r="B135" s="39" t="s">
        <v>22</v>
      </c>
      <c r="C135" s="14">
        <v>2195.1999999999998</v>
      </c>
      <c r="D135" s="14"/>
      <c r="E135" s="14">
        <v>2195.1999999999998</v>
      </c>
      <c r="F135" s="14">
        <v>782.90817000000004</v>
      </c>
      <c r="G135" s="24" t="s">
        <v>1348</v>
      </c>
      <c r="H135" s="24" t="s">
        <v>1348</v>
      </c>
      <c r="I135" s="14">
        <v>314.98547000000002</v>
      </c>
      <c r="J135" s="29" t="s">
        <v>1348</v>
      </c>
    </row>
    <row r="136" spans="1:10" ht="51" x14ac:dyDescent="0.2">
      <c r="A136" s="13" t="s">
        <v>1277</v>
      </c>
      <c r="B136" s="39" t="s">
        <v>1193</v>
      </c>
      <c r="C136" s="14">
        <v>56064.7</v>
      </c>
      <c r="D136" s="14"/>
      <c r="E136" s="14">
        <v>56064.7</v>
      </c>
      <c r="F136" s="14">
        <v>22165.10499</v>
      </c>
      <c r="G136" s="24" t="s">
        <v>1348</v>
      </c>
      <c r="H136" s="24" t="s">
        <v>1348</v>
      </c>
      <c r="I136" s="14">
        <v>27365.67352</v>
      </c>
      <c r="J136" s="24" t="s">
        <v>1348</v>
      </c>
    </row>
    <row r="137" spans="1:10" ht="51" x14ac:dyDescent="0.2">
      <c r="A137" s="13" t="s">
        <v>310</v>
      </c>
      <c r="B137" s="39" t="s">
        <v>1000</v>
      </c>
      <c r="C137" s="14">
        <v>41292</v>
      </c>
      <c r="D137" s="14"/>
      <c r="E137" s="14">
        <v>41292</v>
      </c>
      <c r="F137" s="14">
        <v>13844.61392</v>
      </c>
      <c r="G137" s="24" t="s">
        <v>1348</v>
      </c>
      <c r="H137" s="24" t="s">
        <v>1348</v>
      </c>
      <c r="I137" s="14">
        <v>15404.3897</v>
      </c>
      <c r="J137" s="24" t="s">
        <v>1348</v>
      </c>
    </row>
    <row r="138" spans="1:10" ht="51" x14ac:dyDescent="0.2">
      <c r="A138" s="13" t="s">
        <v>496</v>
      </c>
      <c r="B138" s="39" t="s">
        <v>1219</v>
      </c>
      <c r="C138" s="14">
        <v>41292</v>
      </c>
      <c r="D138" s="14"/>
      <c r="E138" s="14">
        <v>41292</v>
      </c>
      <c r="F138" s="14">
        <v>13844.61392</v>
      </c>
      <c r="G138" s="24" t="s">
        <v>1348</v>
      </c>
      <c r="H138" s="24" t="s">
        <v>1348</v>
      </c>
      <c r="I138" s="14">
        <v>15404.3897</v>
      </c>
      <c r="J138" s="24" t="s">
        <v>1348</v>
      </c>
    </row>
    <row r="139" spans="1:10" ht="51" x14ac:dyDescent="0.2">
      <c r="A139" s="13" t="s">
        <v>498</v>
      </c>
      <c r="B139" s="39" t="s">
        <v>625</v>
      </c>
      <c r="C139" s="14">
        <v>4513.6000000000004</v>
      </c>
      <c r="D139" s="14"/>
      <c r="E139" s="14">
        <v>4513.6000000000004</v>
      </c>
      <c r="F139" s="14">
        <v>2359.1381999999999</v>
      </c>
      <c r="G139" s="24" t="s">
        <v>1348</v>
      </c>
      <c r="H139" s="24" t="s">
        <v>1348</v>
      </c>
      <c r="I139" s="14">
        <v>2241.9038999999998</v>
      </c>
      <c r="J139" s="24" t="s">
        <v>1348</v>
      </c>
    </row>
    <row r="140" spans="1:10" ht="51" x14ac:dyDescent="0.2">
      <c r="A140" s="13" t="s">
        <v>5</v>
      </c>
      <c r="B140" s="39" t="s">
        <v>68</v>
      </c>
      <c r="C140" s="14">
        <v>4513.6000000000004</v>
      </c>
      <c r="D140" s="14"/>
      <c r="E140" s="14">
        <v>4513.6000000000004</v>
      </c>
      <c r="F140" s="14">
        <v>2359.1381999999999</v>
      </c>
      <c r="G140" s="24" t="s">
        <v>1348</v>
      </c>
      <c r="H140" s="24" t="s">
        <v>1348</v>
      </c>
      <c r="I140" s="14">
        <v>2241.9038999999998</v>
      </c>
      <c r="J140" s="24" t="s">
        <v>1348</v>
      </c>
    </row>
    <row r="141" spans="1:10" ht="25.5" x14ac:dyDescent="0.2">
      <c r="A141" s="13" t="s">
        <v>659</v>
      </c>
      <c r="B141" s="39" t="s">
        <v>209</v>
      </c>
      <c r="C141" s="14">
        <v>10112.5</v>
      </c>
      <c r="D141" s="14"/>
      <c r="E141" s="14">
        <v>10112.5</v>
      </c>
      <c r="F141" s="14">
        <v>5949.3458000000001</v>
      </c>
      <c r="G141" s="24" t="s">
        <v>1348</v>
      </c>
      <c r="H141" s="24" t="s">
        <v>1348</v>
      </c>
      <c r="I141" s="14">
        <v>9718.5140800000008</v>
      </c>
      <c r="J141" s="24" t="s">
        <v>1348</v>
      </c>
    </row>
    <row r="142" spans="1:10" ht="25.5" x14ac:dyDescent="0.2">
      <c r="A142" s="13" t="s">
        <v>553</v>
      </c>
      <c r="B142" s="39" t="s">
        <v>454</v>
      </c>
      <c r="C142" s="14">
        <v>10112.5</v>
      </c>
      <c r="D142" s="14"/>
      <c r="E142" s="14">
        <v>10112.5</v>
      </c>
      <c r="F142" s="14">
        <v>5949.3458000000001</v>
      </c>
      <c r="G142" s="24" t="s">
        <v>1348</v>
      </c>
      <c r="H142" s="24" t="s">
        <v>1348</v>
      </c>
      <c r="I142" s="14">
        <v>9718.5140800000008</v>
      </c>
      <c r="J142" s="24" t="s">
        <v>1348</v>
      </c>
    </row>
    <row r="143" spans="1:10" ht="76.5" x14ac:dyDescent="0.2">
      <c r="A143" s="13" t="s">
        <v>509</v>
      </c>
      <c r="B143" s="39" t="s">
        <v>881</v>
      </c>
      <c r="C143" s="14">
        <v>146.6</v>
      </c>
      <c r="D143" s="14"/>
      <c r="E143" s="14">
        <v>146.6</v>
      </c>
      <c r="F143" s="14">
        <v>12.007070000000001</v>
      </c>
      <c r="G143" s="24" t="s">
        <v>1348</v>
      </c>
      <c r="H143" s="24" t="s">
        <v>1348</v>
      </c>
      <c r="I143" s="14">
        <v>0.86584000000000005</v>
      </c>
      <c r="J143" s="29" t="s">
        <v>1348</v>
      </c>
    </row>
    <row r="144" spans="1:10" ht="25.5" x14ac:dyDescent="0.2">
      <c r="A144" s="13" t="s">
        <v>180</v>
      </c>
      <c r="B144" s="39" t="s">
        <v>436</v>
      </c>
      <c r="C144" s="14">
        <v>7.9</v>
      </c>
      <c r="D144" s="14"/>
      <c r="E144" s="14">
        <v>7.9</v>
      </c>
      <c r="F144" s="14">
        <v>243.64546000000001</v>
      </c>
      <c r="G144" s="29" t="s">
        <v>1348</v>
      </c>
      <c r="H144" s="29" t="s">
        <v>1348</v>
      </c>
      <c r="I144" s="14">
        <v>114.33189</v>
      </c>
      <c r="J144" s="29" t="s">
        <v>1348</v>
      </c>
    </row>
    <row r="145" spans="1:10" ht="25.5" x14ac:dyDescent="0.2">
      <c r="A145" s="13" t="s">
        <v>753</v>
      </c>
      <c r="B145" s="39" t="s">
        <v>1005</v>
      </c>
      <c r="C145" s="14">
        <v>7.9</v>
      </c>
      <c r="D145" s="14"/>
      <c r="E145" s="14">
        <v>7.9</v>
      </c>
      <c r="F145" s="14">
        <v>243.64546000000001</v>
      </c>
      <c r="G145" s="29" t="s">
        <v>1348</v>
      </c>
      <c r="H145" s="29" t="s">
        <v>1348</v>
      </c>
      <c r="I145" s="14">
        <v>114.33189</v>
      </c>
      <c r="J145" s="29" t="s">
        <v>1348</v>
      </c>
    </row>
    <row r="146" spans="1:10" ht="51" x14ac:dyDescent="0.2">
      <c r="A146" s="13" t="s">
        <v>492</v>
      </c>
      <c r="B146" s="39" t="s">
        <v>480</v>
      </c>
      <c r="C146" s="14">
        <v>7.9</v>
      </c>
      <c r="D146" s="14"/>
      <c r="E146" s="14">
        <v>7.9</v>
      </c>
      <c r="F146" s="14">
        <v>243.64546000000001</v>
      </c>
      <c r="G146" s="29" t="s">
        <v>1348</v>
      </c>
      <c r="H146" s="29" t="s">
        <v>1348</v>
      </c>
      <c r="I146" s="14">
        <v>114.33189</v>
      </c>
      <c r="J146" s="29" t="s">
        <v>1348</v>
      </c>
    </row>
    <row r="147" spans="1:10" x14ac:dyDescent="0.2">
      <c r="A147" s="13" t="s">
        <v>956</v>
      </c>
      <c r="B147" s="39" t="s">
        <v>1097</v>
      </c>
      <c r="C147" s="14">
        <v>3964.3</v>
      </c>
      <c r="D147" s="14"/>
      <c r="E147" s="14">
        <v>3964.3</v>
      </c>
      <c r="F147" s="14">
        <v>143.92182</v>
      </c>
      <c r="G147" s="24" t="s">
        <v>1348</v>
      </c>
      <c r="H147" s="24" t="s">
        <v>1348</v>
      </c>
      <c r="I147" s="14">
        <v>15361.457</v>
      </c>
      <c r="J147" s="24" t="s">
        <v>1348</v>
      </c>
    </row>
    <row r="148" spans="1:10" ht="25.5" x14ac:dyDescent="0.2">
      <c r="A148" s="13" t="s">
        <v>223</v>
      </c>
      <c r="B148" s="39" t="s">
        <v>1253</v>
      </c>
      <c r="C148" s="14">
        <v>3964.3</v>
      </c>
      <c r="D148" s="14"/>
      <c r="E148" s="14">
        <v>3964.3</v>
      </c>
      <c r="F148" s="14">
        <v>143.92182</v>
      </c>
      <c r="G148" s="24" t="s">
        <v>1348</v>
      </c>
      <c r="H148" s="24" t="s">
        <v>1348</v>
      </c>
      <c r="I148" s="14">
        <v>15361.457</v>
      </c>
      <c r="J148" s="24" t="s">
        <v>1348</v>
      </c>
    </row>
    <row r="149" spans="1:10" ht="38.25" x14ac:dyDescent="0.2">
      <c r="A149" s="13" t="s">
        <v>924</v>
      </c>
      <c r="B149" s="39" t="s">
        <v>188</v>
      </c>
      <c r="C149" s="14">
        <v>3964.3</v>
      </c>
      <c r="D149" s="14"/>
      <c r="E149" s="14">
        <v>3964.3</v>
      </c>
      <c r="F149" s="14">
        <v>143.92182</v>
      </c>
      <c r="G149" s="24" t="s">
        <v>1348</v>
      </c>
      <c r="H149" s="24" t="s">
        <v>1348</v>
      </c>
      <c r="I149" s="14">
        <v>15361.457</v>
      </c>
      <c r="J149" s="24" t="s">
        <v>1348</v>
      </c>
    </row>
    <row r="150" spans="1:10" ht="51" x14ac:dyDescent="0.2">
      <c r="A150" s="13" t="s">
        <v>893</v>
      </c>
      <c r="B150" s="39" t="s">
        <v>1002</v>
      </c>
      <c r="C150" s="14">
        <v>443.4</v>
      </c>
      <c r="D150" s="14"/>
      <c r="E150" s="14">
        <v>443.4</v>
      </c>
      <c r="F150" s="14">
        <v>167.50720000000001</v>
      </c>
      <c r="G150" s="24" t="s">
        <v>1348</v>
      </c>
      <c r="H150" s="24" t="s">
        <v>1348</v>
      </c>
      <c r="I150" s="14">
        <v>185.91353000000001</v>
      </c>
      <c r="J150" s="24" t="s">
        <v>1348</v>
      </c>
    </row>
    <row r="151" spans="1:10" ht="51" x14ac:dyDescent="0.2">
      <c r="A151" s="13" t="s">
        <v>797</v>
      </c>
      <c r="B151" s="39" t="s">
        <v>593</v>
      </c>
      <c r="C151" s="14">
        <v>443.4</v>
      </c>
      <c r="D151" s="14"/>
      <c r="E151" s="14">
        <v>443.4</v>
      </c>
      <c r="F151" s="14">
        <v>167.50720000000001</v>
      </c>
      <c r="G151" s="24" t="s">
        <v>1348</v>
      </c>
      <c r="H151" s="24" t="s">
        <v>1348</v>
      </c>
      <c r="I151" s="14">
        <v>185.91353000000001</v>
      </c>
      <c r="J151" s="24" t="s">
        <v>1348</v>
      </c>
    </row>
    <row r="152" spans="1:10" ht="51" x14ac:dyDescent="0.2">
      <c r="A152" s="13" t="s">
        <v>78</v>
      </c>
      <c r="B152" s="39" t="s">
        <v>826</v>
      </c>
      <c r="C152" s="14">
        <v>443.4</v>
      </c>
      <c r="D152" s="14"/>
      <c r="E152" s="14">
        <v>443.4</v>
      </c>
      <c r="F152" s="14">
        <v>167.50720000000001</v>
      </c>
      <c r="G152" s="24" t="s">
        <v>1348</v>
      </c>
      <c r="H152" s="24" t="s">
        <v>1348</v>
      </c>
      <c r="I152" s="14">
        <v>185.91353000000001</v>
      </c>
      <c r="J152" s="24" t="s">
        <v>1348</v>
      </c>
    </row>
    <row r="153" spans="1:10" x14ac:dyDescent="0.2">
      <c r="A153" s="13" t="s">
        <v>599</v>
      </c>
      <c r="B153" s="39" t="s">
        <v>225</v>
      </c>
      <c r="C153" s="14">
        <v>738522.9</v>
      </c>
      <c r="D153" s="14"/>
      <c r="E153" s="14">
        <v>738522.9</v>
      </c>
      <c r="F153" s="14">
        <v>388194.49657999998</v>
      </c>
      <c r="G153" s="24" t="s">
        <v>1348</v>
      </c>
      <c r="H153" s="24" t="s">
        <v>1348</v>
      </c>
      <c r="I153" s="14">
        <v>337610.80002000002</v>
      </c>
      <c r="J153" s="24" t="s">
        <v>1348</v>
      </c>
    </row>
    <row r="154" spans="1:10" x14ac:dyDescent="0.2">
      <c r="A154" s="13" t="s">
        <v>154</v>
      </c>
      <c r="B154" s="39" t="s">
        <v>1305</v>
      </c>
      <c r="C154" s="14">
        <v>27584.1</v>
      </c>
      <c r="D154" s="14"/>
      <c r="E154" s="14">
        <v>27584.1</v>
      </c>
      <c r="F154" s="14">
        <v>20977.019319999999</v>
      </c>
      <c r="G154" s="24" t="s">
        <v>1348</v>
      </c>
      <c r="H154" s="24" t="s">
        <v>1348</v>
      </c>
      <c r="I154" s="14">
        <v>15862.48119</v>
      </c>
      <c r="J154" s="24" t="s">
        <v>1348</v>
      </c>
    </row>
    <row r="155" spans="1:10" x14ac:dyDescent="0.2">
      <c r="A155" s="13" t="s">
        <v>869</v>
      </c>
      <c r="B155" s="39" t="s">
        <v>942</v>
      </c>
      <c r="C155" s="14">
        <v>4656.5</v>
      </c>
      <c r="D155" s="14"/>
      <c r="E155" s="14">
        <v>4656.5</v>
      </c>
      <c r="F155" s="14">
        <v>2563.9003499999999</v>
      </c>
      <c r="G155" s="24" t="s">
        <v>1348</v>
      </c>
      <c r="H155" s="24" t="s">
        <v>1348</v>
      </c>
      <c r="I155" s="14">
        <v>2867.8374800000001</v>
      </c>
      <c r="J155" s="24" t="s">
        <v>1348</v>
      </c>
    </row>
    <row r="156" spans="1:10" x14ac:dyDescent="0.2">
      <c r="A156" s="13" t="s">
        <v>383</v>
      </c>
      <c r="B156" s="39" t="s">
        <v>742</v>
      </c>
      <c r="C156" s="14">
        <v>6109.6</v>
      </c>
      <c r="D156" s="14"/>
      <c r="E156" s="14">
        <v>6109.6</v>
      </c>
      <c r="F156" s="14">
        <v>4286.0027600000003</v>
      </c>
      <c r="G156" s="24" t="s">
        <v>1348</v>
      </c>
      <c r="H156" s="24" t="s">
        <v>1348</v>
      </c>
      <c r="I156" s="14">
        <v>2742.0012900000002</v>
      </c>
      <c r="J156" s="24" t="s">
        <v>1348</v>
      </c>
    </row>
    <row r="157" spans="1:10" x14ac:dyDescent="0.2">
      <c r="A157" s="13" t="s">
        <v>524</v>
      </c>
      <c r="B157" s="39" t="s">
        <v>357</v>
      </c>
      <c r="C157" s="14">
        <v>16818</v>
      </c>
      <c r="D157" s="14"/>
      <c r="E157" s="14">
        <v>16818</v>
      </c>
      <c r="F157" s="14">
        <v>14121.441709999999</v>
      </c>
      <c r="G157" s="24" t="s">
        <v>1348</v>
      </c>
      <c r="H157" s="24" t="s">
        <v>1348</v>
      </c>
      <c r="I157" s="14">
        <v>10210.03645</v>
      </c>
      <c r="J157" s="24" t="s">
        <v>1348</v>
      </c>
    </row>
    <row r="158" spans="1:10" x14ac:dyDescent="0.2">
      <c r="A158" s="13" t="s">
        <v>1169</v>
      </c>
      <c r="B158" s="39" t="s">
        <v>1013</v>
      </c>
      <c r="C158" s="14">
        <v>10570.4</v>
      </c>
      <c r="D158" s="14"/>
      <c r="E158" s="14">
        <v>10570.4</v>
      </c>
      <c r="F158" s="14">
        <v>12743.327730000001</v>
      </c>
      <c r="G158" s="24" t="s">
        <v>1348</v>
      </c>
      <c r="H158" s="29" t="s">
        <v>1348</v>
      </c>
      <c r="I158" s="14">
        <v>5300.3750700000001</v>
      </c>
      <c r="J158" s="29" t="s">
        <v>1348</v>
      </c>
    </row>
    <row r="159" spans="1:10" x14ac:dyDescent="0.2">
      <c r="A159" s="13" t="s">
        <v>423</v>
      </c>
      <c r="B159" s="39" t="s">
        <v>326</v>
      </c>
      <c r="C159" s="14">
        <v>6247.6</v>
      </c>
      <c r="D159" s="14"/>
      <c r="E159" s="14">
        <v>6247.6</v>
      </c>
      <c r="F159" s="14">
        <v>1378.1139800000001</v>
      </c>
      <c r="G159" s="24" t="s">
        <v>1348</v>
      </c>
      <c r="H159" s="24" t="s">
        <v>1348</v>
      </c>
      <c r="I159" s="14">
        <v>4909.6613799999996</v>
      </c>
      <c r="J159" s="24" t="s">
        <v>1348</v>
      </c>
    </row>
    <row r="160" spans="1:10" ht="25.5" x14ac:dyDescent="0.2">
      <c r="A160" s="13" t="s">
        <v>801</v>
      </c>
      <c r="B160" s="39" t="s">
        <v>1099</v>
      </c>
      <c r="C160" s="14">
        <v>0</v>
      </c>
      <c r="D160" s="14"/>
      <c r="E160" s="14">
        <v>0</v>
      </c>
      <c r="F160" s="14">
        <v>5.6745000000000001</v>
      </c>
      <c r="G160" s="24" t="s">
        <v>1348</v>
      </c>
      <c r="H160" s="24" t="s">
        <v>1348</v>
      </c>
      <c r="I160" s="14">
        <v>42.605969999999999</v>
      </c>
      <c r="J160" s="24" t="s">
        <v>1348</v>
      </c>
    </row>
    <row r="161" spans="1:10" x14ac:dyDescent="0.2">
      <c r="A161" s="13" t="s">
        <v>904</v>
      </c>
      <c r="B161" s="39" t="s">
        <v>484</v>
      </c>
      <c r="C161" s="14">
        <v>31977.3</v>
      </c>
      <c r="D161" s="14"/>
      <c r="E161" s="14">
        <v>31977.3</v>
      </c>
      <c r="F161" s="14">
        <v>422.5992</v>
      </c>
      <c r="G161" s="24" t="s">
        <v>1348</v>
      </c>
      <c r="H161" s="24" t="s">
        <v>1348</v>
      </c>
      <c r="I161" s="14">
        <v>1101.31277</v>
      </c>
      <c r="J161" s="24" t="s">
        <v>1348</v>
      </c>
    </row>
    <row r="162" spans="1:10" ht="25.5" x14ac:dyDescent="0.2">
      <c r="A162" s="13" t="s">
        <v>737</v>
      </c>
      <c r="B162" s="39" t="s">
        <v>521</v>
      </c>
      <c r="C162" s="14">
        <v>31390.3</v>
      </c>
      <c r="D162" s="14"/>
      <c r="E162" s="14">
        <v>31390.3</v>
      </c>
      <c r="F162" s="14">
        <v>27.569800000000001</v>
      </c>
      <c r="G162" s="24" t="s">
        <v>1348</v>
      </c>
      <c r="H162" s="24" t="s">
        <v>1348</v>
      </c>
      <c r="I162" s="14">
        <v>1056</v>
      </c>
      <c r="J162" s="24" t="s">
        <v>1348</v>
      </c>
    </row>
    <row r="163" spans="1:10" ht="38.25" x14ac:dyDescent="0.2">
      <c r="A163" s="13" t="s">
        <v>1270</v>
      </c>
      <c r="B163" s="39" t="s">
        <v>490</v>
      </c>
      <c r="C163" s="14">
        <v>31390.3</v>
      </c>
      <c r="D163" s="14"/>
      <c r="E163" s="14">
        <v>31390.3</v>
      </c>
      <c r="F163" s="14">
        <v>27.569800000000001</v>
      </c>
      <c r="G163" s="24" t="s">
        <v>1348</v>
      </c>
      <c r="H163" s="24" t="s">
        <v>1348</v>
      </c>
      <c r="I163" s="14">
        <v>1056</v>
      </c>
      <c r="J163" s="24" t="s">
        <v>1348</v>
      </c>
    </row>
    <row r="164" spans="1:10" ht="25.5" x14ac:dyDescent="0.2">
      <c r="A164" s="13" t="s">
        <v>994</v>
      </c>
      <c r="B164" s="39" t="s">
        <v>294</v>
      </c>
      <c r="C164" s="14">
        <v>191</v>
      </c>
      <c r="D164" s="14"/>
      <c r="E164" s="14">
        <v>191</v>
      </c>
      <c r="F164" s="14">
        <v>90.029399999999995</v>
      </c>
      <c r="G164" s="24" t="s">
        <v>1348</v>
      </c>
      <c r="H164" s="24" t="s">
        <v>1348</v>
      </c>
      <c r="I164" s="14">
        <v>5.3127700000000004</v>
      </c>
      <c r="J164" s="29" t="s">
        <v>1348</v>
      </c>
    </row>
    <row r="165" spans="1:10" ht="25.5" x14ac:dyDescent="0.2">
      <c r="A165" s="13" t="s">
        <v>59</v>
      </c>
      <c r="B165" s="39" t="s">
        <v>867</v>
      </c>
      <c r="C165" s="14">
        <v>255</v>
      </c>
      <c r="D165" s="14"/>
      <c r="E165" s="14">
        <v>255</v>
      </c>
      <c r="F165" s="14">
        <v>305</v>
      </c>
      <c r="G165" s="24" t="s">
        <v>1348</v>
      </c>
      <c r="H165" s="29" t="s">
        <v>1348</v>
      </c>
      <c r="I165" s="14">
        <v>40</v>
      </c>
      <c r="J165" s="29" t="s">
        <v>1348</v>
      </c>
    </row>
    <row r="166" spans="1:10" ht="63.75" x14ac:dyDescent="0.2">
      <c r="A166" s="13" t="s">
        <v>134</v>
      </c>
      <c r="B166" s="39" t="s">
        <v>835</v>
      </c>
      <c r="C166" s="14">
        <v>255</v>
      </c>
      <c r="D166" s="14"/>
      <c r="E166" s="14">
        <v>255</v>
      </c>
      <c r="F166" s="14">
        <v>305</v>
      </c>
      <c r="G166" s="24" t="s">
        <v>1348</v>
      </c>
      <c r="H166" s="29" t="s">
        <v>1348</v>
      </c>
      <c r="I166" s="14">
        <v>40</v>
      </c>
      <c r="J166" s="29" t="s">
        <v>1348</v>
      </c>
    </row>
    <row r="167" spans="1:10" x14ac:dyDescent="0.2">
      <c r="A167" s="13" t="s">
        <v>237</v>
      </c>
      <c r="B167" s="39" t="s">
        <v>96</v>
      </c>
      <c r="C167" s="14">
        <v>141</v>
      </c>
      <c r="D167" s="14"/>
      <c r="E167" s="14">
        <v>141</v>
      </c>
      <c r="F167" s="14">
        <v>0</v>
      </c>
      <c r="G167" s="24" t="s">
        <v>1348</v>
      </c>
      <c r="H167" s="24" t="s">
        <v>1348</v>
      </c>
      <c r="I167" s="14">
        <v>0</v>
      </c>
      <c r="J167" s="24" t="s">
        <v>1348</v>
      </c>
    </row>
    <row r="168" spans="1:10" ht="25.5" x14ac:dyDescent="0.2">
      <c r="A168" s="13" t="s">
        <v>836</v>
      </c>
      <c r="B168" s="39" t="s">
        <v>901</v>
      </c>
      <c r="C168" s="14">
        <v>141</v>
      </c>
      <c r="D168" s="14"/>
      <c r="E168" s="14">
        <v>141</v>
      </c>
      <c r="F168" s="14">
        <v>0</v>
      </c>
      <c r="G168" s="24" t="s">
        <v>1348</v>
      </c>
      <c r="H168" s="24" t="s">
        <v>1348</v>
      </c>
      <c r="I168" s="14">
        <v>0</v>
      </c>
      <c r="J168" s="24" t="s">
        <v>1348</v>
      </c>
    </row>
    <row r="169" spans="1:10" x14ac:dyDescent="0.2">
      <c r="A169" s="13" t="s">
        <v>89</v>
      </c>
      <c r="B169" s="39" t="s">
        <v>368</v>
      </c>
      <c r="C169" s="14">
        <v>678961.5</v>
      </c>
      <c r="D169" s="14"/>
      <c r="E169" s="14">
        <v>678961.5</v>
      </c>
      <c r="F169" s="14">
        <v>366794.87806000002</v>
      </c>
      <c r="G169" s="24" t="s">
        <v>1348</v>
      </c>
      <c r="H169" s="24" t="s">
        <v>1348</v>
      </c>
      <c r="I169" s="14">
        <v>320647.00605999999</v>
      </c>
      <c r="J169" s="24" t="s">
        <v>1348</v>
      </c>
    </row>
    <row r="170" spans="1:10" x14ac:dyDescent="0.2">
      <c r="A170" s="13" t="s">
        <v>456</v>
      </c>
      <c r="B170" s="39" t="s">
        <v>1304</v>
      </c>
      <c r="C170" s="14">
        <v>678961.5</v>
      </c>
      <c r="D170" s="14"/>
      <c r="E170" s="14">
        <v>678961.5</v>
      </c>
      <c r="F170" s="14">
        <v>366794.87806000002</v>
      </c>
      <c r="G170" s="24" t="s">
        <v>1348</v>
      </c>
      <c r="H170" s="24" t="s">
        <v>1348</v>
      </c>
      <c r="I170" s="14">
        <v>320647.00605999999</v>
      </c>
      <c r="J170" s="24" t="s">
        <v>1348</v>
      </c>
    </row>
    <row r="171" spans="1:10" ht="25.5" x14ac:dyDescent="0.2">
      <c r="A171" s="13" t="s">
        <v>491</v>
      </c>
      <c r="B171" s="39" t="s">
        <v>206</v>
      </c>
      <c r="C171" s="14">
        <v>0</v>
      </c>
      <c r="D171" s="14"/>
      <c r="E171" s="14">
        <v>0</v>
      </c>
      <c r="F171" s="14">
        <v>0</v>
      </c>
      <c r="G171" s="24" t="s">
        <v>1348</v>
      </c>
      <c r="H171" s="24" t="s">
        <v>1348</v>
      </c>
      <c r="I171" s="14">
        <v>314268.32001999998</v>
      </c>
      <c r="J171" s="24" t="s">
        <v>1348</v>
      </c>
    </row>
    <row r="172" spans="1:10" ht="63.75" x14ac:dyDescent="0.2">
      <c r="A172" s="13" t="s">
        <v>1212</v>
      </c>
      <c r="B172" s="39" t="s">
        <v>206</v>
      </c>
      <c r="C172" s="14">
        <v>659814.30000000005</v>
      </c>
      <c r="D172" s="14"/>
      <c r="E172" s="14">
        <v>659814.30000000005</v>
      </c>
      <c r="F172" s="14">
        <v>244971.73697999999</v>
      </c>
      <c r="G172" s="24" t="s">
        <v>1348</v>
      </c>
      <c r="H172" s="24" t="s">
        <v>1348</v>
      </c>
      <c r="I172" s="14">
        <v>0</v>
      </c>
      <c r="J172" s="24" t="s">
        <v>1348</v>
      </c>
    </row>
    <row r="173" spans="1:10" ht="25.5" x14ac:dyDescent="0.2">
      <c r="A173" s="13" t="s">
        <v>497</v>
      </c>
      <c r="B173" s="39" t="s">
        <v>853</v>
      </c>
      <c r="C173" s="14">
        <v>19147.2</v>
      </c>
      <c r="D173" s="14"/>
      <c r="E173" s="14">
        <v>19147.2</v>
      </c>
      <c r="F173" s="14">
        <v>5428.7290999999996</v>
      </c>
      <c r="G173" s="24" t="s">
        <v>1348</v>
      </c>
      <c r="H173" s="24" t="s">
        <v>1348</v>
      </c>
      <c r="I173" s="14">
        <v>6378.6860399999996</v>
      </c>
      <c r="J173" s="24" t="s">
        <v>1348</v>
      </c>
    </row>
    <row r="174" spans="1:10" ht="38.25" x14ac:dyDescent="0.2">
      <c r="A174" s="13" t="s">
        <v>782</v>
      </c>
      <c r="B174" s="39" t="s">
        <v>824</v>
      </c>
      <c r="C174" s="14">
        <v>0</v>
      </c>
      <c r="D174" s="14"/>
      <c r="E174" s="14">
        <v>0</v>
      </c>
      <c r="F174" s="14">
        <v>116394.41198</v>
      </c>
      <c r="G174" s="24" t="s">
        <v>1348</v>
      </c>
      <c r="H174" s="24" t="s">
        <v>1348</v>
      </c>
      <c r="I174" s="14">
        <v>0</v>
      </c>
      <c r="J174" s="24" t="s">
        <v>1348</v>
      </c>
    </row>
    <row r="175" spans="1:10" ht="25.5" x14ac:dyDescent="0.2">
      <c r="A175" s="13" t="s">
        <v>1124</v>
      </c>
      <c r="B175" s="39" t="s">
        <v>1056</v>
      </c>
      <c r="C175" s="14">
        <v>2599380.4</v>
      </c>
      <c r="D175" s="14"/>
      <c r="E175" s="14">
        <v>2599380.4</v>
      </c>
      <c r="F175" s="14">
        <v>930708.60762999998</v>
      </c>
      <c r="G175" s="24" t="s">
        <v>1348</v>
      </c>
      <c r="H175" s="24" t="s">
        <v>1348</v>
      </c>
      <c r="I175" s="14">
        <v>817725.86389000004</v>
      </c>
      <c r="J175" s="24" t="s">
        <v>1348</v>
      </c>
    </row>
    <row r="176" spans="1:10" x14ac:dyDescent="0.2">
      <c r="A176" s="13" t="s">
        <v>920</v>
      </c>
      <c r="B176" s="39" t="s">
        <v>700</v>
      </c>
      <c r="C176" s="14">
        <v>44725.9</v>
      </c>
      <c r="D176" s="14"/>
      <c r="E176" s="14">
        <v>44725.9</v>
      </c>
      <c r="F176" s="14">
        <v>21003.567029999998</v>
      </c>
      <c r="G176" s="24" t="s">
        <v>1348</v>
      </c>
      <c r="H176" s="24" t="s">
        <v>1348</v>
      </c>
      <c r="I176" s="14">
        <v>19477.821329999999</v>
      </c>
      <c r="J176" s="24" t="s">
        <v>1348</v>
      </c>
    </row>
    <row r="177" spans="1:10" ht="38.25" x14ac:dyDescent="0.2">
      <c r="A177" s="13" t="s">
        <v>1066</v>
      </c>
      <c r="B177" s="39" t="s">
        <v>915</v>
      </c>
      <c r="C177" s="14">
        <v>4</v>
      </c>
      <c r="D177" s="14"/>
      <c r="E177" s="14">
        <v>4</v>
      </c>
      <c r="F177" s="14">
        <v>0.2</v>
      </c>
      <c r="G177" s="24" t="s">
        <v>1348</v>
      </c>
      <c r="H177" s="24" t="s">
        <v>1348</v>
      </c>
      <c r="I177" s="14">
        <v>3</v>
      </c>
      <c r="J177" s="24" t="s">
        <v>1348</v>
      </c>
    </row>
    <row r="178" spans="1:10" x14ac:dyDescent="0.2">
      <c r="A178" s="13" t="s">
        <v>696</v>
      </c>
      <c r="B178" s="39" t="s">
        <v>1171</v>
      </c>
      <c r="C178" s="14">
        <v>3438</v>
      </c>
      <c r="D178" s="14"/>
      <c r="E178" s="14">
        <v>3438</v>
      </c>
      <c r="F178" s="14">
        <v>1129.6891499999999</v>
      </c>
      <c r="G178" s="24" t="s">
        <v>1348</v>
      </c>
      <c r="H178" s="24" t="s">
        <v>1348</v>
      </c>
      <c r="I178" s="14">
        <v>1495.6965</v>
      </c>
      <c r="J178" s="24" t="s">
        <v>1348</v>
      </c>
    </row>
    <row r="179" spans="1:10" x14ac:dyDescent="0.2">
      <c r="A179" s="13" t="s">
        <v>346</v>
      </c>
      <c r="B179" s="39" t="s">
        <v>880</v>
      </c>
      <c r="C179" s="14">
        <v>0.1</v>
      </c>
      <c r="D179" s="14"/>
      <c r="E179" s="14">
        <v>0.1</v>
      </c>
      <c r="F179" s="14">
        <v>0</v>
      </c>
      <c r="G179" s="24" t="s">
        <v>1348</v>
      </c>
      <c r="H179" s="24" t="s">
        <v>1348</v>
      </c>
      <c r="I179" s="14">
        <v>0.15</v>
      </c>
      <c r="J179" s="24" t="s">
        <v>1348</v>
      </c>
    </row>
    <row r="180" spans="1:10" ht="25.5" x14ac:dyDescent="0.2">
      <c r="A180" s="13" t="s">
        <v>17</v>
      </c>
      <c r="B180" s="39" t="s">
        <v>1289</v>
      </c>
      <c r="C180" s="14">
        <v>116.9</v>
      </c>
      <c r="D180" s="14"/>
      <c r="E180" s="14">
        <v>116.9</v>
      </c>
      <c r="F180" s="14">
        <v>89.95</v>
      </c>
      <c r="G180" s="24" t="s">
        <v>1348</v>
      </c>
      <c r="H180" s="24" t="s">
        <v>1348</v>
      </c>
      <c r="I180" s="14">
        <v>80.7</v>
      </c>
      <c r="J180" s="24" t="s">
        <v>1348</v>
      </c>
    </row>
    <row r="181" spans="1:10" ht="51" x14ac:dyDescent="0.2">
      <c r="A181" s="13" t="s">
        <v>1261</v>
      </c>
      <c r="B181" s="39" t="s">
        <v>931</v>
      </c>
      <c r="C181" s="14">
        <v>116.9</v>
      </c>
      <c r="D181" s="14"/>
      <c r="E181" s="14">
        <v>116.9</v>
      </c>
      <c r="F181" s="14">
        <v>89.95</v>
      </c>
      <c r="G181" s="24" t="s">
        <v>1348</v>
      </c>
      <c r="H181" s="24" t="s">
        <v>1348</v>
      </c>
      <c r="I181" s="14">
        <v>80.7</v>
      </c>
      <c r="J181" s="24" t="s">
        <v>1348</v>
      </c>
    </row>
    <row r="182" spans="1:10" ht="25.5" x14ac:dyDescent="0.2">
      <c r="A182" s="13" t="s">
        <v>243</v>
      </c>
      <c r="B182" s="39" t="s">
        <v>1083</v>
      </c>
      <c r="C182" s="14">
        <v>157.30000000000001</v>
      </c>
      <c r="D182" s="14"/>
      <c r="E182" s="14">
        <v>157.30000000000001</v>
      </c>
      <c r="F182" s="14">
        <v>0</v>
      </c>
      <c r="G182" s="24" t="s">
        <v>1348</v>
      </c>
      <c r="H182" s="24" t="s">
        <v>1348</v>
      </c>
      <c r="I182" s="14">
        <v>0</v>
      </c>
      <c r="J182" s="24" t="s">
        <v>1348</v>
      </c>
    </row>
    <row r="183" spans="1:10" ht="38.25" x14ac:dyDescent="0.2">
      <c r="A183" s="13" t="s">
        <v>467</v>
      </c>
      <c r="B183" s="39" t="s">
        <v>1142</v>
      </c>
      <c r="C183" s="14">
        <v>157.30000000000001</v>
      </c>
      <c r="D183" s="14"/>
      <c r="E183" s="14">
        <v>157.30000000000001</v>
      </c>
      <c r="F183" s="14">
        <v>0</v>
      </c>
      <c r="G183" s="24" t="s">
        <v>1348</v>
      </c>
      <c r="H183" s="24" t="s">
        <v>1348</v>
      </c>
      <c r="I183" s="14">
        <v>0</v>
      </c>
      <c r="J183" s="24" t="s">
        <v>1348</v>
      </c>
    </row>
    <row r="184" spans="1:10" x14ac:dyDescent="0.2">
      <c r="A184" s="13" t="s">
        <v>3</v>
      </c>
      <c r="B184" s="39" t="s">
        <v>855</v>
      </c>
      <c r="C184" s="14">
        <v>41009.599999999999</v>
      </c>
      <c r="D184" s="14"/>
      <c r="E184" s="14">
        <v>41009.599999999999</v>
      </c>
      <c r="F184" s="14">
        <v>19783.727879999999</v>
      </c>
      <c r="G184" s="24" t="s">
        <v>1348</v>
      </c>
      <c r="H184" s="24" t="s">
        <v>1348</v>
      </c>
      <c r="I184" s="14">
        <v>17898.274829999998</v>
      </c>
      <c r="J184" s="24" t="s">
        <v>1348</v>
      </c>
    </row>
    <row r="185" spans="1:10" ht="25.5" x14ac:dyDescent="0.2">
      <c r="A185" s="13" t="s">
        <v>917</v>
      </c>
      <c r="B185" s="39" t="s">
        <v>590</v>
      </c>
      <c r="C185" s="14">
        <v>0</v>
      </c>
      <c r="D185" s="14"/>
      <c r="E185" s="14">
        <v>0</v>
      </c>
      <c r="F185" s="14">
        <v>0</v>
      </c>
      <c r="G185" s="24" t="s">
        <v>1348</v>
      </c>
      <c r="H185" s="24" t="s">
        <v>1348</v>
      </c>
      <c r="I185" s="14">
        <v>0.2</v>
      </c>
      <c r="J185" s="24" t="s">
        <v>1348</v>
      </c>
    </row>
    <row r="186" spans="1:10" ht="25.5" x14ac:dyDescent="0.2">
      <c r="A186" s="13" t="s">
        <v>802</v>
      </c>
      <c r="B186" s="39" t="s">
        <v>315</v>
      </c>
      <c r="C186" s="14">
        <v>41009.599999999999</v>
      </c>
      <c r="D186" s="14"/>
      <c r="E186" s="14">
        <v>41009.599999999999</v>
      </c>
      <c r="F186" s="14">
        <v>19783.727879999999</v>
      </c>
      <c r="G186" s="24" t="s">
        <v>1348</v>
      </c>
      <c r="H186" s="24" t="s">
        <v>1348</v>
      </c>
      <c r="I186" s="14">
        <v>17898.074830000001</v>
      </c>
      <c r="J186" s="24" t="s">
        <v>1348</v>
      </c>
    </row>
    <row r="187" spans="1:10" x14ac:dyDescent="0.2">
      <c r="A187" s="13" t="s">
        <v>372</v>
      </c>
      <c r="B187" s="39" t="s">
        <v>263</v>
      </c>
      <c r="C187" s="14">
        <v>2554654.5</v>
      </c>
      <c r="D187" s="14"/>
      <c r="E187" s="14">
        <v>2554654.5</v>
      </c>
      <c r="F187" s="14">
        <v>909705.04059999995</v>
      </c>
      <c r="G187" s="24" t="s">
        <v>1348</v>
      </c>
      <c r="H187" s="24" t="s">
        <v>1348</v>
      </c>
      <c r="I187" s="14">
        <v>798248.04255999997</v>
      </c>
      <c r="J187" s="24" t="s">
        <v>1348</v>
      </c>
    </row>
    <row r="188" spans="1:10" ht="25.5" x14ac:dyDescent="0.2">
      <c r="A188" s="13" t="s">
        <v>628</v>
      </c>
      <c r="B188" s="39" t="s">
        <v>428</v>
      </c>
      <c r="C188" s="14">
        <v>6210.5</v>
      </c>
      <c r="D188" s="14"/>
      <c r="E188" s="14">
        <v>6210.5</v>
      </c>
      <c r="F188" s="14">
        <v>2690.8613500000001</v>
      </c>
      <c r="G188" s="24" t="s">
        <v>1348</v>
      </c>
      <c r="H188" s="24" t="s">
        <v>1348</v>
      </c>
      <c r="I188" s="14">
        <v>3350.92868</v>
      </c>
      <c r="J188" s="24" t="s">
        <v>1348</v>
      </c>
    </row>
    <row r="189" spans="1:10" ht="25.5" x14ac:dyDescent="0.2">
      <c r="A189" s="13" t="s">
        <v>1146</v>
      </c>
      <c r="B189" s="39" t="s">
        <v>672</v>
      </c>
      <c r="C189" s="14">
        <v>6210.5</v>
      </c>
      <c r="D189" s="14"/>
      <c r="E189" s="14">
        <v>6210.5</v>
      </c>
      <c r="F189" s="14">
        <v>2690.8613500000001</v>
      </c>
      <c r="G189" s="24" t="s">
        <v>1348</v>
      </c>
      <c r="H189" s="24" t="s">
        <v>1348</v>
      </c>
      <c r="I189" s="14">
        <v>3350.92868</v>
      </c>
      <c r="J189" s="24" t="s">
        <v>1348</v>
      </c>
    </row>
    <row r="190" spans="1:10" x14ac:dyDescent="0.2">
      <c r="A190" s="13" t="s">
        <v>794</v>
      </c>
      <c r="B190" s="39" t="s">
        <v>420</v>
      </c>
      <c r="C190" s="14">
        <v>2548444</v>
      </c>
      <c r="D190" s="14"/>
      <c r="E190" s="14">
        <v>2548444</v>
      </c>
      <c r="F190" s="14">
        <v>907014.17925000004</v>
      </c>
      <c r="G190" s="24" t="s">
        <v>1348</v>
      </c>
      <c r="H190" s="24" t="s">
        <v>1348</v>
      </c>
      <c r="I190" s="14">
        <v>794897.11387999996</v>
      </c>
      <c r="J190" s="24" t="s">
        <v>1348</v>
      </c>
    </row>
    <row r="191" spans="1:10" x14ac:dyDescent="0.2">
      <c r="A191" s="13" t="s">
        <v>411</v>
      </c>
      <c r="B191" s="39" t="s">
        <v>664</v>
      </c>
      <c r="C191" s="14">
        <v>2548444</v>
      </c>
      <c r="D191" s="14"/>
      <c r="E191" s="14">
        <v>2548444</v>
      </c>
      <c r="F191" s="14">
        <v>907014.17925000004</v>
      </c>
      <c r="G191" s="24" t="s">
        <v>1348</v>
      </c>
      <c r="H191" s="24" t="s">
        <v>1348</v>
      </c>
      <c r="I191" s="14">
        <v>794897.11387999996</v>
      </c>
      <c r="J191" s="24" t="s">
        <v>1348</v>
      </c>
    </row>
    <row r="192" spans="1:10" x14ac:dyDescent="0.2">
      <c r="A192" s="13" t="s">
        <v>1259</v>
      </c>
      <c r="B192" s="39" t="s">
        <v>575</v>
      </c>
      <c r="C192" s="14">
        <v>451100.4</v>
      </c>
      <c r="D192" s="14"/>
      <c r="E192" s="14">
        <v>451100.4</v>
      </c>
      <c r="F192" s="14">
        <v>5985.1999800000003</v>
      </c>
      <c r="G192" s="24" t="s">
        <v>1348</v>
      </c>
      <c r="H192" s="24" t="s">
        <v>1348</v>
      </c>
      <c r="I192" s="14">
        <v>5367.8001100000001</v>
      </c>
      <c r="J192" s="24" t="s">
        <v>1348</v>
      </c>
    </row>
    <row r="193" spans="1:10" x14ac:dyDescent="0.2">
      <c r="A193" s="13" t="s">
        <v>887</v>
      </c>
      <c r="B193" s="39" t="s">
        <v>28</v>
      </c>
      <c r="C193" s="14">
        <v>339.6</v>
      </c>
      <c r="D193" s="14"/>
      <c r="E193" s="14">
        <v>339.6</v>
      </c>
      <c r="F193" s="14">
        <v>240.30403999999999</v>
      </c>
      <c r="G193" s="24" t="s">
        <v>1348</v>
      </c>
      <c r="H193" s="24" t="s">
        <v>1348</v>
      </c>
      <c r="I193" s="14">
        <v>227.60404</v>
      </c>
      <c r="J193" s="24" t="s">
        <v>1348</v>
      </c>
    </row>
    <row r="194" spans="1:10" x14ac:dyDescent="0.2">
      <c r="A194" s="13" t="s">
        <v>810</v>
      </c>
      <c r="B194" s="39" t="s">
        <v>661</v>
      </c>
      <c r="C194" s="14">
        <v>339.6</v>
      </c>
      <c r="D194" s="14"/>
      <c r="E194" s="14">
        <v>339.6</v>
      </c>
      <c r="F194" s="14">
        <v>240.30403999999999</v>
      </c>
      <c r="G194" s="24" t="s">
        <v>1348</v>
      </c>
      <c r="H194" s="24" t="s">
        <v>1348</v>
      </c>
      <c r="I194" s="14">
        <v>227.60404</v>
      </c>
      <c r="J194" s="24" t="s">
        <v>1348</v>
      </c>
    </row>
    <row r="195" spans="1:10" ht="51" x14ac:dyDescent="0.2">
      <c r="A195" s="13" t="s">
        <v>377</v>
      </c>
      <c r="B195" s="39" t="s">
        <v>475</v>
      </c>
      <c r="C195" s="14">
        <v>1594</v>
      </c>
      <c r="D195" s="14"/>
      <c r="E195" s="14">
        <v>1594</v>
      </c>
      <c r="F195" s="14">
        <v>850.24194</v>
      </c>
      <c r="G195" s="24" t="s">
        <v>1348</v>
      </c>
      <c r="H195" s="24" t="s">
        <v>1348</v>
      </c>
      <c r="I195" s="14">
        <v>1253.8115299999999</v>
      </c>
      <c r="J195" s="24" t="s">
        <v>1348</v>
      </c>
    </row>
    <row r="196" spans="1:10" ht="63.75" x14ac:dyDescent="0.2">
      <c r="A196" s="13" t="s">
        <v>205</v>
      </c>
      <c r="B196" s="39" t="s">
        <v>997</v>
      </c>
      <c r="C196" s="14">
        <v>0</v>
      </c>
      <c r="D196" s="14"/>
      <c r="E196" s="14">
        <v>0</v>
      </c>
      <c r="F196" s="14">
        <v>18.902100000000001</v>
      </c>
      <c r="G196" s="24" t="s">
        <v>1348</v>
      </c>
      <c r="H196" s="24" t="s">
        <v>1348</v>
      </c>
      <c r="I196" s="14">
        <v>336.15813000000003</v>
      </c>
      <c r="J196" s="24" t="s">
        <v>1348</v>
      </c>
    </row>
    <row r="197" spans="1:10" ht="63.75" x14ac:dyDescent="0.2">
      <c r="A197" s="13" t="s">
        <v>91</v>
      </c>
      <c r="B197" s="39" t="s">
        <v>1293</v>
      </c>
      <c r="C197" s="14">
        <v>1594</v>
      </c>
      <c r="D197" s="14"/>
      <c r="E197" s="14">
        <v>1594</v>
      </c>
      <c r="F197" s="14">
        <v>831.33983999999998</v>
      </c>
      <c r="G197" s="24" t="s">
        <v>1348</v>
      </c>
      <c r="H197" s="24" t="s">
        <v>1348</v>
      </c>
      <c r="I197" s="14">
        <v>917.65340000000003</v>
      </c>
      <c r="J197" s="24" t="s">
        <v>1348</v>
      </c>
    </row>
    <row r="198" spans="1:10" ht="51" x14ac:dyDescent="0.2">
      <c r="A198" s="13" t="s">
        <v>1205</v>
      </c>
      <c r="B198" s="39" t="s">
        <v>971</v>
      </c>
      <c r="C198" s="14">
        <v>0</v>
      </c>
      <c r="D198" s="14"/>
      <c r="E198" s="14">
        <v>0</v>
      </c>
      <c r="F198" s="14">
        <v>18.902100000000001</v>
      </c>
      <c r="G198" s="24" t="s">
        <v>1348</v>
      </c>
      <c r="H198" s="24" t="s">
        <v>1348</v>
      </c>
      <c r="I198" s="14">
        <v>0</v>
      </c>
      <c r="J198" s="24" t="s">
        <v>1348</v>
      </c>
    </row>
    <row r="199" spans="1:10" ht="51" x14ac:dyDescent="0.2">
      <c r="A199" s="13" t="s">
        <v>655</v>
      </c>
      <c r="B199" s="39" t="s">
        <v>1262</v>
      </c>
      <c r="C199" s="14">
        <v>1594</v>
      </c>
      <c r="D199" s="14"/>
      <c r="E199" s="14">
        <v>1594</v>
      </c>
      <c r="F199" s="14">
        <v>831.33983999999998</v>
      </c>
      <c r="G199" s="24" t="s">
        <v>1348</v>
      </c>
      <c r="H199" s="24" t="s">
        <v>1348</v>
      </c>
      <c r="I199" s="14">
        <v>917.65340000000003</v>
      </c>
      <c r="J199" s="24" t="s">
        <v>1348</v>
      </c>
    </row>
    <row r="200" spans="1:10" ht="63.75" x14ac:dyDescent="0.2">
      <c r="A200" s="13" t="s">
        <v>649</v>
      </c>
      <c r="B200" s="39" t="s">
        <v>287</v>
      </c>
      <c r="C200" s="14">
        <v>0</v>
      </c>
      <c r="D200" s="14"/>
      <c r="E200" s="14">
        <v>0</v>
      </c>
      <c r="F200" s="14">
        <v>0</v>
      </c>
      <c r="G200" s="24" t="s">
        <v>1348</v>
      </c>
      <c r="H200" s="24" t="s">
        <v>1348</v>
      </c>
      <c r="I200" s="14">
        <v>336.15813000000003</v>
      </c>
      <c r="J200" s="24" t="s">
        <v>1348</v>
      </c>
    </row>
    <row r="201" spans="1:10" ht="25.5" x14ac:dyDescent="0.2">
      <c r="A201" s="13" t="s">
        <v>959</v>
      </c>
      <c r="B201" s="39" t="s">
        <v>754</v>
      </c>
      <c r="C201" s="14">
        <v>289.2</v>
      </c>
      <c r="D201" s="14"/>
      <c r="E201" s="14">
        <v>289.2</v>
      </c>
      <c r="F201" s="14">
        <v>3971.2525599999999</v>
      </c>
      <c r="G201" s="29" t="s">
        <v>1348</v>
      </c>
      <c r="H201" s="29" t="s">
        <v>1348</v>
      </c>
      <c r="I201" s="14">
        <v>3886.38454</v>
      </c>
      <c r="J201" s="24" t="s">
        <v>1348</v>
      </c>
    </row>
    <row r="202" spans="1:10" ht="25.5" x14ac:dyDescent="0.2">
      <c r="A202" s="13" t="s">
        <v>617</v>
      </c>
      <c r="B202" s="39" t="s">
        <v>564</v>
      </c>
      <c r="C202" s="14">
        <v>289.2</v>
      </c>
      <c r="D202" s="14"/>
      <c r="E202" s="14">
        <v>289.2</v>
      </c>
      <c r="F202" s="14">
        <v>3971.2525599999999</v>
      </c>
      <c r="G202" s="29" t="s">
        <v>1348</v>
      </c>
      <c r="H202" s="29" t="s">
        <v>1348</v>
      </c>
      <c r="I202" s="14">
        <v>3886.38454</v>
      </c>
      <c r="J202" s="24" t="s">
        <v>1348</v>
      </c>
    </row>
    <row r="203" spans="1:10" ht="38.25" x14ac:dyDescent="0.2">
      <c r="A203" s="13" t="s">
        <v>229</v>
      </c>
      <c r="B203" s="39" t="s">
        <v>2</v>
      </c>
      <c r="C203" s="14">
        <v>289.2</v>
      </c>
      <c r="D203" s="14"/>
      <c r="E203" s="14">
        <v>289.2</v>
      </c>
      <c r="F203" s="14">
        <v>3971.2525599999999</v>
      </c>
      <c r="G203" s="29" t="s">
        <v>1348</v>
      </c>
      <c r="H203" s="29" t="s">
        <v>1348</v>
      </c>
      <c r="I203" s="14">
        <v>3886.38454</v>
      </c>
      <c r="J203" s="24" t="s">
        <v>1348</v>
      </c>
    </row>
    <row r="204" spans="1:10" ht="25.5" x14ac:dyDescent="0.2">
      <c r="A204" s="13" t="s">
        <v>1069</v>
      </c>
      <c r="B204" s="39" t="s">
        <v>1153</v>
      </c>
      <c r="C204" s="14">
        <v>448877.6</v>
      </c>
      <c r="D204" s="14"/>
      <c r="E204" s="14">
        <v>448877.6</v>
      </c>
      <c r="F204" s="14">
        <v>923.40143999999998</v>
      </c>
      <c r="G204" s="24" t="s">
        <v>1348</v>
      </c>
      <c r="H204" s="24" t="s">
        <v>1348</v>
      </c>
      <c r="I204" s="14">
        <v>0</v>
      </c>
      <c r="J204" s="24" t="s">
        <v>1348</v>
      </c>
    </row>
    <row r="205" spans="1:10" ht="25.5" x14ac:dyDescent="0.2">
      <c r="A205" s="13" t="s">
        <v>1322</v>
      </c>
      <c r="B205" s="39" t="s">
        <v>366</v>
      </c>
      <c r="C205" s="14">
        <v>448877.6</v>
      </c>
      <c r="D205" s="14"/>
      <c r="E205" s="14">
        <v>448877.6</v>
      </c>
      <c r="F205" s="14">
        <v>923.40143999999998</v>
      </c>
      <c r="G205" s="24" t="s">
        <v>1348</v>
      </c>
      <c r="H205" s="24" t="s">
        <v>1348</v>
      </c>
      <c r="I205" s="14">
        <v>0</v>
      </c>
      <c r="J205" s="24" t="s">
        <v>1348</v>
      </c>
    </row>
    <row r="206" spans="1:10" x14ac:dyDescent="0.2">
      <c r="A206" s="13" t="s">
        <v>957</v>
      </c>
      <c r="B206" s="39" t="s">
        <v>53</v>
      </c>
      <c r="C206" s="14">
        <v>6557.8</v>
      </c>
      <c r="D206" s="14"/>
      <c r="E206" s="14">
        <v>6557.8</v>
      </c>
      <c r="F206" s="14">
        <v>3867.0601000000001</v>
      </c>
      <c r="G206" s="24" t="s">
        <v>1348</v>
      </c>
      <c r="H206" s="24" t="s">
        <v>1348</v>
      </c>
      <c r="I206" s="14">
        <v>3904.54745</v>
      </c>
      <c r="J206" s="24" t="s">
        <v>1348</v>
      </c>
    </row>
    <row r="207" spans="1:10" ht="25.5" x14ac:dyDescent="0.2">
      <c r="A207" s="13" t="s">
        <v>144</v>
      </c>
      <c r="B207" s="39" t="s">
        <v>892</v>
      </c>
      <c r="C207" s="14">
        <v>6557.8</v>
      </c>
      <c r="D207" s="14"/>
      <c r="E207" s="14">
        <v>6557.8</v>
      </c>
      <c r="F207" s="14">
        <v>3867.0601000000001</v>
      </c>
      <c r="G207" s="24" t="s">
        <v>1348</v>
      </c>
      <c r="H207" s="24" t="s">
        <v>1348</v>
      </c>
      <c r="I207" s="14">
        <v>3904.54745</v>
      </c>
      <c r="J207" s="24" t="s">
        <v>1348</v>
      </c>
    </row>
    <row r="208" spans="1:10" ht="25.5" x14ac:dyDescent="0.2">
      <c r="A208" s="13" t="s">
        <v>1093</v>
      </c>
      <c r="B208" s="39" t="s">
        <v>955</v>
      </c>
      <c r="C208" s="14">
        <v>6557.8</v>
      </c>
      <c r="D208" s="14"/>
      <c r="E208" s="14">
        <v>6557.8</v>
      </c>
      <c r="F208" s="14">
        <v>3867.0601000000001</v>
      </c>
      <c r="G208" s="24" t="s">
        <v>1348</v>
      </c>
      <c r="H208" s="24" t="s">
        <v>1348</v>
      </c>
      <c r="I208" s="14">
        <v>3904.54745</v>
      </c>
      <c r="J208" s="24" t="s">
        <v>1348</v>
      </c>
    </row>
    <row r="209" spans="1:10" x14ac:dyDescent="0.2">
      <c r="A209" s="13" t="s">
        <v>407</v>
      </c>
      <c r="B209" s="39" t="s">
        <v>909</v>
      </c>
      <c r="C209" s="14">
        <v>1211159.1000000001</v>
      </c>
      <c r="D209" s="14"/>
      <c r="E209" s="14">
        <v>1211159.1000000001</v>
      </c>
      <c r="F209" s="14">
        <v>604339.60163000005</v>
      </c>
      <c r="G209" s="24" t="s">
        <v>1348</v>
      </c>
      <c r="H209" s="24" t="s">
        <v>1348</v>
      </c>
      <c r="I209" s="14">
        <v>392174.27071000001</v>
      </c>
      <c r="J209" s="24" t="s">
        <v>1348</v>
      </c>
    </row>
    <row r="210" spans="1:10" ht="25.5" x14ac:dyDescent="0.2">
      <c r="A210" s="13" t="s">
        <v>537</v>
      </c>
      <c r="B210" s="39" t="s">
        <v>1225</v>
      </c>
      <c r="C210" s="14">
        <v>928148.6</v>
      </c>
      <c r="D210" s="14"/>
      <c r="E210" s="14">
        <v>928148.6</v>
      </c>
      <c r="F210" s="14">
        <v>385100.36749999999</v>
      </c>
      <c r="G210" s="24" t="s">
        <v>1348</v>
      </c>
      <c r="H210" s="24" t="s">
        <v>1348</v>
      </c>
      <c r="I210" s="14">
        <v>334651.81761999999</v>
      </c>
      <c r="J210" s="24" t="s">
        <v>1348</v>
      </c>
    </row>
    <row r="211" spans="1:10" ht="38.25" x14ac:dyDescent="0.2">
      <c r="A211" s="13" t="s">
        <v>1303</v>
      </c>
      <c r="B211" s="39" t="s">
        <v>468</v>
      </c>
      <c r="C211" s="14">
        <v>1177.9000000000001</v>
      </c>
      <c r="D211" s="14"/>
      <c r="E211" s="14">
        <v>1177.9000000000001</v>
      </c>
      <c r="F211" s="14">
        <v>427.95348999999999</v>
      </c>
      <c r="G211" s="24" t="s">
        <v>1348</v>
      </c>
      <c r="H211" s="24" t="s">
        <v>1348</v>
      </c>
      <c r="I211" s="14">
        <v>364.87723999999997</v>
      </c>
      <c r="J211" s="24" t="s">
        <v>1348</v>
      </c>
    </row>
    <row r="212" spans="1:10" ht="51" x14ac:dyDescent="0.2">
      <c r="A212" s="13" t="s">
        <v>1226</v>
      </c>
      <c r="B212" s="39" t="s">
        <v>1076</v>
      </c>
      <c r="C212" s="14">
        <v>1177.9000000000001</v>
      </c>
      <c r="D212" s="14"/>
      <c r="E212" s="14">
        <v>1177.9000000000001</v>
      </c>
      <c r="F212" s="14">
        <v>427.95348999999999</v>
      </c>
      <c r="G212" s="24" t="s">
        <v>1348</v>
      </c>
      <c r="H212" s="24" t="s">
        <v>1348</v>
      </c>
      <c r="I212" s="14">
        <v>364.87723999999997</v>
      </c>
      <c r="J212" s="24" t="s">
        <v>1348</v>
      </c>
    </row>
    <row r="213" spans="1:10" ht="51" x14ac:dyDescent="0.2">
      <c r="A213" s="13" t="s">
        <v>755</v>
      </c>
      <c r="B213" s="39" t="s">
        <v>67</v>
      </c>
      <c r="C213" s="14">
        <v>2185.4</v>
      </c>
      <c r="D213" s="14"/>
      <c r="E213" s="14">
        <v>2185.4</v>
      </c>
      <c r="F213" s="14">
        <v>899.27619000000004</v>
      </c>
      <c r="G213" s="24" t="s">
        <v>1348</v>
      </c>
      <c r="H213" s="24" t="s">
        <v>1348</v>
      </c>
      <c r="I213" s="14">
        <v>1129.1742200000001</v>
      </c>
      <c r="J213" s="24" t="s">
        <v>1348</v>
      </c>
    </row>
    <row r="214" spans="1:10" ht="63.75" x14ac:dyDescent="0.2">
      <c r="A214" s="13" t="s">
        <v>1310</v>
      </c>
      <c r="B214" s="39" t="s">
        <v>699</v>
      </c>
      <c r="C214" s="14">
        <v>2185.4</v>
      </c>
      <c r="D214" s="14"/>
      <c r="E214" s="14">
        <v>2185.4</v>
      </c>
      <c r="F214" s="14">
        <v>899.27619000000004</v>
      </c>
      <c r="G214" s="24" t="s">
        <v>1348</v>
      </c>
      <c r="H214" s="24" t="s">
        <v>1348</v>
      </c>
      <c r="I214" s="14">
        <v>1129.1742200000001</v>
      </c>
      <c r="J214" s="24" t="s">
        <v>1348</v>
      </c>
    </row>
    <row r="215" spans="1:10" ht="38.25" x14ac:dyDescent="0.2">
      <c r="A215" s="13" t="s">
        <v>430</v>
      </c>
      <c r="B215" s="39" t="s">
        <v>247</v>
      </c>
      <c r="C215" s="14">
        <v>3964.4</v>
      </c>
      <c r="D215" s="14"/>
      <c r="E215" s="14">
        <v>3964.4</v>
      </c>
      <c r="F215" s="14">
        <v>711.65803000000005</v>
      </c>
      <c r="G215" s="24" t="s">
        <v>1348</v>
      </c>
      <c r="H215" s="24" t="s">
        <v>1348</v>
      </c>
      <c r="I215" s="14">
        <v>1301.46353</v>
      </c>
      <c r="J215" s="24" t="s">
        <v>1348</v>
      </c>
    </row>
    <row r="216" spans="1:10" ht="51" x14ac:dyDescent="0.2">
      <c r="A216" s="13" t="s">
        <v>876</v>
      </c>
      <c r="B216" s="39" t="s">
        <v>1004</v>
      </c>
      <c r="C216" s="14">
        <v>1751.6</v>
      </c>
      <c r="D216" s="14"/>
      <c r="E216" s="14">
        <v>1751.6</v>
      </c>
      <c r="F216" s="14">
        <v>190.59863999999999</v>
      </c>
      <c r="G216" s="24" t="s">
        <v>1348</v>
      </c>
      <c r="H216" s="24" t="s">
        <v>1348</v>
      </c>
      <c r="I216" s="14">
        <v>507.72329999999999</v>
      </c>
      <c r="J216" s="24" t="s">
        <v>1348</v>
      </c>
    </row>
    <row r="217" spans="1:10" ht="51" x14ac:dyDescent="0.2">
      <c r="A217" s="13" t="s">
        <v>165</v>
      </c>
      <c r="B217" s="39" t="s">
        <v>319</v>
      </c>
      <c r="C217" s="14">
        <v>2212.8000000000002</v>
      </c>
      <c r="D217" s="14"/>
      <c r="E217" s="14">
        <v>2212.8000000000002</v>
      </c>
      <c r="F217" s="14">
        <v>521.05939000000001</v>
      </c>
      <c r="G217" s="24" t="s">
        <v>1348</v>
      </c>
      <c r="H217" s="24" t="s">
        <v>1348</v>
      </c>
      <c r="I217" s="14">
        <v>793.74023</v>
      </c>
      <c r="J217" s="24" t="s">
        <v>1348</v>
      </c>
    </row>
    <row r="218" spans="1:10" ht="38.25" x14ac:dyDescent="0.2">
      <c r="A218" s="13" t="s">
        <v>938</v>
      </c>
      <c r="B218" s="39" t="s">
        <v>1192</v>
      </c>
      <c r="C218" s="14">
        <v>0</v>
      </c>
      <c r="D218" s="14"/>
      <c r="E218" s="14">
        <v>0</v>
      </c>
      <c r="F218" s="14">
        <v>0</v>
      </c>
      <c r="G218" s="24" t="s">
        <v>1348</v>
      </c>
      <c r="H218" s="24" t="s">
        <v>1348</v>
      </c>
      <c r="I218" s="14">
        <v>2122.5379800000001</v>
      </c>
      <c r="J218" s="24" t="s">
        <v>1348</v>
      </c>
    </row>
    <row r="219" spans="1:10" ht="38.25" x14ac:dyDescent="0.2">
      <c r="A219" s="13" t="s">
        <v>1028</v>
      </c>
      <c r="B219" s="39" t="s">
        <v>1192</v>
      </c>
      <c r="C219" s="14">
        <v>4999.5</v>
      </c>
      <c r="D219" s="14"/>
      <c r="E219" s="14">
        <v>4999.5</v>
      </c>
      <c r="F219" s="14">
        <v>2219.0499599999998</v>
      </c>
      <c r="G219" s="24" t="s">
        <v>1348</v>
      </c>
      <c r="H219" s="24" t="s">
        <v>1348</v>
      </c>
      <c r="I219" s="14">
        <v>0</v>
      </c>
      <c r="J219" s="24" t="s">
        <v>1348</v>
      </c>
    </row>
    <row r="220" spans="1:10" ht="63.75" x14ac:dyDescent="0.2">
      <c r="A220" s="13" t="s">
        <v>1117</v>
      </c>
      <c r="B220" s="39" t="s">
        <v>1161</v>
      </c>
      <c r="C220" s="14">
        <v>0</v>
      </c>
      <c r="D220" s="14"/>
      <c r="E220" s="14">
        <v>0</v>
      </c>
      <c r="F220" s="14">
        <v>0</v>
      </c>
      <c r="G220" s="24" t="s">
        <v>1348</v>
      </c>
      <c r="H220" s="24" t="s">
        <v>1348</v>
      </c>
      <c r="I220" s="14">
        <v>1539.8760199999999</v>
      </c>
      <c r="J220" s="24" t="s">
        <v>1348</v>
      </c>
    </row>
    <row r="221" spans="1:10" ht="63.75" x14ac:dyDescent="0.2">
      <c r="A221" s="13" t="s">
        <v>1008</v>
      </c>
      <c r="B221" s="39" t="s">
        <v>1161</v>
      </c>
      <c r="C221" s="14">
        <v>3163.8</v>
      </c>
      <c r="D221" s="14"/>
      <c r="E221" s="14">
        <v>3163.8</v>
      </c>
      <c r="F221" s="14">
        <v>1780.9958200000001</v>
      </c>
      <c r="G221" s="24" t="s">
        <v>1348</v>
      </c>
      <c r="H221" s="24" t="s">
        <v>1348</v>
      </c>
      <c r="I221" s="14">
        <v>0</v>
      </c>
      <c r="J221" s="24" t="s">
        <v>1348</v>
      </c>
    </row>
    <row r="222" spans="1:10" ht="51" x14ac:dyDescent="0.2">
      <c r="A222" s="13" t="s">
        <v>470</v>
      </c>
      <c r="B222" s="39" t="s">
        <v>516</v>
      </c>
      <c r="C222" s="14">
        <v>0</v>
      </c>
      <c r="D222" s="14"/>
      <c r="E222" s="14">
        <v>0</v>
      </c>
      <c r="F222" s="14">
        <v>0</v>
      </c>
      <c r="G222" s="24" t="s">
        <v>1348</v>
      </c>
      <c r="H222" s="24" t="s">
        <v>1348</v>
      </c>
      <c r="I222" s="14">
        <v>582.66196000000002</v>
      </c>
      <c r="J222" s="24" t="s">
        <v>1348</v>
      </c>
    </row>
    <row r="223" spans="1:10" ht="51" x14ac:dyDescent="0.2">
      <c r="A223" s="13" t="s">
        <v>756</v>
      </c>
      <c r="B223" s="39" t="s">
        <v>516</v>
      </c>
      <c r="C223" s="14">
        <v>1835.7</v>
      </c>
      <c r="D223" s="14"/>
      <c r="E223" s="14">
        <v>1835.7</v>
      </c>
      <c r="F223" s="14">
        <v>438.05414000000002</v>
      </c>
      <c r="G223" s="24" t="s">
        <v>1348</v>
      </c>
      <c r="H223" s="24" t="s">
        <v>1348</v>
      </c>
      <c r="I223" s="14">
        <v>0</v>
      </c>
      <c r="J223" s="24" t="s">
        <v>1348</v>
      </c>
    </row>
    <row r="224" spans="1:10" ht="38.25" x14ac:dyDescent="0.2">
      <c r="A224" s="13" t="s">
        <v>676</v>
      </c>
      <c r="B224" s="39" t="s">
        <v>815</v>
      </c>
      <c r="C224" s="14">
        <v>1241.8</v>
      </c>
      <c r="D224" s="14"/>
      <c r="E224" s="14">
        <v>1241.8</v>
      </c>
      <c r="F224" s="14">
        <v>536.79999999999995</v>
      </c>
      <c r="G224" s="24" t="s">
        <v>1348</v>
      </c>
      <c r="H224" s="24" t="s">
        <v>1348</v>
      </c>
      <c r="I224" s="14">
        <v>548.78688</v>
      </c>
      <c r="J224" s="24" t="s">
        <v>1348</v>
      </c>
    </row>
    <row r="225" spans="1:10" ht="63.75" x14ac:dyDescent="0.2">
      <c r="A225" s="13" t="s">
        <v>739</v>
      </c>
      <c r="B225" s="39" t="s">
        <v>786</v>
      </c>
      <c r="C225" s="14">
        <v>879.5</v>
      </c>
      <c r="D225" s="14"/>
      <c r="E225" s="14">
        <v>879.5</v>
      </c>
      <c r="F225" s="14">
        <v>460.3</v>
      </c>
      <c r="G225" s="24" t="s">
        <v>1348</v>
      </c>
      <c r="H225" s="24" t="s">
        <v>1348</v>
      </c>
      <c r="I225" s="14">
        <v>478.18115999999998</v>
      </c>
      <c r="J225" s="24" t="s">
        <v>1348</v>
      </c>
    </row>
    <row r="226" spans="1:10" ht="51" x14ac:dyDescent="0.2">
      <c r="A226" s="13" t="s">
        <v>304</v>
      </c>
      <c r="B226" s="39" t="s">
        <v>111</v>
      </c>
      <c r="C226" s="14">
        <v>362.3</v>
      </c>
      <c r="D226" s="14"/>
      <c r="E226" s="14">
        <v>362.3</v>
      </c>
      <c r="F226" s="14">
        <v>76.5</v>
      </c>
      <c r="G226" s="24" t="s">
        <v>1348</v>
      </c>
      <c r="H226" s="24" t="s">
        <v>1348</v>
      </c>
      <c r="I226" s="14">
        <v>70.605720000000005</v>
      </c>
      <c r="J226" s="24" t="s">
        <v>1348</v>
      </c>
    </row>
    <row r="227" spans="1:10" ht="38.25" x14ac:dyDescent="0.2">
      <c r="A227" s="13" t="s">
        <v>960</v>
      </c>
      <c r="B227" s="39" t="s">
        <v>94</v>
      </c>
      <c r="C227" s="14">
        <v>7.3</v>
      </c>
      <c r="D227" s="14"/>
      <c r="E227" s="14">
        <v>7.3</v>
      </c>
      <c r="F227" s="14">
        <v>3</v>
      </c>
      <c r="G227" s="24" t="s">
        <v>1348</v>
      </c>
      <c r="H227" s="24" t="s">
        <v>1348</v>
      </c>
      <c r="I227" s="14">
        <v>11.03668</v>
      </c>
      <c r="J227" s="24" t="s">
        <v>1348</v>
      </c>
    </row>
    <row r="228" spans="1:10" ht="51" x14ac:dyDescent="0.2">
      <c r="A228" s="13" t="s">
        <v>267</v>
      </c>
      <c r="B228" s="39" t="s">
        <v>728</v>
      </c>
      <c r="C228" s="14">
        <v>7.3</v>
      </c>
      <c r="D228" s="14"/>
      <c r="E228" s="14">
        <v>7.3</v>
      </c>
      <c r="F228" s="14">
        <v>3</v>
      </c>
      <c r="G228" s="24" t="s">
        <v>1348</v>
      </c>
      <c r="H228" s="24" t="s">
        <v>1348</v>
      </c>
      <c r="I228" s="14">
        <v>11.03668</v>
      </c>
      <c r="J228" s="24" t="s">
        <v>1348</v>
      </c>
    </row>
    <row r="229" spans="1:10" ht="25.5" x14ac:dyDescent="0.2">
      <c r="A229" s="13" t="s">
        <v>552</v>
      </c>
      <c r="B229" s="39" t="s">
        <v>1053</v>
      </c>
      <c r="C229" s="14">
        <v>79.2</v>
      </c>
      <c r="D229" s="14"/>
      <c r="E229" s="14">
        <v>79.2</v>
      </c>
      <c r="F229" s="14">
        <v>1.05</v>
      </c>
      <c r="G229" s="24" t="s">
        <v>1348</v>
      </c>
      <c r="H229" s="24" t="s">
        <v>1348</v>
      </c>
      <c r="I229" s="14">
        <v>4.74</v>
      </c>
      <c r="J229" s="24" t="s">
        <v>1348</v>
      </c>
    </row>
    <row r="230" spans="1:10" ht="51" x14ac:dyDescent="0.2">
      <c r="A230" s="13" t="s">
        <v>52</v>
      </c>
      <c r="B230" s="39" t="s">
        <v>1029</v>
      </c>
      <c r="C230" s="14">
        <v>1</v>
      </c>
      <c r="D230" s="14"/>
      <c r="E230" s="14">
        <v>1</v>
      </c>
      <c r="F230" s="14">
        <v>0</v>
      </c>
      <c r="G230" s="24" t="s">
        <v>1348</v>
      </c>
      <c r="H230" s="24" t="s">
        <v>1348</v>
      </c>
      <c r="I230" s="14">
        <v>0</v>
      </c>
      <c r="J230" s="24" t="s">
        <v>1348</v>
      </c>
    </row>
    <row r="231" spans="1:10" ht="38.25" x14ac:dyDescent="0.2">
      <c r="A231" s="13" t="s">
        <v>897</v>
      </c>
      <c r="B231" s="39" t="s">
        <v>351</v>
      </c>
      <c r="C231" s="14">
        <v>78.2</v>
      </c>
      <c r="D231" s="14"/>
      <c r="E231" s="14">
        <v>78.2</v>
      </c>
      <c r="F231" s="14">
        <v>1.05</v>
      </c>
      <c r="G231" s="24" t="s">
        <v>1348</v>
      </c>
      <c r="H231" s="24" t="s">
        <v>1348</v>
      </c>
      <c r="I231" s="14">
        <v>4.74</v>
      </c>
      <c r="J231" s="24" t="s">
        <v>1348</v>
      </c>
    </row>
    <row r="232" spans="1:10" ht="38.25" x14ac:dyDescent="0.2">
      <c r="A232" s="13" t="s">
        <v>803</v>
      </c>
      <c r="B232" s="39" t="s">
        <v>1210</v>
      </c>
      <c r="C232" s="14">
        <v>881202</v>
      </c>
      <c r="D232" s="14"/>
      <c r="E232" s="14">
        <v>881202</v>
      </c>
      <c r="F232" s="14">
        <v>363781.62540000002</v>
      </c>
      <c r="G232" s="24" t="s">
        <v>1348</v>
      </c>
      <c r="H232" s="24" t="s">
        <v>1348</v>
      </c>
      <c r="I232" s="14">
        <v>317290.50913999998</v>
      </c>
      <c r="J232" s="24" t="s">
        <v>1348</v>
      </c>
    </row>
    <row r="233" spans="1:10" ht="51" x14ac:dyDescent="0.2">
      <c r="A233" s="13" t="s">
        <v>1236</v>
      </c>
      <c r="B233" s="39" t="s">
        <v>560</v>
      </c>
      <c r="C233" s="14">
        <v>772401.9</v>
      </c>
      <c r="D233" s="14"/>
      <c r="E233" s="14">
        <v>772401.9</v>
      </c>
      <c r="F233" s="14">
        <v>308310.29804999998</v>
      </c>
      <c r="G233" s="24" t="s">
        <v>1348</v>
      </c>
      <c r="H233" s="24" t="s">
        <v>1348</v>
      </c>
      <c r="I233" s="14">
        <v>259045.92515</v>
      </c>
      <c r="J233" s="24" t="s">
        <v>1348</v>
      </c>
    </row>
    <row r="234" spans="1:10" ht="51" x14ac:dyDescent="0.2">
      <c r="A234" s="13" t="s">
        <v>387</v>
      </c>
      <c r="B234" s="39" t="s">
        <v>653</v>
      </c>
      <c r="C234" s="14">
        <v>37.299999999999997</v>
      </c>
      <c r="D234" s="14"/>
      <c r="E234" s="14">
        <v>37.299999999999997</v>
      </c>
      <c r="F234" s="14">
        <v>0.4</v>
      </c>
      <c r="G234" s="24" t="s">
        <v>1348</v>
      </c>
      <c r="H234" s="24" t="s">
        <v>1348</v>
      </c>
      <c r="I234" s="14">
        <v>6.0024100000000002</v>
      </c>
      <c r="J234" s="24" t="s">
        <v>1348</v>
      </c>
    </row>
    <row r="235" spans="1:10" ht="51" x14ac:dyDescent="0.2">
      <c r="A235" s="13" t="s">
        <v>775</v>
      </c>
      <c r="B235" s="39" t="s">
        <v>1280</v>
      </c>
      <c r="C235" s="14">
        <v>108762.8</v>
      </c>
      <c r="D235" s="14"/>
      <c r="E235" s="14">
        <v>108762.8</v>
      </c>
      <c r="F235" s="14">
        <v>55470.927349999998</v>
      </c>
      <c r="G235" s="24" t="s">
        <v>1348</v>
      </c>
      <c r="H235" s="24" t="s">
        <v>1348</v>
      </c>
      <c r="I235" s="14">
        <v>58238.581579999998</v>
      </c>
      <c r="J235" s="24" t="s">
        <v>1348</v>
      </c>
    </row>
    <row r="236" spans="1:10" ht="38.25" x14ac:dyDescent="0.2">
      <c r="A236" s="13" t="s">
        <v>474</v>
      </c>
      <c r="B236" s="39" t="s">
        <v>843</v>
      </c>
      <c r="C236" s="14">
        <v>474.7</v>
      </c>
      <c r="D236" s="14"/>
      <c r="E236" s="14">
        <v>474.7</v>
      </c>
      <c r="F236" s="14">
        <v>11.76488</v>
      </c>
      <c r="G236" s="24" t="s">
        <v>1348</v>
      </c>
      <c r="H236" s="24" t="s">
        <v>1348</v>
      </c>
      <c r="I236" s="14">
        <v>121.06091000000001</v>
      </c>
      <c r="J236" s="24" t="s">
        <v>1348</v>
      </c>
    </row>
    <row r="237" spans="1:10" ht="51" x14ac:dyDescent="0.2">
      <c r="A237" s="13" t="s">
        <v>349</v>
      </c>
      <c r="B237" s="39" t="s">
        <v>813</v>
      </c>
      <c r="C237" s="14">
        <v>211</v>
      </c>
      <c r="D237" s="14"/>
      <c r="E237" s="14">
        <v>211</v>
      </c>
      <c r="F237" s="14">
        <v>0</v>
      </c>
      <c r="G237" s="24" t="s">
        <v>1348</v>
      </c>
      <c r="H237" s="24" t="s">
        <v>1348</v>
      </c>
      <c r="I237" s="14">
        <v>15</v>
      </c>
      <c r="J237" s="24" t="s">
        <v>1348</v>
      </c>
    </row>
    <row r="238" spans="1:10" ht="51" x14ac:dyDescent="0.2">
      <c r="A238" s="13" t="s">
        <v>1319</v>
      </c>
      <c r="B238" s="39" t="s">
        <v>149</v>
      </c>
      <c r="C238" s="14">
        <v>263.7</v>
      </c>
      <c r="D238" s="14"/>
      <c r="E238" s="14">
        <v>263.7</v>
      </c>
      <c r="F238" s="14">
        <v>11.76488</v>
      </c>
      <c r="G238" s="24" t="s">
        <v>1348</v>
      </c>
      <c r="H238" s="24" t="s">
        <v>1348</v>
      </c>
      <c r="I238" s="14">
        <v>106.06091000000001</v>
      </c>
      <c r="J238" s="24" t="s">
        <v>1348</v>
      </c>
    </row>
    <row r="239" spans="1:10" ht="38.25" x14ac:dyDescent="0.2">
      <c r="A239" s="13" t="s">
        <v>587</v>
      </c>
      <c r="B239" s="39" t="s">
        <v>488</v>
      </c>
      <c r="C239" s="14">
        <v>11234.8</v>
      </c>
      <c r="D239" s="14"/>
      <c r="E239" s="14">
        <v>11234.8</v>
      </c>
      <c r="F239" s="14">
        <v>3408.90011</v>
      </c>
      <c r="G239" s="24" t="s">
        <v>1348</v>
      </c>
      <c r="H239" s="24" t="s">
        <v>1348</v>
      </c>
      <c r="I239" s="14">
        <v>5172.35815</v>
      </c>
      <c r="J239" s="24" t="s">
        <v>1348</v>
      </c>
    </row>
    <row r="240" spans="1:10" ht="63.75" x14ac:dyDescent="0.2">
      <c r="A240" s="13" t="s">
        <v>796</v>
      </c>
      <c r="B240" s="39" t="s">
        <v>450</v>
      </c>
      <c r="C240" s="14">
        <v>5767.5</v>
      </c>
      <c r="D240" s="14"/>
      <c r="E240" s="14">
        <v>5767.5</v>
      </c>
      <c r="F240" s="14">
        <v>1595.5903900000001</v>
      </c>
      <c r="G240" s="24" t="s">
        <v>1348</v>
      </c>
      <c r="H240" s="24" t="s">
        <v>1348</v>
      </c>
      <c r="I240" s="14">
        <v>2840.9197600000002</v>
      </c>
      <c r="J240" s="24" t="s">
        <v>1348</v>
      </c>
    </row>
    <row r="241" spans="1:10" ht="51" x14ac:dyDescent="0.2">
      <c r="A241" s="13" t="s">
        <v>719</v>
      </c>
      <c r="B241" s="39" t="s">
        <v>1091</v>
      </c>
      <c r="C241" s="14">
        <v>5467.3</v>
      </c>
      <c r="D241" s="14"/>
      <c r="E241" s="14">
        <v>5467.3</v>
      </c>
      <c r="F241" s="14">
        <v>1813.30972</v>
      </c>
      <c r="G241" s="24" t="s">
        <v>1348</v>
      </c>
      <c r="H241" s="24" t="s">
        <v>1348</v>
      </c>
      <c r="I241" s="14">
        <v>2331.4383899999998</v>
      </c>
      <c r="J241" s="24" t="s">
        <v>1348</v>
      </c>
    </row>
    <row r="242" spans="1:10" ht="38.25" x14ac:dyDescent="0.2">
      <c r="A242" s="13" t="s">
        <v>598</v>
      </c>
      <c r="B242" s="39" t="s">
        <v>645</v>
      </c>
      <c r="C242" s="14">
        <v>0</v>
      </c>
      <c r="D242" s="14"/>
      <c r="E242" s="14">
        <v>0</v>
      </c>
      <c r="F242" s="14">
        <v>0</v>
      </c>
      <c r="G242" s="24" t="s">
        <v>1348</v>
      </c>
      <c r="H242" s="24" t="s">
        <v>1348</v>
      </c>
      <c r="I242" s="14">
        <v>152.45153999999999</v>
      </c>
      <c r="J242" s="24" t="s">
        <v>1348</v>
      </c>
    </row>
    <row r="243" spans="1:10" ht="51" x14ac:dyDescent="0.2">
      <c r="A243" s="13" t="s">
        <v>1132</v>
      </c>
      <c r="B243" s="39" t="s">
        <v>645</v>
      </c>
      <c r="C243" s="14">
        <v>987.5</v>
      </c>
      <c r="D243" s="14"/>
      <c r="E243" s="14">
        <v>987.5</v>
      </c>
      <c r="F243" s="14">
        <v>141.15306000000001</v>
      </c>
      <c r="G243" s="24" t="s">
        <v>1348</v>
      </c>
      <c r="H243" s="24" t="s">
        <v>1348</v>
      </c>
      <c r="I243" s="14">
        <v>0</v>
      </c>
      <c r="J243" s="24" t="s">
        <v>1348</v>
      </c>
    </row>
    <row r="244" spans="1:10" ht="76.5" x14ac:dyDescent="0.2">
      <c r="A244" s="13" t="s">
        <v>345</v>
      </c>
      <c r="B244" s="39" t="s">
        <v>624</v>
      </c>
      <c r="C244" s="14">
        <v>0</v>
      </c>
      <c r="D244" s="14"/>
      <c r="E244" s="14">
        <v>0</v>
      </c>
      <c r="F244" s="14">
        <v>0</v>
      </c>
      <c r="G244" s="24" t="s">
        <v>1348</v>
      </c>
      <c r="H244" s="24" t="s">
        <v>1348</v>
      </c>
      <c r="I244" s="14">
        <v>5</v>
      </c>
      <c r="J244" s="24" t="s">
        <v>1348</v>
      </c>
    </row>
    <row r="245" spans="1:10" ht="89.25" x14ac:dyDescent="0.2">
      <c r="A245" s="13" t="s">
        <v>630</v>
      </c>
      <c r="B245" s="39" t="s">
        <v>624</v>
      </c>
      <c r="C245" s="14">
        <v>50</v>
      </c>
      <c r="D245" s="14"/>
      <c r="E245" s="14">
        <v>50</v>
      </c>
      <c r="F245" s="14">
        <v>20</v>
      </c>
      <c r="G245" s="24" t="s">
        <v>1348</v>
      </c>
      <c r="H245" s="24" t="s">
        <v>1348</v>
      </c>
      <c r="I245" s="14">
        <v>0</v>
      </c>
      <c r="J245" s="24" t="s">
        <v>1348</v>
      </c>
    </row>
    <row r="246" spans="1:10" ht="63.75" x14ac:dyDescent="0.2">
      <c r="A246" s="13" t="s">
        <v>923</v>
      </c>
      <c r="B246" s="39" t="s">
        <v>714</v>
      </c>
      <c r="C246" s="14">
        <v>0</v>
      </c>
      <c r="D246" s="14"/>
      <c r="E246" s="14">
        <v>0</v>
      </c>
      <c r="F246" s="14">
        <v>0</v>
      </c>
      <c r="G246" s="24" t="s">
        <v>1348</v>
      </c>
      <c r="H246" s="24" t="s">
        <v>1348</v>
      </c>
      <c r="I246" s="14">
        <v>105.83404</v>
      </c>
      <c r="J246" s="24" t="s">
        <v>1348</v>
      </c>
    </row>
    <row r="247" spans="1:10" ht="76.5" x14ac:dyDescent="0.2">
      <c r="A247" s="13" t="s">
        <v>921</v>
      </c>
      <c r="B247" s="39" t="s">
        <v>714</v>
      </c>
      <c r="C247" s="14">
        <v>682.2</v>
      </c>
      <c r="D247" s="14"/>
      <c r="E247" s="14">
        <v>682.2</v>
      </c>
      <c r="F247" s="14">
        <v>101.15306</v>
      </c>
      <c r="G247" s="24" t="s">
        <v>1348</v>
      </c>
      <c r="H247" s="24" t="s">
        <v>1348</v>
      </c>
      <c r="I247" s="14">
        <v>0</v>
      </c>
      <c r="J247" s="24" t="s">
        <v>1348</v>
      </c>
    </row>
    <row r="248" spans="1:10" ht="114.75" x14ac:dyDescent="0.2">
      <c r="A248" s="13" t="s">
        <v>1019</v>
      </c>
      <c r="B248" s="39" t="s">
        <v>1323</v>
      </c>
      <c r="C248" s="14">
        <v>255.3</v>
      </c>
      <c r="D248" s="14"/>
      <c r="E248" s="14">
        <v>255.3</v>
      </c>
      <c r="F248" s="14">
        <v>20</v>
      </c>
      <c r="G248" s="24" t="s">
        <v>1348</v>
      </c>
      <c r="H248" s="24" t="s">
        <v>1348</v>
      </c>
      <c r="I248" s="14">
        <v>41.6175</v>
      </c>
      <c r="J248" s="24" t="s">
        <v>1348</v>
      </c>
    </row>
    <row r="249" spans="1:10" ht="38.25" x14ac:dyDescent="0.2">
      <c r="A249" s="13" t="s">
        <v>680</v>
      </c>
      <c r="B249" s="39" t="s">
        <v>266</v>
      </c>
      <c r="C249" s="14">
        <v>21.5</v>
      </c>
      <c r="D249" s="14"/>
      <c r="E249" s="14">
        <v>21.5</v>
      </c>
      <c r="F249" s="14">
        <v>2</v>
      </c>
      <c r="G249" s="24" t="s">
        <v>1348</v>
      </c>
      <c r="H249" s="24" t="s">
        <v>1348</v>
      </c>
      <c r="I249" s="14">
        <v>0</v>
      </c>
      <c r="J249" s="24" t="s">
        <v>1348</v>
      </c>
    </row>
    <row r="250" spans="1:10" ht="51" x14ac:dyDescent="0.2">
      <c r="A250" s="13" t="s">
        <v>34</v>
      </c>
      <c r="B250" s="39" t="s">
        <v>888</v>
      </c>
      <c r="C250" s="14">
        <v>21.5</v>
      </c>
      <c r="D250" s="14"/>
      <c r="E250" s="14">
        <v>21.5</v>
      </c>
      <c r="F250" s="14">
        <v>2</v>
      </c>
      <c r="G250" s="24" t="s">
        <v>1348</v>
      </c>
      <c r="H250" s="24" t="s">
        <v>1348</v>
      </c>
      <c r="I250" s="14">
        <v>0</v>
      </c>
      <c r="J250" s="24" t="s">
        <v>1348</v>
      </c>
    </row>
    <row r="251" spans="1:10" ht="38.25" x14ac:dyDescent="0.2">
      <c r="A251" s="13" t="s">
        <v>1233</v>
      </c>
      <c r="B251" s="39" t="s">
        <v>1203</v>
      </c>
      <c r="C251" s="14">
        <v>605.9</v>
      </c>
      <c r="D251" s="14"/>
      <c r="E251" s="14">
        <v>605.9</v>
      </c>
      <c r="F251" s="14">
        <v>195.87304</v>
      </c>
      <c r="G251" s="24" t="s">
        <v>1348</v>
      </c>
      <c r="H251" s="24" t="s">
        <v>1348</v>
      </c>
      <c r="I251" s="14">
        <v>338.92669999999998</v>
      </c>
      <c r="J251" s="24" t="s">
        <v>1348</v>
      </c>
    </row>
    <row r="252" spans="1:10" ht="51" x14ac:dyDescent="0.2">
      <c r="A252" s="13" t="s">
        <v>1311</v>
      </c>
      <c r="B252" s="39" t="s">
        <v>528</v>
      </c>
      <c r="C252" s="14">
        <v>605.9</v>
      </c>
      <c r="D252" s="14"/>
      <c r="E252" s="14">
        <v>605.9</v>
      </c>
      <c r="F252" s="14">
        <v>195.87304</v>
      </c>
      <c r="G252" s="24" t="s">
        <v>1348</v>
      </c>
      <c r="H252" s="24" t="s">
        <v>1348</v>
      </c>
      <c r="I252" s="14">
        <v>338.92669999999998</v>
      </c>
      <c r="J252" s="24" t="s">
        <v>1348</v>
      </c>
    </row>
    <row r="253" spans="1:10" ht="38.25" x14ac:dyDescent="0.2">
      <c r="A253" s="13" t="s">
        <v>1180</v>
      </c>
      <c r="B253" s="39" t="s">
        <v>1016</v>
      </c>
      <c r="C253" s="14">
        <v>7574.7</v>
      </c>
      <c r="D253" s="14"/>
      <c r="E253" s="14">
        <v>7574.7</v>
      </c>
      <c r="F253" s="14">
        <v>1061.77557</v>
      </c>
      <c r="G253" s="24" t="s">
        <v>1348</v>
      </c>
      <c r="H253" s="24" t="s">
        <v>1348</v>
      </c>
      <c r="I253" s="14">
        <v>1316.0160000000001</v>
      </c>
      <c r="J253" s="24" t="s">
        <v>1348</v>
      </c>
    </row>
    <row r="254" spans="1:10" ht="51" x14ac:dyDescent="0.2">
      <c r="A254" s="13" t="s">
        <v>1276</v>
      </c>
      <c r="B254" s="39" t="s">
        <v>987</v>
      </c>
      <c r="C254" s="14">
        <v>131.5</v>
      </c>
      <c r="D254" s="14"/>
      <c r="E254" s="14">
        <v>131.5</v>
      </c>
      <c r="F254" s="14">
        <v>5.0466300000000004</v>
      </c>
      <c r="G254" s="24" t="s">
        <v>1348</v>
      </c>
      <c r="H254" s="24" t="s">
        <v>1348</v>
      </c>
      <c r="I254" s="14">
        <v>78</v>
      </c>
      <c r="J254" s="24" t="s">
        <v>1348</v>
      </c>
    </row>
    <row r="255" spans="1:10" ht="51" x14ac:dyDescent="0.2">
      <c r="A255" s="13" t="s">
        <v>277</v>
      </c>
      <c r="B255" s="39" t="s">
        <v>302</v>
      </c>
      <c r="C255" s="14">
        <v>7443.2</v>
      </c>
      <c r="D255" s="14"/>
      <c r="E255" s="14">
        <v>7443.2</v>
      </c>
      <c r="F255" s="14">
        <v>1056.72894</v>
      </c>
      <c r="G255" s="24" t="s">
        <v>1348</v>
      </c>
      <c r="H255" s="24" t="s">
        <v>1348</v>
      </c>
      <c r="I255" s="14">
        <v>1238.0160000000001</v>
      </c>
      <c r="J255" s="24" t="s">
        <v>1348</v>
      </c>
    </row>
    <row r="256" spans="1:10" ht="38.25" x14ac:dyDescent="0.2">
      <c r="A256" s="13" t="s">
        <v>1123</v>
      </c>
      <c r="B256" s="39" t="s">
        <v>288</v>
      </c>
      <c r="C256" s="14">
        <v>12217</v>
      </c>
      <c r="D256" s="14"/>
      <c r="E256" s="14">
        <v>12217</v>
      </c>
      <c r="F256" s="14">
        <v>11698.48777</v>
      </c>
      <c r="G256" s="24" t="s">
        <v>1348</v>
      </c>
      <c r="H256" s="24" t="s">
        <v>1348</v>
      </c>
      <c r="I256" s="14">
        <v>4777.8786499999997</v>
      </c>
      <c r="J256" s="29" t="s">
        <v>1348</v>
      </c>
    </row>
    <row r="257" spans="1:10" ht="63.75" x14ac:dyDescent="0.2">
      <c r="A257" s="13" t="s">
        <v>812</v>
      </c>
      <c r="B257" s="39" t="s">
        <v>260</v>
      </c>
      <c r="C257" s="14">
        <v>25</v>
      </c>
      <c r="D257" s="14"/>
      <c r="E257" s="14">
        <v>25</v>
      </c>
      <c r="F257" s="14">
        <v>0</v>
      </c>
      <c r="G257" s="24" t="s">
        <v>1348</v>
      </c>
      <c r="H257" s="24" t="s">
        <v>1348</v>
      </c>
      <c r="I257" s="14">
        <v>2.6900000000000001E-3</v>
      </c>
      <c r="J257" s="24" t="s">
        <v>1348</v>
      </c>
    </row>
    <row r="258" spans="1:10" ht="51" x14ac:dyDescent="0.2">
      <c r="A258" s="13" t="s">
        <v>795</v>
      </c>
      <c r="B258" s="39" t="s">
        <v>919</v>
      </c>
      <c r="C258" s="14">
        <v>12192</v>
      </c>
      <c r="D258" s="14"/>
      <c r="E258" s="14">
        <v>12192</v>
      </c>
      <c r="F258" s="14">
        <v>11698.48777</v>
      </c>
      <c r="G258" s="24" t="s">
        <v>1348</v>
      </c>
      <c r="H258" s="24" t="s">
        <v>1348</v>
      </c>
      <c r="I258" s="14">
        <v>4777.8759600000003</v>
      </c>
      <c r="J258" s="29" t="s">
        <v>1348</v>
      </c>
    </row>
    <row r="259" spans="1:10" ht="89.25" x14ac:dyDescent="0.2">
      <c r="A259" s="13" t="s">
        <v>1047</v>
      </c>
      <c r="B259" s="39" t="s">
        <v>663</v>
      </c>
      <c r="C259" s="14">
        <v>175</v>
      </c>
      <c r="D259" s="14"/>
      <c r="E259" s="14">
        <v>175</v>
      </c>
      <c r="F259" s="14">
        <v>0</v>
      </c>
      <c r="G259" s="24" t="s">
        <v>1348</v>
      </c>
      <c r="H259" s="24" t="s">
        <v>1348</v>
      </c>
      <c r="I259" s="14">
        <v>0</v>
      </c>
      <c r="J259" s="24" t="s">
        <v>1348</v>
      </c>
    </row>
    <row r="260" spans="1:10" ht="89.25" x14ac:dyDescent="0.2">
      <c r="A260" s="13" t="s">
        <v>724</v>
      </c>
      <c r="B260" s="39" t="s">
        <v>635</v>
      </c>
      <c r="C260" s="14">
        <v>175</v>
      </c>
      <c r="D260" s="14"/>
      <c r="E260" s="14">
        <v>175</v>
      </c>
      <c r="F260" s="14">
        <v>0</v>
      </c>
      <c r="G260" s="24" t="s">
        <v>1348</v>
      </c>
      <c r="H260" s="24" t="s">
        <v>1348</v>
      </c>
      <c r="I260" s="14">
        <v>0</v>
      </c>
      <c r="J260" s="24" t="s">
        <v>1348</v>
      </c>
    </row>
    <row r="261" spans="1:10" ht="63.75" x14ac:dyDescent="0.2">
      <c r="A261" s="13" t="s">
        <v>594</v>
      </c>
      <c r="B261" s="39" t="s">
        <v>805</v>
      </c>
      <c r="C261" s="14">
        <v>855</v>
      </c>
      <c r="D261" s="14"/>
      <c r="E261" s="14">
        <v>855</v>
      </c>
      <c r="F261" s="14">
        <v>25</v>
      </c>
      <c r="G261" s="24" t="s">
        <v>1348</v>
      </c>
      <c r="H261" s="24" t="s">
        <v>1348</v>
      </c>
      <c r="I261" s="14">
        <v>85</v>
      </c>
      <c r="J261" s="24" t="s">
        <v>1348</v>
      </c>
    </row>
    <row r="262" spans="1:10" ht="89.25" x14ac:dyDescent="0.2">
      <c r="A262" s="13" t="s">
        <v>766</v>
      </c>
      <c r="B262" s="39" t="s">
        <v>646</v>
      </c>
      <c r="C262" s="14">
        <v>855</v>
      </c>
      <c r="D262" s="14"/>
      <c r="E262" s="14">
        <v>855</v>
      </c>
      <c r="F262" s="14">
        <v>25</v>
      </c>
      <c r="G262" s="24" t="s">
        <v>1348</v>
      </c>
      <c r="H262" s="24" t="s">
        <v>1348</v>
      </c>
      <c r="I262" s="14">
        <v>85</v>
      </c>
      <c r="J262" s="24" t="s">
        <v>1348</v>
      </c>
    </row>
    <row r="263" spans="1:10" ht="25.5" x14ac:dyDescent="0.2">
      <c r="A263" s="13" t="s">
        <v>469</v>
      </c>
      <c r="B263" s="39" t="s">
        <v>1204</v>
      </c>
      <c r="C263" s="14">
        <v>18797.099999999999</v>
      </c>
      <c r="D263" s="14"/>
      <c r="E263" s="14">
        <v>18797.099999999999</v>
      </c>
      <c r="F263" s="14">
        <v>14154.89172</v>
      </c>
      <c r="G263" s="24" t="s">
        <v>1348</v>
      </c>
      <c r="H263" s="24" t="s">
        <v>1348</v>
      </c>
      <c r="I263" s="14">
        <v>10336.213820000001</v>
      </c>
      <c r="J263" s="24" t="s">
        <v>1348</v>
      </c>
    </row>
    <row r="264" spans="1:10" ht="38.25" x14ac:dyDescent="0.2">
      <c r="A264" s="13" t="s">
        <v>289</v>
      </c>
      <c r="B264" s="39" t="s">
        <v>834</v>
      </c>
      <c r="C264" s="14">
        <v>18797.099999999999</v>
      </c>
      <c r="D264" s="14"/>
      <c r="E264" s="14">
        <v>18797.099999999999</v>
      </c>
      <c r="F264" s="14">
        <v>14154.89172</v>
      </c>
      <c r="G264" s="24" t="s">
        <v>1348</v>
      </c>
      <c r="H264" s="24" t="s">
        <v>1348</v>
      </c>
      <c r="I264" s="14">
        <v>10336.213820000001</v>
      </c>
      <c r="J264" s="24" t="s">
        <v>1348</v>
      </c>
    </row>
    <row r="265" spans="1:10" ht="63.75" x14ac:dyDescent="0.2">
      <c r="A265" s="13" t="s">
        <v>1100</v>
      </c>
      <c r="B265" s="39" t="s">
        <v>1082</v>
      </c>
      <c r="C265" s="14">
        <v>24866.5</v>
      </c>
      <c r="D265" s="14"/>
      <c r="E265" s="14">
        <v>24866.5</v>
      </c>
      <c r="F265" s="14">
        <v>21625.730609999999</v>
      </c>
      <c r="G265" s="24" t="s">
        <v>1348</v>
      </c>
      <c r="H265" s="24" t="s">
        <v>1348</v>
      </c>
      <c r="I265" s="14">
        <v>10095.44167</v>
      </c>
      <c r="J265" s="29" t="s">
        <v>1348</v>
      </c>
    </row>
    <row r="266" spans="1:10" ht="38.25" x14ac:dyDescent="0.2">
      <c r="A266" s="13" t="s">
        <v>1224</v>
      </c>
      <c r="B266" s="39" t="s">
        <v>702</v>
      </c>
      <c r="C266" s="14">
        <v>9923.2000000000007</v>
      </c>
      <c r="D266" s="14"/>
      <c r="E266" s="14">
        <v>9923.2000000000007</v>
      </c>
      <c r="F266" s="14">
        <v>4177.79702</v>
      </c>
      <c r="G266" s="24" t="s">
        <v>1348</v>
      </c>
      <c r="H266" s="24" t="s">
        <v>1348</v>
      </c>
      <c r="I266" s="14">
        <v>1218.63615</v>
      </c>
      <c r="J266" s="29" t="s">
        <v>1348</v>
      </c>
    </row>
    <row r="267" spans="1:10" ht="51" x14ac:dyDescent="0.2">
      <c r="A267" s="13" t="s">
        <v>619</v>
      </c>
      <c r="B267" s="39" t="s">
        <v>200</v>
      </c>
      <c r="C267" s="14">
        <v>9923.2000000000007</v>
      </c>
      <c r="D267" s="14"/>
      <c r="E267" s="14">
        <v>9923.2000000000007</v>
      </c>
      <c r="F267" s="14">
        <v>4177.79702</v>
      </c>
      <c r="G267" s="24" t="s">
        <v>1348</v>
      </c>
      <c r="H267" s="24" t="s">
        <v>1348</v>
      </c>
      <c r="I267" s="14">
        <v>1218.63615</v>
      </c>
      <c r="J267" s="29" t="s">
        <v>1348</v>
      </c>
    </row>
    <row r="268" spans="1:10" ht="51" x14ac:dyDescent="0.2">
      <c r="A268" s="13" t="s">
        <v>98</v>
      </c>
      <c r="B268" s="39" t="s">
        <v>519</v>
      </c>
      <c r="C268" s="14">
        <v>5036.8999999999996</v>
      </c>
      <c r="D268" s="14"/>
      <c r="E268" s="14">
        <v>5036.8999999999996</v>
      </c>
      <c r="F268" s="14">
        <v>3599.7692699999998</v>
      </c>
      <c r="G268" s="24" t="s">
        <v>1348</v>
      </c>
      <c r="H268" s="24" t="s">
        <v>1348</v>
      </c>
      <c r="I268" s="14">
        <v>3670.7665699999998</v>
      </c>
      <c r="J268" s="24" t="s">
        <v>1348</v>
      </c>
    </row>
    <row r="269" spans="1:10" ht="51" x14ac:dyDescent="0.2">
      <c r="A269" s="13" t="s">
        <v>321</v>
      </c>
      <c r="B269" s="39" t="s">
        <v>762</v>
      </c>
      <c r="C269" s="14">
        <v>5036.8999999999996</v>
      </c>
      <c r="D269" s="14"/>
      <c r="E269" s="14">
        <v>5036.8999999999996</v>
      </c>
      <c r="F269" s="14">
        <v>3599.7692699999998</v>
      </c>
      <c r="G269" s="24" t="s">
        <v>1348</v>
      </c>
      <c r="H269" s="24" t="s">
        <v>1348</v>
      </c>
      <c r="I269" s="14">
        <v>3670.7665699999998</v>
      </c>
      <c r="J269" s="24" t="s">
        <v>1348</v>
      </c>
    </row>
    <row r="270" spans="1:10" ht="38.25" x14ac:dyDescent="0.2">
      <c r="A270" s="13" t="s">
        <v>954</v>
      </c>
      <c r="B270" s="39" t="s">
        <v>117</v>
      </c>
      <c r="C270" s="14">
        <v>0</v>
      </c>
      <c r="D270" s="14"/>
      <c r="E270" s="14">
        <v>0</v>
      </c>
      <c r="F270" s="14">
        <v>6.8669999999999995E-2</v>
      </c>
      <c r="G270" s="24" t="s">
        <v>1348</v>
      </c>
      <c r="H270" s="24" t="s">
        <v>1348</v>
      </c>
      <c r="I270" s="14">
        <v>23.1187</v>
      </c>
      <c r="J270" s="24" t="s">
        <v>1348</v>
      </c>
    </row>
    <row r="271" spans="1:10" ht="38.25" x14ac:dyDescent="0.2">
      <c r="A271" s="13" t="s">
        <v>1080</v>
      </c>
      <c r="B271" s="39" t="s">
        <v>940</v>
      </c>
      <c r="C271" s="14">
        <v>0</v>
      </c>
      <c r="D271" s="14"/>
      <c r="E271" s="14">
        <v>0</v>
      </c>
      <c r="F271" s="14">
        <v>6.8669999999999995E-2</v>
      </c>
      <c r="G271" s="24" t="s">
        <v>1348</v>
      </c>
      <c r="H271" s="24" t="s">
        <v>1348</v>
      </c>
      <c r="I271" s="14">
        <v>23.1187</v>
      </c>
      <c r="J271" s="24" t="s">
        <v>1348</v>
      </c>
    </row>
    <row r="272" spans="1:10" ht="51" x14ac:dyDescent="0.2">
      <c r="A272" s="13" t="s">
        <v>1221</v>
      </c>
      <c r="B272" s="39" t="s">
        <v>668</v>
      </c>
      <c r="C272" s="14">
        <v>9906.4</v>
      </c>
      <c r="D272" s="14"/>
      <c r="E272" s="14">
        <v>9906.4</v>
      </c>
      <c r="F272" s="14">
        <v>13848.095649999999</v>
      </c>
      <c r="G272" s="24" t="s">
        <v>1348</v>
      </c>
      <c r="H272" s="29" t="s">
        <v>1348</v>
      </c>
      <c r="I272" s="14">
        <v>5182.9202500000001</v>
      </c>
      <c r="J272" s="29" t="s">
        <v>1348</v>
      </c>
    </row>
    <row r="273" spans="1:10" ht="51" x14ac:dyDescent="0.2">
      <c r="A273" s="13" t="s">
        <v>776</v>
      </c>
      <c r="B273" s="39" t="s">
        <v>932</v>
      </c>
      <c r="C273" s="14">
        <v>9906.4</v>
      </c>
      <c r="D273" s="14"/>
      <c r="E273" s="14">
        <v>9906.4</v>
      </c>
      <c r="F273" s="14">
        <v>13848.095649999999</v>
      </c>
      <c r="G273" s="24" t="s">
        <v>1348</v>
      </c>
      <c r="H273" s="29" t="s">
        <v>1348</v>
      </c>
      <c r="I273" s="14">
        <v>5182.9202500000001</v>
      </c>
      <c r="J273" s="29" t="s">
        <v>1348</v>
      </c>
    </row>
    <row r="274" spans="1:10" ht="38.25" x14ac:dyDescent="0.2">
      <c r="A274" s="13" t="s">
        <v>1173</v>
      </c>
      <c r="B274" s="39" t="s">
        <v>985</v>
      </c>
      <c r="C274" s="14">
        <v>3650</v>
      </c>
      <c r="D274" s="14"/>
      <c r="E274" s="14">
        <v>3650</v>
      </c>
      <c r="F274" s="14">
        <v>2500</v>
      </c>
      <c r="G274" s="24" t="s">
        <v>1348</v>
      </c>
      <c r="H274" s="24" t="s">
        <v>1348</v>
      </c>
      <c r="I274" s="14">
        <v>6473.6279999999997</v>
      </c>
      <c r="J274" s="24" t="s">
        <v>1348</v>
      </c>
    </row>
    <row r="275" spans="1:10" ht="25.5" x14ac:dyDescent="0.2">
      <c r="A275" s="13" t="s">
        <v>975</v>
      </c>
      <c r="B275" s="39" t="s">
        <v>675</v>
      </c>
      <c r="C275" s="14">
        <v>3650</v>
      </c>
      <c r="D275" s="14"/>
      <c r="E275" s="14">
        <v>3650</v>
      </c>
      <c r="F275" s="14">
        <v>2500</v>
      </c>
      <c r="G275" s="24" t="s">
        <v>1348</v>
      </c>
      <c r="H275" s="24" t="s">
        <v>1348</v>
      </c>
      <c r="I275" s="14">
        <v>6473.6279999999997</v>
      </c>
      <c r="J275" s="24" t="s">
        <v>1348</v>
      </c>
    </row>
    <row r="276" spans="1:10" x14ac:dyDescent="0.2">
      <c r="A276" s="13" t="s">
        <v>1282</v>
      </c>
      <c r="B276" s="39" t="s">
        <v>306</v>
      </c>
      <c r="C276" s="14">
        <v>533</v>
      </c>
      <c r="D276" s="14"/>
      <c r="E276" s="14">
        <v>533</v>
      </c>
      <c r="F276" s="14">
        <v>6729.1462899999997</v>
      </c>
      <c r="G276" s="29" t="s">
        <v>1348</v>
      </c>
      <c r="H276" s="29" t="s">
        <v>1348</v>
      </c>
      <c r="I276" s="14">
        <v>-5531.7831800000004</v>
      </c>
      <c r="J276" s="24" t="s">
        <v>1348</v>
      </c>
    </row>
    <row r="277" spans="1:10" ht="63.75" x14ac:dyDescent="0.2">
      <c r="A277" s="13" t="s">
        <v>163</v>
      </c>
      <c r="B277" s="39" t="s">
        <v>929</v>
      </c>
      <c r="C277" s="14">
        <v>435.2</v>
      </c>
      <c r="D277" s="14"/>
      <c r="E277" s="14">
        <v>435.2</v>
      </c>
      <c r="F277" s="14">
        <v>5503.9277400000001</v>
      </c>
      <c r="G277" s="29" t="s">
        <v>1348</v>
      </c>
      <c r="H277" s="29" t="s">
        <v>1348</v>
      </c>
      <c r="I277" s="14">
        <v>801.41282000000001</v>
      </c>
      <c r="J277" s="29" t="s">
        <v>1348</v>
      </c>
    </row>
    <row r="278" spans="1:10" ht="25.5" x14ac:dyDescent="0.2">
      <c r="A278" s="13" t="s">
        <v>133</v>
      </c>
      <c r="B278" s="39" t="s">
        <v>242</v>
      </c>
      <c r="C278" s="14">
        <v>136.6</v>
      </c>
      <c r="D278" s="14"/>
      <c r="E278" s="14">
        <v>136.6</v>
      </c>
      <c r="F278" s="14">
        <v>5174.5106100000003</v>
      </c>
      <c r="G278" s="29" t="s">
        <v>1348</v>
      </c>
      <c r="H278" s="29" t="s">
        <v>1348</v>
      </c>
      <c r="I278" s="14">
        <v>592.93600000000004</v>
      </c>
      <c r="J278" s="29" t="s">
        <v>1348</v>
      </c>
    </row>
    <row r="279" spans="1:10" ht="51" x14ac:dyDescent="0.2">
      <c r="A279" s="13" t="s">
        <v>936</v>
      </c>
      <c r="B279" s="39" t="s">
        <v>902</v>
      </c>
      <c r="C279" s="14">
        <v>298.60000000000002</v>
      </c>
      <c r="D279" s="14"/>
      <c r="E279" s="14">
        <v>298.60000000000002</v>
      </c>
      <c r="F279" s="14">
        <v>329.41712999999999</v>
      </c>
      <c r="G279" s="24" t="s">
        <v>1348</v>
      </c>
      <c r="H279" s="29" t="s">
        <v>1348</v>
      </c>
      <c r="I279" s="14">
        <v>208.47682</v>
      </c>
      <c r="J279" s="24" t="s">
        <v>1348</v>
      </c>
    </row>
    <row r="280" spans="1:10" ht="25.5" x14ac:dyDescent="0.2">
      <c r="A280" s="13" t="s">
        <v>830</v>
      </c>
      <c r="B280" s="39" t="s">
        <v>848</v>
      </c>
      <c r="C280" s="14">
        <v>6.6</v>
      </c>
      <c r="D280" s="14"/>
      <c r="E280" s="14">
        <v>6.6</v>
      </c>
      <c r="F280" s="14">
        <v>194.11500000000001</v>
      </c>
      <c r="G280" s="29" t="s">
        <v>1348</v>
      </c>
      <c r="H280" s="29" t="s">
        <v>1348</v>
      </c>
      <c r="I280" s="14">
        <v>-37.940759999999997</v>
      </c>
      <c r="J280" s="24" t="s">
        <v>1348</v>
      </c>
    </row>
    <row r="281" spans="1:10" ht="102" x14ac:dyDescent="0.2">
      <c r="A281" s="13" t="s">
        <v>684</v>
      </c>
      <c r="B281" s="39" t="s">
        <v>1040</v>
      </c>
      <c r="C281" s="14">
        <v>6.6</v>
      </c>
      <c r="D281" s="14"/>
      <c r="E281" s="14">
        <v>6.6</v>
      </c>
      <c r="F281" s="14">
        <v>13.215</v>
      </c>
      <c r="G281" s="29" t="s">
        <v>1348</v>
      </c>
      <c r="H281" s="29" t="s">
        <v>1348</v>
      </c>
      <c r="I281" s="14">
        <v>-37.940759999999997</v>
      </c>
      <c r="J281" s="24" t="s">
        <v>1348</v>
      </c>
    </row>
    <row r="282" spans="1:10" ht="89.25" x14ac:dyDescent="0.2">
      <c r="A282" s="13" t="s">
        <v>172</v>
      </c>
      <c r="B282" s="39" t="s">
        <v>358</v>
      </c>
      <c r="C282" s="14">
        <v>0</v>
      </c>
      <c r="D282" s="14"/>
      <c r="E282" s="14">
        <v>0</v>
      </c>
      <c r="F282" s="14">
        <v>180.9</v>
      </c>
      <c r="G282" s="24" t="s">
        <v>1348</v>
      </c>
      <c r="H282" s="24" t="s">
        <v>1348</v>
      </c>
      <c r="I282" s="14">
        <v>0</v>
      </c>
      <c r="J282" s="24" t="s">
        <v>1348</v>
      </c>
    </row>
    <row r="283" spans="1:10" ht="38.25" x14ac:dyDescent="0.2">
      <c r="A283" s="13" t="s">
        <v>1115</v>
      </c>
      <c r="B283" s="39" t="s">
        <v>291</v>
      </c>
      <c r="C283" s="14">
        <v>91.2</v>
      </c>
      <c r="D283" s="14"/>
      <c r="E283" s="14">
        <v>91.2</v>
      </c>
      <c r="F283" s="14">
        <v>1031.10355</v>
      </c>
      <c r="G283" s="29" t="s">
        <v>1348</v>
      </c>
      <c r="H283" s="29" t="s">
        <v>1348</v>
      </c>
      <c r="I283" s="14">
        <v>-6295.2552400000004</v>
      </c>
      <c r="J283" s="24" t="s">
        <v>1348</v>
      </c>
    </row>
    <row r="284" spans="1:10" ht="38.25" x14ac:dyDescent="0.2">
      <c r="A284" s="13" t="s">
        <v>1186</v>
      </c>
      <c r="B284" s="39" t="s">
        <v>123</v>
      </c>
      <c r="C284" s="14">
        <v>91.2</v>
      </c>
      <c r="D284" s="14"/>
      <c r="E284" s="14">
        <v>91.2</v>
      </c>
      <c r="F284" s="14">
        <v>1031.10355</v>
      </c>
      <c r="G284" s="29" t="s">
        <v>1348</v>
      </c>
      <c r="H284" s="29" t="s">
        <v>1348</v>
      </c>
      <c r="I284" s="14">
        <v>-6293.4552400000002</v>
      </c>
      <c r="J284" s="24" t="s">
        <v>1348</v>
      </c>
    </row>
    <row r="285" spans="1:10" ht="38.25" x14ac:dyDescent="0.2">
      <c r="A285" s="13" t="s">
        <v>1014</v>
      </c>
      <c r="B285" s="39" t="s">
        <v>27</v>
      </c>
      <c r="C285" s="14">
        <v>0</v>
      </c>
      <c r="D285" s="14"/>
      <c r="E285" s="14">
        <v>0</v>
      </c>
      <c r="F285" s="14">
        <v>0</v>
      </c>
      <c r="G285" s="24" t="s">
        <v>1348</v>
      </c>
      <c r="H285" s="24" t="s">
        <v>1348</v>
      </c>
      <c r="I285" s="14">
        <v>-1.8</v>
      </c>
      <c r="J285" s="24" t="s">
        <v>1348</v>
      </c>
    </row>
    <row r="286" spans="1:10" x14ac:dyDescent="0.2">
      <c r="A286" s="13" t="s">
        <v>58</v>
      </c>
      <c r="B286" s="39" t="s">
        <v>280</v>
      </c>
      <c r="C286" s="14">
        <v>4488.8999999999996</v>
      </c>
      <c r="D286" s="14"/>
      <c r="E286" s="14">
        <v>4488.8999999999996</v>
      </c>
      <c r="F286" s="14">
        <v>54.799199999999999</v>
      </c>
      <c r="G286" s="24" t="s">
        <v>1348</v>
      </c>
      <c r="H286" s="24" t="s">
        <v>1348</v>
      </c>
      <c r="I286" s="14">
        <v>2131.4597199999998</v>
      </c>
      <c r="J286" s="24" t="s">
        <v>1348</v>
      </c>
    </row>
    <row r="287" spans="1:10" x14ac:dyDescent="0.2">
      <c r="A287" s="13" t="s">
        <v>483</v>
      </c>
      <c r="B287" s="39" t="s">
        <v>448</v>
      </c>
      <c r="C287" s="14">
        <v>4488.8999999999996</v>
      </c>
      <c r="D287" s="14"/>
      <c r="E287" s="14">
        <v>4488.8999999999996</v>
      </c>
      <c r="F287" s="14">
        <v>54.799199999999999</v>
      </c>
      <c r="G287" s="24" t="s">
        <v>1348</v>
      </c>
      <c r="H287" s="24" t="s">
        <v>1348</v>
      </c>
      <c r="I287" s="14">
        <v>2131.4597199999998</v>
      </c>
      <c r="J287" s="24" t="s">
        <v>1348</v>
      </c>
    </row>
    <row r="288" spans="1:10" ht="38.25" x14ac:dyDescent="0.2">
      <c r="A288" s="13" t="s">
        <v>1317</v>
      </c>
      <c r="B288" s="39" t="s">
        <v>1063</v>
      </c>
      <c r="C288" s="14">
        <v>0</v>
      </c>
      <c r="D288" s="14"/>
      <c r="E288" s="14">
        <v>0</v>
      </c>
      <c r="F288" s="14">
        <v>0</v>
      </c>
      <c r="G288" s="24" t="s">
        <v>1348</v>
      </c>
      <c r="H288" s="24" t="s">
        <v>1348</v>
      </c>
      <c r="I288" s="14">
        <v>2131.4597199999998</v>
      </c>
      <c r="J288" s="24" t="s">
        <v>1348</v>
      </c>
    </row>
    <row r="289" spans="1:10" ht="38.25" x14ac:dyDescent="0.2">
      <c r="A289" s="13" t="s">
        <v>984</v>
      </c>
      <c r="B289" s="39" t="s">
        <v>1063</v>
      </c>
      <c r="C289" s="14">
        <v>4488.8999999999996</v>
      </c>
      <c r="D289" s="14"/>
      <c r="E289" s="14">
        <v>4488.8999999999996</v>
      </c>
      <c r="F289" s="14">
        <v>54.799199999999999</v>
      </c>
      <c r="G289" s="24" t="s">
        <v>1348</v>
      </c>
      <c r="H289" s="24" t="s">
        <v>1348</v>
      </c>
      <c r="I289" s="14">
        <v>0</v>
      </c>
      <c r="J289" s="24" t="s">
        <v>1348</v>
      </c>
    </row>
    <row r="290" spans="1:10" ht="63.75" x14ac:dyDescent="0.2">
      <c r="A290" s="13" t="s">
        <v>221</v>
      </c>
      <c r="B290" s="39" t="s">
        <v>727</v>
      </c>
      <c r="C290" s="14">
        <v>229820</v>
      </c>
      <c r="D290" s="14"/>
      <c r="E290" s="14">
        <v>229820</v>
      </c>
      <c r="F290" s="14">
        <v>174149.66631</v>
      </c>
      <c r="G290" s="24" t="s">
        <v>1348</v>
      </c>
      <c r="H290" s="24" t="s">
        <v>1348</v>
      </c>
      <c r="I290" s="14">
        <v>33932.493060000001</v>
      </c>
      <c r="J290" s="29" t="s">
        <v>1348</v>
      </c>
    </row>
    <row r="291" spans="1:10" x14ac:dyDescent="0.2">
      <c r="A291" s="13" t="s">
        <v>515</v>
      </c>
      <c r="B291" s="39" t="s">
        <v>415</v>
      </c>
      <c r="C291" s="14">
        <v>351.8</v>
      </c>
      <c r="D291" s="14"/>
      <c r="E291" s="14">
        <v>351.8</v>
      </c>
      <c r="F291" s="14">
        <v>1852.25965</v>
      </c>
      <c r="G291" s="29" t="s">
        <v>1348</v>
      </c>
      <c r="H291" s="29" t="s">
        <v>1348</v>
      </c>
      <c r="I291" s="14">
        <v>11153.52355</v>
      </c>
      <c r="J291" s="24" t="s">
        <v>1348</v>
      </c>
    </row>
    <row r="292" spans="1:10" x14ac:dyDescent="0.2">
      <c r="A292" s="13" t="s">
        <v>1007</v>
      </c>
      <c r="B292" s="39" t="s">
        <v>174</v>
      </c>
      <c r="C292" s="14">
        <v>0</v>
      </c>
      <c r="D292" s="14"/>
      <c r="E292" s="14">
        <v>0</v>
      </c>
      <c r="F292" s="14">
        <v>1608.18904</v>
      </c>
      <c r="G292" s="24" t="s">
        <v>1348</v>
      </c>
      <c r="H292" s="24" t="s">
        <v>1348</v>
      </c>
      <c r="I292" s="14">
        <v>10944.813700000001</v>
      </c>
      <c r="J292" s="24" t="s">
        <v>1348</v>
      </c>
    </row>
    <row r="293" spans="1:10" x14ac:dyDescent="0.2">
      <c r="A293" s="13" t="s">
        <v>1149</v>
      </c>
      <c r="B293" s="39" t="s">
        <v>233</v>
      </c>
      <c r="C293" s="14">
        <v>0</v>
      </c>
      <c r="D293" s="14"/>
      <c r="E293" s="14">
        <v>0</v>
      </c>
      <c r="F293" s="14">
        <v>1608.18904</v>
      </c>
      <c r="G293" s="24" t="s">
        <v>1348</v>
      </c>
      <c r="H293" s="24" t="s">
        <v>1348</v>
      </c>
      <c r="I293" s="14">
        <v>10944.813700000001</v>
      </c>
      <c r="J293" s="24" t="s">
        <v>1348</v>
      </c>
    </row>
    <row r="294" spans="1:10" x14ac:dyDescent="0.2">
      <c r="A294" s="13" t="s">
        <v>774</v>
      </c>
      <c r="B294" s="39" t="s">
        <v>1274</v>
      </c>
      <c r="C294" s="14">
        <v>351.8</v>
      </c>
      <c r="D294" s="14"/>
      <c r="E294" s="14">
        <v>351.8</v>
      </c>
      <c r="F294" s="14">
        <v>244.07060999999999</v>
      </c>
      <c r="G294" s="24" t="s">
        <v>1348</v>
      </c>
      <c r="H294" s="24" t="s">
        <v>1348</v>
      </c>
      <c r="I294" s="14">
        <v>208.70984999999999</v>
      </c>
      <c r="J294" s="24" t="s">
        <v>1348</v>
      </c>
    </row>
    <row r="295" spans="1:10" x14ac:dyDescent="0.2">
      <c r="A295" s="13" t="s">
        <v>1088</v>
      </c>
      <c r="B295" s="39" t="s">
        <v>15</v>
      </c>
      <c r="C295" s="14">
        <v>351.8</v>
      </c>
      <c r="D295" s="14"/>
      <c r="E295" s="14">
        <v>351.8</v>
      </c>
      <c r="F295" s="14">
        <v>244.07060999999999</v>
      </c>
      <c r="G295" s="24" t="s">
        <v>1348</v>
      </c>
      <c r="H295" s="24" t="s">
        <v>1348</v>
      </c>
      <c r="I295" s="14">
        <v>208.70984999999999</v>
      </c>
      <c r="J295" s="24" t="s">
        <v>1348</v>
      </c>
    </row>
    <row r="296" spans="1:10" x14ac:dyDescent="0.2">
      <c r="A296" s="11" t="s">
        <v>1072</v>
      </c>
      <c r="B296" s="38" t="s">
        <v>72</v>
      </c>
      <c r="C296" s="12">
        <v>28570182.899999999</v>
      </c>
      <c r="D296" s="12">
        <f>D297+D556+D561+D564+D568+D569</f>
        <v>292650.56</v>
      </c>
      <c r="E296" s="12">
        <f>C296+D296</f>
        <v>28862833.459999997</v>
      </c>
      <c r="F296" s="12">
        <v>14146162.83422</v>
      </c>
      <c r="G296" s="23" t="s">
        <v>1348</v>
      </c>
      <c r="H296" s="23" t="s">
        <v>1348</v>
      </c>
      <c r="I296" s="12">
        <v>13511386.72627</v>
      </c>
      <c r="J296" s="23" t="s">
        <v>1348</v>
      </c>
    </row>
    <row r="297" spans="1:10" ht="25.5" x14ac:dyDescent="0.2">
      <c r="A297" s="13" t="s">
        <v>124</v>
      </c>
      <c r="B297" s="39" t="s">
        <v>977</v>
      </c>
      <c r="C297" s="14">
        <v>25942362.600000001</v>
      </c>
      <c r="D297" s="14">
        <f>D298+D306+D471+D513</f>
        <v>258508.36</v>
      </c>
      <c r="E297" s="12">
        <f>C297+D297</f>
        <v>26200870.960000001</v>
      </c>
      <c r="F297" s="14">
        <v>13670143.377939999</v>
      </c>
      <c r="G297" s="24" t="s">
        <v>1348</v>
      </c>
      <c r="H297" s="24" t="s">
        <v>1348</v>
      </c>
      <c r="I297" s="14">
        <v>13247552.69176</v>
      </c>
      <c r="J297" s="24" t="s">
        <v>1348</v>
      </c>
    </row>
    <row r="298" spans="1:10" x14ac:dyDescent="0.2">
      <c r="A298" s="11" t="s">
        <v>325</v>
      </c>
      <c r="B298" s="38" t="s">
        <v>116</v>
      </c>
      <c r="C298" s="12">
        <v>6597609</v>
      </c>
      <c r="D298" s="12">
        <f>SUM(D299:D305)</f>
        <v>144293.9</v>
      </c>
      <c r="E298" s="12">
        <f>C298+D298</f>
        <v>6741902.9000000004</v>
      </c>
      <c r="F298" s="12">
        <v>3443095.7</v>
      </c>
      <c r="G298" s="23" t="s">
        <v>1348</v>
      </c>
      <c r="H298" s="23" t="s">
        <v>1348</v>
      </c>
      <c r="I298" s="12">
        <v>4004369.6</v>
      </c>
      <c r="J298" s="23" t="s">
        <v>1348</v>
      </c>
    </row>
    <row r="299" spans="1:10" x14ac:dyDescent="0.2">
      <c r="A299" s="13" t="s">
        <v>477</v>
      </c>
      <c r="B299" s="39" t="s">
        <v>132</v>
      </c>
      <c r="C299" s="14">
        <v>5166343</v>
      </c>
      <c r="D299" s="14"/>
      <c r="E299" s="14">
        <f>C299+D299</f>
        <v>5166343</v>
      </c>
      <c r="F299" s="14">
        <v>2583171.6</v>
      </c>
      <c r="G299" s="24" t="s">
        <v>1348</v>
      </c>
      <c r="H299" s="24" t="s">
        <v>1348</v>
      </c>
      <c r="I299" s="14">
        <v>3053093.6</v>
      </c>
      <c r="J299" s="24" t="s">
        <v>1348</v>
      </c>
    </row>
    <row r="300" spans="1:10" ht="25.5" x14ac:dyDescent="0.2">
      <c r="A300" s="13" t="s">
        <v>673</v>
      </c>
      <c r="B300" s="39" t="s">
        <v>947</v>
      </c>
      <c r="C300" s="14">
        <v>5166343</v>
      </c>
      <c r="D300" s="14"/>
      <c r="E300" s="14">
        <f t="shared" ref="E300:E361" si="4">C300+D300</f>
        <v>5166343</v>
      </c>
      <c r="F300" s="14">
        <v>2583171.6</v>
      </c>
      <c r="G300" s="24" t="s">
        <v>1348</v>
      </c>
      <c r="H300" s="24" t="s">
        <v>1348</v>
      </c>
      <c r="I300" s="14">
        <v>3053093.6</v>
      </c>
      <c r="J300" s="24" t="s">
        <v>1348</v>
      </c>
    </row>
    <row r="301" spans="1:10" ht="25.5" x14ac:dyDescent="0.2">
      <c r="A301" s="13" t="s">
        <v>356</v>
      </c>
      <c r="B301" s="39" t="s">
        <v>6</v>
      </c>
      <c r="C301" s="14">
        <v>1239824</v>
      </c>
      <c r="D301" s="14"/>
      <c r="E301" s="14">
        <f t="shared" si="4"/>
        <v>1239824</v>
      </c>
      <c r="F301" s="14">
        <v>619912.19999999995</v>
      </c>
      <c r="G301" s="24" t="s">
        <v>1348</v>
      </c>
      <c r="H301" s="24" t="s">
        <v>1348</v>
      </c>
      <c r="I301" s="14">
        <v>693475.2</v>
      </c>
      <c r="J301" s="24" t="s">
        <v>1348</v>
      </c>
    </row>
    <row r="302" spans="1:10" ht="38.25" x14ac:dyDescent="0.2">
      <c r="A302" s="13" t="s">
        <v>394</v>
      </c>
      <c r="B302" s="39" t="s">
        <v>285</v>
      </c>
      <c r="C302" s="14">
        <v>1239824</v>
      </c>
      <c r="D302" s="14"/>
      <c r="E302" s="14">
        <f t="shared" si="4"/>
        <v>1239824</v>
      </c>
      <c r="F302" s="14">
        <v>619912.19999999995</v>
      </c>
      <c r="G302" s="24" t="s">
        <v>1348</v>
      </c>
      <c r="H302" s="24" t="s">
        <v>1348</v>
      </c>
      <c r="I302" s="14">
        <v>693475.2</v>
      </c>
      <c r="J302" s="24" t="s">
        <v>1348</v>
      </c>
    </row>
    <row r="303" spans="1:10" ht="25.5" x14ac:dyDescent="0.2">
      <c r="A303" s="13" t="s">
        <v>1084</v>
      </c>
      <c r="B303" s="39" t="s">
        <v>983</v>
      </c>
      <c r="C303" s="14">
        <v>191442</v>
      </c>
      <c r="D303" s="14"/>
      <c r="E303" s="14">
        <f t="shared" si="4"/>
        <v>191442</v>
      </c>
      <c r="F303" s="14">
        <v>95718</v>
      </c>
      <c r="G303" s="24" t="s">
        <v>1348</v>
      </c>
      <c r="H303" s="24" t="s">
        <v>1348</v>
      </c>
      <c r="I303" s="14">
        <v>111003</v>
      </c>
      <c r="J303" s="24" t="s">
        <v>1348</v>
      </c>
    </row>
    <row r="304" spans="1:10" ht="25.5" x14ac:dyDescent="0.2">
      <c r="A304" s="13" t="s">
        <v>1060</v>
      </c>
      <c r="B304" s="39" t="s">
        <v>1227</v>
      </c>
      <c r="C304" s="14">
        <v>191442</v>
      </c>
      <c r="D304" s="14"/>
      <c r="E304" s="14">
        <f t="shared" si="4"/>
        <v>191442</v>
      </c>
      <c r="F304" s="14">
        <v>95718</v>
      </c>
      <c r="G304" s="24" t="s">
        <v>1348</v>
      </c>
      <c r="H304" s="24" t="s">
        <v>1348</v>
      </c>
      <c r="I304" s="14">
        <v>111003</v>
      </c>
      <c r="J304" s="24" t="s">
        <v>1348</v>
      </c>
    </row>
    <row r="305" spans="1:10" ht="25.5" x14ac:dyDescent="0.2">
      <c r="A305" s="13" t="s">
        <v>152</v>
      </c>
      <c r="B305" s="39" t="s">
        <v>251</v>
      </c>
      <c r="C305" s="14">
        <v>0</v>
      </c>
      <c r="D305" s="14">
        <v>144293.9</v>
      </c>
      <c r="E305" s="14">
        <f t="shared" si="4"/>
        <v>144293.9</v>
      </c>
      <c r="F305" s="14">
        <v>144293.9</v>
      </c>
      <c r="G305" s="24" t="s">
        <v>1348</v>
      </c>
      <c r="H305" s="24" t="s">
        <v>1348</v>
      </c>
      <c r="I305" s="14">
        <v>146797.79999999999</v>
      </c>
      <c r="J305" s="24" t="s">
        <v>1348</v>
      </c>
    </row>
    <row r="306" spans="1:10" ht="25.5" x14ac:dyDescent="0.2">
      <c r="A306" s="11" t="s">
        <v>226</v>
      </c>
      <c r="B306" s="38" t="s">
        <v>501</v>
      </c>
      <c r="C306" s="12">
        <v>16301038.699999999</v>
      </c>
      <c r="D306" s="12">
        <f>D385+D442+D470</f>
        <v>23577.699999999997</v>
      </c>
      <c r="E306" s="14">
        <f t="shared" si="4"/>
        <v>16324616.399999999</v>
      </c>
      <c r="F306" s="12">
        <v>8245539.1651400002</v>
      </c>
      <c r="G306" s="23" t="s">
        <v>1348</v>
      </c>
      <c r="H306" s="23" t="s">
        <v>1348</v>
      </c>
      <c r="I306" s="12">
        <v>4840076.4348200001</v>
      </c>
      <c r="J306" s="23" t="s">
        <v>1348</v>
      </c>
    </row>
    <row r="307" spans="1:10" x14ac:dyDescent="0.2">
      <c r="A307" s="13" t="s">
        <v>1175</v>
      </c>
      <c r="B307" s="39" t="s">
        <v>75</v>
      </c>
      <c r="C307" s="14">
        <v>436193.9</v>
      </c>
      <c r="D307" s="14"/>
      <c r="E307" s="14">
        <f t="shared" si="4"/>
        <v>436193.9</v>
      </c>
      <c r="F307" s="14">
        <v>66400.839949999994</v>
      </c>
      <c r="G307" s="24" t="s">
        <v>1348</v>
      </c>
      <c r="H307" s="24" t="s">
        <v>1348</v>
      </c>
      <c r="I307" s="14">
        <v>13098.91454</v>
      </c>
      <c r="J307" s="29" t="s">
        <v>1348</v>
      </c>
    </row>
    <row r="308" spans="1:10" ht="25.5" x14ac:dyDescent="0.2">
      <c r="A308" s="13" t="s">
        <v>731</v>
      </c>
      <c r="B308" s="39" t="s">
        <v>354</v>
      </c>
      <c r="C308" s="14">
        <v>436193.9</v>
      </c>
      <c r="D308" s="14"/>
      <c r="E308" s="14">
        <f t="shared" si="4"/>
        <v>436193.9</v>
      </c>
      <c r="F308" s="14">
        <v>66400.839949999994</v>
      </c>
      <c r="G308" s="24" t="s">
        <v>1348</v>
      </c>
      <c r="H308" s="24" t="s">
        <v>1348</v>
      </c>
      <c r="I308" s="14">
        <v>13098.91454</v>
      </c>
      <c r="J308" s="29" t="s">
        <v>1348</v>
      </c>
    </row>
    <row r="309" spans="1:10" x14ac:dyDescent="0.2">
      <c r="A309" s="13" t="s">
        <v>816</v>
      </c>
      <c r="B309" s="39" t="s">
        <v>745</v>
      </c>
      <c r="C309" s="14">
        <v>47698.3</v>
      </c>
      <c r="D309" s="14"/>
      <c r="E309" s="14">
        <f t="shared" si="4"/>
        <v>47698.3</v>
      </c>
      <c r="F309" s="14">
        <v>25971.68001</v>
      </c>
      <c r="G309" s="24" t="s">
        <v>1348</v>
      </c>
      <c r="H309" s="24" t="s">
        <v>1348</v>
      </c>
      <c r="I309" s="14">
        <v>0</v>
      </c>
      <c r="J309" s="24" t="s">
        <v>1348</v>
      </c>
    </row>
    <row r="310" spans="1:10" ht="25.5" x14ac:dyDescent="0.2">
      <c r="A310" s="13" t="s">
        <v>1158</v>
      </c>
      <c r="B310" s="39" t="s">
        <v>1009</v>
      </c>
      <c r="C310" s="14">
        <v>47698.3</v>
      </c>
      <c r="D310" s="14"/>
      <c r="E310" s="14">
        <f t="shared" si="4"/>
        <v>47698.3</v>
      </c>
      <c r="F310" s="14">
        <v>25971.68001</v>
      </c>
      <c r="G310" s="24" t="s">
        <v>1348</v>
      </c>
      <c r="H310" s="24" t="s">
        <v>1348</v>
      </c>
      <c r="I310" s="14">
        <v>0</v>
      </c>
      <c r="J310" s="24" t="s">
        <v>1348</v>
      </c>
    </row>
    <row r="311" spans="1:10" ht="25.5" x14ac:dyDescent="0.2">
      <c r="A311" s="13" t="s">
        <v>265</v>
      </c>
      <c r="B311" s="39" t="s">
        <v>1064</v>
      </c>
      <c r="C311" s="14">
        <v>0</v>
      </c>
      <c r="D311" s="14"/>
      <c r="E311" s="14">
        <f t="shared" si="4"/>
        <v>0</v>
      </c>
      <c r="F311" s="14">
        <v>0</v>
      </c>
      <c r="G311" s="24" t="s">
        <v>1348</v>
      </c>
      <c r="H311" s="24" t="s">
        <v>1348</v>
      </c>
      <c r="I311" s="14">
        <v>19421.855090000001</v>
      </c>
      <c r="J311" s="24" t="s">
        <v>1348</v>
      </c>
    </row>
    <row r="312" spans="1:10" ht="38.25" x14ac:dyDescent="0.2">
      <c r="A312" s="13" t="s">
        <v>546</v>
      </c>
      <c r="B312" s="39" t="s">
        <v>571</v>
      </c>
      <c r="C312" s="14">
        <v>0</v>
      </c>
      <c r="D312" s="14"/>
      <c r="E312" s="14">
        <f t="shared" si="4"/>
        <v>0</v>
      </c>
      <c r="F312" s="14">
        <v>0</v>
      </c>
      <c r="G312" s="24" t="s">
        <v>1348</v>
      </c>
      <c r="H312" s="24" t="s">
        <v>1348</v>
      </c>
      <c r="I312" s="14">
        <v>19421.855090000001</v>
      </c>
      <c r="J312" s="24" t="s">
        <v>1348</v>
      </c>
    </row>
    <row r="313" spans="1:10" ht="38.25" x14ac:dyDescent="0.2">
      <c r="A313" s="13" t="s">
        <v>581</v>
      </c>
      <c r="B313" s="39" t="s">
        <v>303</v>
      </c>
      <c r="C313" s="14">
        <v>3669.5</v>
      </c>
      <c r="D313" s="14"/>
      <c r="E313" s="14">
        <f t="shared" si="4"/>
        <v>3669.5</v>
      </c>
      <c r="F313" s="14">
        <v>0</v>
      </c>
      <c r="G313" s="24" t="s">
        <v>1348</v>
      </c>
      <c r="H313" s="24" t="s">
        <v>1348</v>
      </c>
      <c r="I313" s="14">
        <v>0</v>
      </c>
      <c r="J313" s="24" t="s">
        <v>1348</v>
      </c>
    </row>
    <row r="314" spans="1:10" ht="38.25" x14ac:dyDescent="0.2">
      <c r="A314" s="13" t="s">
        <v>831</v>
      </c>
      <c r="B314" s="39" t="s">
        <v>1113</v>
      </c>
      <c r="C314" s="14">
        <v>3669.5</v>
      </c>
      <c r="D314" s="14"/>
      <c r="E314" s="14">
        <f t="shared" si="4"/>
        <v>3669.5</v>
      </c>
      <c r="F314" s="14">
        <v>0</v>
      </c>
      <c r="G314" s="24" t="s">
        <v>1348</v>
      </c>
      <c r="H314" s="24" t="s">
        <v>1348</v>
      </c>
      <c r="I314" s="14">
        <v>0</v>
      </c>
      <c r="J314" s="24" t="s">
        <v>1348</v>
      </c>
    </row>
    <row r="315" spans="1:10" ht="25.5" x14ac:dyDescent="0.2">
      <c r="A315" s="13" t="s">
        <v>621</v>
      </c>
      <c r="B315" s="39" t="s">
        <v>33</v>
      </c>
      <c r="C315" s="14">
        <v>10664.9</v>
      </c>
      <c r="D315" s="14"/>
      <c r="E315" s="14">
        <f t="shared" si="4"/>
        <v>10664.9</v>
      </c>
      <c r="F315" s="14">
        <v>0</v>
      </c>
      <c r="G315" s="24" t="s">
        <v>1348</v>
      </c>
      <c r="H315" s="24" t="s">
        <v>1348</v>
      </c>
      <c r="I315" s="14">
        <v>6327.2262499999997</v>
      </c>
      <c r="J315" s="24" t="s">
        <v>1348</v>
      </c>
    </row>
    <row r="316" spans="1:10" ht="38.25" x14ac:dyDescent="0.2">
      <c r="A316" s="13" t="s">
        <v>620</v>
      </c>
      <c r="B316" s="39" t="s">
        <v>866</v>
      </c>
      <c r="C316" s="14">
        <v>10664.9</v>
      </c>
      <c r="D316" s="14"/>
      <c r="E316" s="14">
        <f t="shared" si="4"/>
        <v>10664.9</v>
      </c>
      <c r="F316" s="14">
        <v>0</v>
      </c>
      <c r="G316" s="24" t="s">
        <v>1348</v>
      </c>
      <c r="H316" s="24" t="s">
        <v>1348</v>
      </c>
      <c r="I316" s="14">
        <v>6327.2262499999997</v>
      </c>
      <c r="J316" s="24" t="s">
        <v>1348</v>
      </c>
    </row>
    <row r="317" spans="1:10" ht="25.5" x14ac:dyDescent="0.2">
      <c r="A317" s="13" t="s">
        <v>421</v>
      </c>
      <c r="B317" s="39" t="s">
        <v>190</v>
      </c>
      <c r="C317" s="14">
        <v>357.1</v>
      </c>
      <c r="D317" s="14"/>
      <c r="E317" s="14">
        <f t="shared" si="4"/>
        <v>357.1</v>
      </c>
      <c r="F317" s="14">
        <v>0</v>
      </c>
      <c r="G317" s="24" t="s">
        <v>1348</v>
      </c>
      <c r="H317" s="24" t="s">
        <v>1348</v>
      </c>
      <c r="I317" s="14">
        <v>0</v>
      </c>
      <c r="J317" s="24" t="s">
        <v>1348</v>
      </c>
    </row>
    <row r="318" spans="1:10" ht="25.5" x14ac:dyDescent="0.2">
      <c r="A318" s="13" t="s">
        <v>722</v>
      </c>
      <c r="B318" s="39" t="s">
        <v>1209</v>
      </c>
      <c r="C318" s="14">
        <v>4996</v>
      </c>
      <c r="D318" s="14"/>
      <c r="E318" s="14">
        <f t="shared" si="4"/>
        <v>4996</v>
      </c>
      <c r="F318" s="14">
        <v>4606.38807</v>
      </c>
      <c r="G318" s="24" t="s">
        <v>1348</v>
      </c>
      <c r="H318" s="24" t="s">
        <v>1348</v>
      </c>
      <c r="I318" s="14">
        <v>4422.6097799999998</v>
      </c>
      <c r="J318" s="24" t="s">
        <v>1348</v>
      </c>
    </row>
    <row r="319" spans="1:10" ht="25.5" x14ac:dyDescent="0.2">
      <c r="A319" s="13" t="s">
        <v>494</v>
      </c>
      <c r="B319" s="39" t="s">
        <v>716</v>
      </c>
      <c r="C319" s="14">
        <v>4996</v>
      </c>
      <c r="D319" s="14"/>
      <c r="E319" s="14">
        <f t="shared" si="4"/>
        <v>4996</v>
      </c>
      <c r="F319" s="14">
        <v>4606.38807</v>
      </c>
      <c r="G319" s="24" t="s">
        <v>1348</v>
      </c>
      <c r="H319" s="24" t="s">
        <v>1348</v>
      </c>
      <c r="I319" s="14">
        <v>4422.6097799999998</v>
      </c>
      <c r="J319" s="24" t="s">
        <v>1348</v>
      </c>
    </row>
    <row r="320" spans="1:10" ht="38.25" x14ac:dyDescent="0.2">
      <c r="A320" s="13" t="s">
        <v>614</v>
      </c>
      <c r="B320" s="39" t="s">
        <v>24</v>
      </c>
      <c r="C320" s="14">
        <v>82083.7</v>
      </c>
      <c r="D320" s="14"/>
      <c r="E320" s="14">
        <f t="shared" si="4"/>
        <v>82083.7</v>
      </c>
      <c r="F320" s="14">
        <v>81718.300319999995</v>
      </c>
      <c r="G320" s="24" t="s">
        <v>1348</v>
      </c>
      <c r="H320" s="24" t="s">
        <v>1348</v>
      </c>
      <c r="I320" s="14">
        <v>0</v>
      </c>
      <c r="J320" s="24" t="s">
        <v>1348</v>
      </c>
    </row>
    <row r="321" spans="1:10" ht="38.25" x14ac:dyDescent="0.2">
      <c r="A321" s="13" t="s">
        <v>1168</v>
      </c>
      <c r="B321" s="39" t="s">
        <v>24</v>
      </c>
      <c r="C321" s="14">
        <v>0</v>
      </c>
      <c r="D321" s="14"/>
      <c r="E321" s="14">
        <f t="shared" si="4"/>
        <v>0</v>
      </c>
      <c r="F321" s="14">
        <v>0</v>
      </c>
      <c r="G321" s="24" t="s">
        <v>1348</v>
      </c>
      <c r="H321" s="24" t="s">
        <v>1348</v>
      </c>
      <c r="I321" s="14">
        <v>70796.798439999999</v>
      </c>
      <c r="J321" s="24" t="s">
        <v>1348</v>
      </c>
    </row>
    <row r="322" spans="1:10" ht="38.25" x14ac:dyDescent="0.2">
      <c r="A322" s="13" t="s">
        <v>1038</v>
      </c>
      <c r="B322" s="39" t="s">
        <v>1189</v>
      </c>
      <c r="C322" s="14">
        <v>500000</v>
      </c>
      <c r="D322" s="14"/>
      <c r="E322" s="14">
        <f t="shared" si="4"/>
        <v>500000</v>
      </c>
      <c r="F322" s="14">
        <v>0</v>
      </c>
      <c r="G322" s="24" t="s">
        <v>1348</v>
      </c>
      <c r="H322" s="24" t="s">
        <v>1348</v>
      </c>
      <c r="I322" s="14">
        <v>0</v>
      </c>
      <c r="J322" s="24" t="s">
        <v>1348</v>
      </c>
    </row>
    <row r="323" spans="1:10" ht="38.25" x14ac:dyDescent="0.2">
      <c r="A323" s="13" t="s">
        <v>189</v>
      </c>
      <c r="B323" s="39" t="s">
        <v>694</v>
      </c>
      <c r="C323" s="14">
        <v>500000</v>
      </c>
      <c r="D323" s="14"/>
      <c r="E323" s="14">
        <f t="shared" si="4"/>
        <v>500000</v>
      </c>
      <c r="F323" s="14">
        <v>0</v>
      </c>
      <c r="G323" s="24" t="s">
        <v>1348</v>
      </c>
      <c r="H323" s="24" t="s">
        <v>1348</v>
      </c>
      <c r="I323" s="14">
        <v>0</v>
      </c>
      <c r="J323" s="24" t="s">
        <v>1348</v>
      </c>
    </row>
    <row r="324" spans="1:10" ht="38.25" x14ac:dyDescent="0.2">
      <c r="A324" s="13" t="s">
        <v>382</v>
      </c>
      <c r="B324" s="39" t="s">
        <v>1</v>
      </c>
      <c r="C324" s="14">
        <v>320138.40000000002</v>
      </c>
      <c r="D324" s="14"/>
      <c r="E324" s="14">
        <f t="shared" si="4"/>
        <v>320138.40000000002</v>
      </c>
      <c r="F324" s="14">
        <v>98472.949250000005</v>
      </c>
      <c r="G324" s="24" t="s">
        <v>1348</v>
      </c>
      <c r="H324" s="24" t="s">
        <v>1348</v>
      </c>
      <c r="I324" s="14">
        <v>320112.20546999999</v>
      </c>
      <c r="J324" s="24" t="s">
        <v>1348</v>
      </c>
    </row>
    <row r="325" spans="1:10" ht="51" x14ac:dyDescent="0.2">
      <c r="A325" s="13" t="s">
        <v>355</v>
      </c>
      <c r="B325" s="39" t="s">
        <v>510</v>
      </c>
      <c r="C325" s="14">
        <v>2550</v>
      </c>
      <c r="D325" s="14"/>
      <c r="E325" s="14">
        <f t="shared" si="4"/>
        <v>2550</v>
      </c>
      <c r="F325" s="14">
        <v>307.21890000000002</v>
      </c>
      <c r="G325" s="24" t="s">
        <v>1348</v>
      </c>
      <c r="H325" s="24" t="s">
        <v>1348</v>
      </c>
      <c r="I325" s="14">
        <v>424.27749999999997</v>
      </c>
      <c r="J325" s="24" t="s">
        <v>1348</v>
      </c>
    </row>
    <row r="326" spans="1:10" ht="51" x14ac:dyDescent="0.2">
      <c r="A326" s="13" t="s">
        <v>939</v>
      </c>
      <c r="B326" s="39" t="s">
        <v>1296</v>
      </c>
      <c r="C326" s="14">
        <v>2550</v>
      </c>
      <c r="D326" s="14"/>
      <c r="E326" s="14">
        <f t="shared" si="4"/>
        <v>2550</v>
      </c>
      <c r="F326" s="14">
        <v>307.21890000000002</v>
      </c>
      <c r="G326" s="24" t="s">
        <v>1348</v>
      </c>
      <c r="H326" s="24" t="s">
        <v>1348</v>
      </c>
      <c r="I326" s="14">
        <v>424.27749999999997</v>
      </c>
      <c r="J326" s="24" t="s">
        <v>1348</v>
      </c>
    </row>
    <row r="327" spans="1:10" ht="38.25" x14ac:dyDescent="0.2">
      <c r="A327" s="13" t="s">
        <v>385</v>
      </c>
      <c r="B327" s="39" t="s">
        <v>76</v>
      </c>
      <c r="C327" s="14">
        <v>9980.5</v>
      </c>
      <c r="D327" s="14"/>
      <c r="E327" s="14">
        <f t="shared" si="4"/>
        <v>9980.5</v>
      </c>
      <c r="F327" s="14">
        <v>2460.3990800000001</v>
      </c>
      <c r="G327" s="24" t="s">
        <v>1348</v>
      </c>
      <c r="H327" s="24" t="s">
        <v>1348</v>
      </c>
      <c r="I327" s="14">
        <v>870.35793000000001</v>
      </c>
      <c r="J327" s="29" t="s">
        <v>1348</v>
      </c>
    </row>
    <row r="328" spans="1:10" ht="51" x14ac:dyDescent="0.2">
      <c r="A328" s="13" t="s">
        <v>721</v>
      </c>
      <c r="B328" s="39" t="s">
        <v>912</v>
      </c>
      <c r="C328" s="14">
        <v>9980.5</v>
      </c>
      <c r="D328" s="14"/>
      <c r="E328" s="14">
        <f t="shared" si="4"/>
        <v>9980.5</v>
      </c>
      <c r="F328" s="14">
        <v>2460.3990800000001</v>
      </c>
      <c r="G328" s="24" t="s">
        <v>1348</v>
      </c>
      <c r="H328" s="24" t="s">
        <v>1348</v>
      </c>
      <c r="I328" s="14">
        <v>870.35793000000001</v>
      </c>
      <c r="J328" s="29" t="s">
        <v>1348</v>
      </c>
    </row>
    <row r="329" spans="1:10" ht="51" x14ac:dyDescent="0.2">
      <c r="A329" s="13" t="s">
        <v>996</v>
      </c>
      <c r="B329" s="39" t="s">
        <v>725</v>
      </c>
      <c r="C329" s="14">
        <v>1067.9000000000001</v>
      </c>
      <c r="D329" s="14"/>
      <c r="E329" s="14">
        <f t="shared" si="4"/>
        <v>1067.9000000000001</v>
      </c>
      <c r="F329" s="14">
        <v>0</v>
      </c>
      <c r="G329" s="24" t="s">
        <v>1348</v>
      </c>
      <c r="H329" s="24" t="s">
        <v>1348</v>
      </c>
      <c r="I329" s="14">
        <v>0</v>
      </c>
      <c r="J329" s="24" t="s">
        <v>1348</v>
      </c>
    </row>
    <row r="330" spans="1:10" ht="51" x14ac:dyDescent="0.2">
      <c r="A330" s="13" t="s">
        <v>596</v>
      </c>
      <c r="B330" s="39" t="s">
        <v>217</v>
      </c>
      <c r="C330" s="14">
        <v>1067.9000000000001</v>
      </c>
      <c r="D330" s="14"/>
      <c r="E330" s="14">
        <f t="shared" si="4"/>
        <v>1067.9000000000001</v>
      </c>
      <c r="F330" s="14">
        <v>0</v>
      </c>
      <c r="G330" s="24" t="s">
        <v>1348</v>
      </c>
      <c r="H330" s="24" t="s">
        <v>1348</v>
      </c>
      <c r="I330" s="14">
        <v>0</v>
      </c>
      <c r="J330" s="24" t="s">
        <v>1348</v>
      </c>
    </row>
    <row r="331" spans="1:10" ht="51" x14ac:dyDescent="0.2">
      <c r="A331" s="13" t="s">
        <v>556</v>
      </c>
      <c r="B331" s="39" t="s">
        <v>30</v>
      </c>
      <c r="C331" s="14">
        <v>40520.6</v>
      </c>
      <c r="D331" s="14"/>
      <c r="E331" s="14">
        <f t="shared" si="4"/>
        <v>40520.6</v>
      </c>
      <c r="F331" s="14">
        <v>40519.495000000003</v>
      </c>
      <c r="G331" s="24" t="s">
        <v>1348</v>
      </c>
      <c r="H331" s="24" t="s">
        <v>1348</v>
      </c>
      <c r="I331" s="14">
        <v>0</v>
      </c>
      <c r="J331" s="24" t="s">
        <v>1348</v>
      </c>
    </row>
    <row r="332" spans="1:10" ht="51" x14ac:dyDescent="0.2">
      <c r="A332" s="13" t="s">
        <v>945</v>
      </c>
      <c r="B332" s="39" t="s">
        <v>861</v>
      </c>
      <c r="C332" s="14">
        <v>40520.6</v>
      </c>
      <c r="D332" s="14"/>
      <c r="E332" s="14">
        <f t="shared" si="4"/>
        <v>40520.6</v>
      </c>
      <c r="F332" s="14">
        <v>40519.495000000003</v>
      </c>
      <c r="G332" s="24" t="s">
        <v>1348</v>
      </c>
      <c r="H332" s="24" t="s">
        <v>1348</v>
      </c>
      <c r="I332" s="14">
        <v>0</v>
      </c>
      <c r="J332" s="24" t="s">
        <v>1348</v>
      </c>
    </row>
    <row r="333" spans="1:10" ht="38.25" x14ac:dyDescent="0.2">
      <c r="A333" s="13" t="s">
        <v>963</v>
      </c>
      <c r="B333" s="39" t="s">
        <v>928</v>
      </c>
      <c r="C333" s="14">
        <v>94427.7</v>
      </c>
      <c r="D333" s="14"/>
      <c r="E333" s="14">
        <f t="shared" si="4"/>
        <v>94427.7</v>
      </c>
      <c r="F333" s="14">
        <v>30031.238130000002</v>
      </c>
      <c r="G333" s="24" t="s">
        <v>1348</v>
      </c>
      <c r="H333" s="24" t="s">
        <v>1348</v>
      </c>
      <c r="I333" s="14">
        <v>24791.569350000002</v>
      </c>
      <c r="J333" s="24" t="s">
        <v>1348</v>
      </c>
    </row>
    <row r="334" spans="1:10" ht="38.25" x14ac:dyDescent="0.2">
      <c r="A334" s="13" t="s">
        <v>455</v>
      </c>
      <c r="B334" s="39" t="s">
        <v>1184</v>
      </c>
      <c r="C334" s="14">
        <v>94427.7</v>
      </c>
      <c r="D334" s="14"/>
      <c r="E334" s="14">
        <f t="shared" si="4"/>
        <v>94427.7</v>
      </c>
      <c r="F334" s="14">
        <v>30031.238130000002</v>
      </c>
      <c r="G334" s="24" t="s">
        <v>1348</v>
      </c>
      <c r="H334" s="24" t="s">
        <v>1348</v>
      </c>
      <c r="I334" s="14">
        <v>24791.569350000002</v>
      </c>
      <c r="J334" s="24" t="s">
        <v>1348</v>
      </c>
    </row>
    <row r="335" spans="1:10" ht="25.5" x14ac:dyDescent="0.2">
      <c r="A335" s="13" t="s">
        <v>990</v>
      </c>
      <c r="B335" s="39" t="s">
        <v>341</v>
      </c>
      <c r="C335" s="14">
        <v>0</v>
      </c>
      <c r="D335" s="14"/>
      <c r="E335" s="14">
        <f t="shared" si="4"/>
        <v>0</v>
      </c>
      <c r="F335" s="14">
        <v>0</v>
      </c>
      <c r="G335" s="24" t="s">
        <v>1348</v>
      </c>
      <c r="H335" s="24" t="s">
        <v>1348</v>
      </c>
      <c r="I335" s="14">
        <v>40181.764999999999</v>
      </c>
      <c r="J335" s="24" t="s">
        <v>1348</v>
      </c>
    </row>
    <row r="336" spans="1:10" ht="38.25" x14ac:dyDescent="0.2">
      <c r="A336" s="13" t="s">
        <v>989</v>
      </c>
      <c r="B336" s="39" t="s">
        <v>1155</v>
      </c>
      <c r="C336" s="14">
        <v>0</v>
      </c>
      <c r="D336" s="14"/>
      <c r="E336" s="14">
        <f t="shared" si="4"/>
        <v>0</v>
      </c>
      <c r="F336" s="14">
        <v>0</v>
      </c>
      <c r="G336" s="24" t="s">
        <v>1348</v>
      </c>
      <c r="H336" s="24" t="s">
        <v>1348</v>
      </c>
      <c r="I336" s="14">
        <v>40181.764999999999</v>
      </c>
      <c r="J336" s="24" t="s">
        <v>1348</v>
      </c>
    </row>
    <row r="337" spans="1:10" ht="76.5" x14ac:dyDescent="0.2">
      <c r="A337" s="13" t="s">
        <v>623</v>
      </c>
      <c r="B337" s="39" t="s">
        <v>101</v>
      </c>
      <c r="C337" s="14">
        <v>28475.5</v>
      </c>
      <c r="D337" s="14"/>
      <c r="E337" s="14">
        <f t="shared" si="4"/>
        <v>28475.5</v>
      </c>
      <c r="F337" s="14">
        <v>0</v>
      </c>
      <c r="G337" s="24" t="s">
        <v>1348</v>
      </c>
      <c r="H337" s="24" t="s">
        <v>1348</v>
      </c>
      <c r="I337" s="14">
        <v>0</v>
      </c>
      <c r="J337" s="24" t="s">
        <v>1348</v>
      </c>
    </row>
    <row r="338" spans="1:10" ht="63.75" x14ac:dyDescent="0.2">
      <c r="A338" s="13" t="s">
        <v>839</v>
      </c>
      <c r="B338" s="39" t="s">
        <v>101</v>
      </c>
      <c r="C338" s="14">
        <v>0</v>
      </c>
      <c r="D338" s="14"/>
      <c r="E338" s="14">
        <f t="shared" si="4"/>
        <v>0</v>
      </c>
      <c r="F338" s="14">
        <v>0</v>
      </c>
      <c r="G338" s="24" t="s">
        <v>1348</v>
      </c>
      <c r="H338" s="24" t="s">
        <v>1348</v>
      </c>
      <c r="I338" s="14">
        <v>2125</v>
      </c>
      <c r="J338" s="24" t="s">
        <v>1348</v>
      </c>
    </row>
    <row r="339" spans="1:10" ht="89.25" x14ac:dyDescent="0.2">
      <c r="A339" s="13" t="s">
        <v>1307</v>
      </c>
      <c r="B339" s="39" t="s">
        <v>933</v>
      </c>
      <c r="C339" s="14">
        <v>28475.5</v>
      </c>
      <c r="D339" s="14"/>
      <c r="E339" s="14">
        <f t="shared" si="4"/>
        <v>28475.5</v>
      </c>
      <c r="F339" s="14">
        <v>0</v>
      </c>
      <c r="G339" s="24" t="s">
        <v>1348</v>
      </c>
      <c r="H339" s="24" t="s">
        <v>1348</v>
      </c>
      <c r="I339" s="14">
        <v>0</v>
      </c>
      <c r="J339" s="24" t="s">
        <v>1348</v>
      </c>
    </row>
    <row r="340" spans="1:10" ht="63.75" x14ac:dyDescent="0.2">
      <c r="A340" s="13" t="s">
        <v>1269</v>
      </c>
      <c r="B340" s="39" t="s">
        <v>933</v>
      </c>
      <c r="C340" s="14">
        <v>0</v>
      </c>
      <c r="D340" s="14"/>
      <c r="E340" s="14">
        <f t="shared" si="4"/>
        <v>0</v>
      </c>
      <c r="F340" s="14">
        <v>0</v>
      </c>
      <c r="G340" s="24" t="s">
        <v>1348</v>
      </c>
      <c r="H340" s="24" t="s">
        <v>1348</v>
      </c>
      <c r="I340" s="14">
        <v>2125</v>
      </c>
      <c r="J340" s="24" t="s">
        <v>1348</v>
      </c>
    </row>
    <row r="341" spans="1:10" ht="25.5" x14ac:dyDescent="0.2">
      <c r="A341" s="13" t="s">
        <v>1045</v>
      </c>
      <c r="B341" s="39" t="s">
        <v>259</v>
      </c>
      <c r="C341" s="14">
        <v>96159.2</v>
      </c>
      <c r="D341" s="14"/>
      <c r="E341" s="14">
        <f t="shared" si="4"/>
        <v>96159.2</v>
      </c>
      <c r="F341" s="14">
        <v>39943.834020000002</v>
      </c>
      <c r="G341" s="24" t="s">
        <v>1348</v>
      </c>
      <c r="H341" s="24" t="s">
        <v>1348</v>
      </c>
      <c r="I341" s="14">
        <v>0</v>
      </c>
      <c r="J341" s="24" t="s">
        <v>1348</v>
      </c>
    </row>
    <row r="342" spans="1:10" ht="25.5" x14ac:dyDescent="0.2">
      <c r="A342" s="13" t="s">
        <v>671</v>
      </c>
      <c r="B342" s="39" t="s">
        <v>1079</v>
      </c>
      <c r="C342" s="14">
        <v>96159.2</v>
      </c>
      <c r="D342" s="14"/>
      <c r="E342" s="14">
        <f t="shared" si="4"/>
        <v>96159.2</v>
      </c>
      <c r="F342" s="14">
        <v>39943.834020000002</v>
      </c>
      <c r="G342" s="24" t="s">
        <v>1348</v>
      </c>
      <c r="H342" s="24" t="s">
        <v>1348</v>
      </c>
      <c r="I342" s="14">
        <v>0</v>
      </c>
      <c r="J342" s="24" t="s">
        <v>1348</v>
      </c>
    </row>
    <row r="343" spans="1:10" ht="51" x14ac:dyDescent="0.2">
      <c r="A343" s="13" t="s">
        <v>70</v>
      </c>
      <c r="B343" s="39" t="s">
        <v>476</v>
      </c>
      <c r="C343" s="14">
        <v>50501.1</v>
      </c>
      <c r="D343" s="14"/>
      <c r="E343" s="14">
        <f t="shared" si="4"/>
        <v>50501.1</v>
      </c>
      <c r="F343" s="14">
        <v>24142.291270000002</v>
      </c>
      <c r="G343" s="24" t="s">
        <v>1348</v>
      </c>
      <c r="H343" s="24" t="s">
        <v>1348</v>
      </c>
      <c r="I343" s="14">
        <v>7522.4061099999999</v>
      </c>
      <c r="J343" s="29" t="s">
        <v>1348</v>
      </c>
    </row>
    <row r="344" spans="1:10" ht="63.75" x14ac:dyDescent="0.2">
      <c r="A344" s="13" t="s">
        <v>274</v>
      </c>
      <c r="B344" s="39" t="s">
        <v>1257</v>
      </c>
      <c r="C344" s="14">
        <v>50501.1</v>
      </c>
      <c r="D344" s="14"/>
      <c r="E344" s="14">
        <f t="shared" si="4"/>
        <v>50501.1</v>
      </c>
      <c r="F344" s="14">
        <v>24142.291270000002</v>
      </c>
      <c r="G344" s="24" t="s">
        <v>1348</v>
      </c>
      <c r="H344" s="24" t="s">
        <v>1348</v>
      </c>
      <c r="I344" s="14">
        <v>7522.4061099999999</v>
      </c>
      <c r="J344" s="29" t="s">
        <v>1348</v>
      </c>
    </row>
    <row r="345" spans="1:10" ht="51" x14ac:dyDescent="0.2">
      <c r="A345" s="13" t="s">
        <v>472</v>
      </c>
      <c r="B345" s="39" t="s">
        <v>1106</v>
      </c>
      <c r="C345" s="14">
        <v>181862.5</v>
      </c>
      <c r="D345" s="14"/>
      <c r="E345" s="14">
        <f t="shared" si="4"/>
        <v>181862.5</v>
      </c>
      <c r="F345" s="14">
        <v>175511.76136</v>
      </c>
      <c r="G345" s="24" t="s">
        <v>1348</v>
      </c>
      <c r="H345" s="24" t="s">
        <v>1348</v>
      </c>
      <c r="I345" s="14">
        <v>61809.919119999999</v>
      </c>
      <c r="J345" s="29" t="s">
        <v>1348</v>
      </c>
    </row>
    <row r="346" spans="1:10" ht="51" x14ac:dyDescent="0.2">
      <c r="A346" s="13" t="s">
        <v>1275</v>
      </c>
      <c r="B346" s="39" t="s">
        <v>40</v>
      </c>
      <c r="C346" s="14">
        <v>181862.5</v>
      </c>
      <c r="D346" s="14"/>
      <c r="E346" s="14">
        <f t="shared" si="4"/>
        <v>181862.5</v>
      </c>
      <c r="F346" s="14">
        <v>175511.76136</v>
      </c>
      <c r="G346" s="24" t="s">
        <v>1348</v>
      </c>
      <c r="H346" s="24" t="s">
        <v>1348</v>
      </c>
      <c r="I346" s="14">
        <v>61809.919119999999</v>
      </c>
      <c r="J346" s="29" t="s">
        <v>1348</v>
      </c>
    </row>
    <row r="347" spans="1:10" ht="38.25" x14ac:dyDescent="0.2">
      <c r="A347" s="13" t="s">
        <v>449</v>
      </c>
      <c r="B347" s="39" t="s">
        <v>1121</v>
      </c>
      <c r="C347" s="14">
        <v>97544.5</v>
      </c>
      <c r="D347" s="14"/>
      <c r="E347" s="14">
        <f t="shared" si="4"/>
        <v>97544.5</v>
      </c>
      <c r="F347" s="14">
        <v>59656.505010000001</v>
      </c>
      <c r="G347" s="24" t="s">
        <v>1348</v>
      </c>
      <c r="H347" s="24" t="s">
        <v>1348</v>
      </c>
      <c r="I347" s="14">
        <v>0</v>
      </c>
      <c r="J347" s="24" t="s">
        <v>1348</v>
      </c>
    </row>
    <row r="348" spans="1:10" ht="38.25" x14ac:dyDescent="0.2">
      <c r="A348" s="13" t="s">
        <v>538</v>
      </c>
      <c r="B348" s="39" t="s">
        <v>629</v>
      </c>
      <c r="C348" s="14">
        <v>97544.5</v>
      </c>
      <c r="D348" s="14"/>
      <c r="E348" s="14">
        <f t="shared" si="4"/>
        <v>97544.5</v>
      </c>
      <c r="F348" s="14">
        <v>59656.505010000001</v>
      </c>
      <c r="G348" s="24" t="s">
        <v>1348</v>
      </c>
      <c r="H348" s="24" t="s">
        <v>1348</v>
      </c>
      <c r="I348" s="14">
        <v>0</v>
      </c>
      <c r="J348" s="24" t="s">
        <v>1348</v>
      </c>
    </row>
    <row r="349" spans="1:10" ht="38.25" x14ac:dyDescent="0.2">
      <c r="A349" s="13" t="s">
        <v>907</v>
      </c>
      <c r="B349" s="39" t="s">
        <v>1194</v>
      </c>
      <c r="C349" s="14">
        <v>50970.3</v>
      </c>
      <c r="D349" s="14"/>
      <c r="E349" s="14">
        <f t="shared" si="4"/>
        <v>50970.3</v>
      </c>
      <c r="F349" s="14">
        <v>21451.065419999999</v>
      </c>
      <c r="G349" s="24" t="s">
        <v>1348</v>
      </c>
      <c r="H349" s="24" t="s">
        <v>1348</v>
      </c>
      <c r="I349" s="14">
        <v>0</v>
      </c>
      <c r="J349" s="24" t="s">
        <v>1348</v>
      </c>
    </row>
    <row r="350" spans="1:10" ht="25.5" x14ac:dyDescent="0.2">
      <c r="A350" s="13" t="s">
        <v>759</v>
      </c>
      <c r="B350" s="39" t="s">
        <v>913</v>
      </c>
      <c r="C350" s="14">
        <v>154520</v>
      </c>
      <c r="D350" s="14"/>
      <c r="E350" s="14">
        <f t="shared" si="4"/>
        <v>154520</v>
      </c>
      <c r="F350" s="14">
        <v>37269.082499999997</v>
      </c>
      <c r="G350" s="24" t="s">
        <v>1348</v>
      </c>
      <c r="H350" s="24" t="s">
        <v>1348</v>
      </c>
      <c r="I350" s="14">
        <v>0</v>
      </c>
      <c r="J350" s="24" t="s">
        <v>1348</v>
      </c>
    </row>
    <row r="351" spans="1:10" ht="25.5" x14ac:dyDescent="0.2">
      <c r="A351" s="13" t="s">
        <v>258</v>
      </c>
      <c r="B351" s="39" t="s">
        <v>1163</v>
      </c>
      <c r="C351" s="14">
        <v>154520</v>
      </c>
      <c r="D351" s="14"/>
      <c r="E351" s="14">
        <f t="shared" si="4"/>
        <v>154520</v>
      </c>
      <c r="F351" s="14">
        <v>37269.082499999997</v>
      </c>
      <c r="G351" s="24" t="s">
        <v>1348</v>
      </c>
      <c r="H351" s="24" t="s">
        <v>1348</v>
      </c>
      <c r="I351" s="14">
        <v>0</v>
      </c>
      <c r="J351" s="24" t="s">
        <v>1348</v>
      </c>
    </row>
    <row r="352" spans="1:10" x14ac:dyDescent="0.2">
      <c r="A352" s="13" t="s">
        <v>792</v>
      </c>
      <c r="B352" s="39" t="s">
        <v>311</v>
      </c>
      <c r="C352" s="14">
        <v>49723.7</v>
      </c>
      <c r="D352" s="14"/>
      <c r="E352" s="14">
        <f t="shared" si="4"/>
        <v>49723.7</v>
      </c>
      <c r="F352" s="14">
        <v>17550.370330000002</v>
      </c>
      <c r="G352" s="24" t="s">
        <v>1348</v>
      </c>
      <c r="H352" s="24" t="s">
        <v>1348</v>
      </c>
      <c r="I352" s="14">
        <v>4576.6771900000003</v>
      </c>
      <c r="J352" s="29" t="s">
        <v>1348</v>
      </c>
    </row>
    <row r="353" spans="1:10" ht="25.5" x14ac:dyDescent="0.2">
      <c r="A353" s="13" t="s">
        <v>348</v>
      </c>
      <c r="B353" s="39" t="s">
        <v>1125</v>
      </c>
      <c r="C353" s="14">
        <v>49723.7</v>
      </c>
      <c r="D353" s="14"/>
      <c r="E353" s="14">
        <f t="shared" si="4"/>
        <v>49723.7</v>
      </c>
      <c r="F353" s="14">
        <v>17550.370330000002</v>
      </c>
      <c r="G353" s="24" t="s">
        <v>1348</v>
      </c>
      <c r="H353" s="24" t="s">
        <v>1348</v>
      </c>
      <c r="I353" s="14">
        <v>4576.6771900000003</v>
      </c>
      <c r="J353" s="29" t="s">
        <v>1348</v>
      </c>
    </row>
    <row r="354" spans="1:10" ht="25.5" x14ac:dyDescent="0.2">
      <c r="A354" s="13" t="s">
        <v>1054</v>
      </c>
      <c r="B354" s="39" t="s">
        <v>967</v>
      </c>
      <c r="C354" s="14">
        <v>19359.8</v>
      </c>
      <c r="D354" s="14"/>
      <c r="E354" s="14">
        <f t="shared" si="4"/>
        <v>19359.8</v>
      </c>
      <c r="F354" s="14">
        <v>8594.8283599999995</v>
      </c>
      <c r="G354" s="24" t="s">
        <v>1348</v>
      </c>
      <c r="H354" s="24" t="s">
        <v>1348</v>
      </c>
      <c r="I354" s="14">
        <v>0</v>
      </c>
      <c r="J354" s="24" t="s">
        <v>1348</v>
      </c>
    </row>
    <row r="355" spans="1:10" ht="25.5" x14ac:dyDescent="0.2">
      <c r="A355" s="13" t="s">
        <v>390</v>
      </c>
      <c r="B355" s="39" t="s">
        <v>466</v>
      </c>
      <c r="C355" s="14">
        <v>19359.8</v>
      </c>
      <c r="D355" s="14"/>
      <c r="E355" s="14">
        <f t="shared" si="4"/>
        <v>19359.8</v>
      </c>
      <c r="F355" s="14">
        <v>8594.8283599999995</v>
      </c>
      <c r="G355" s="24" t="s">
        <v>1348</v>
      </c>
      <c r="H355" s="24" t="s">
        <v>1348</v>
      </c>
      <c r="I355" s="14">
        <v>0</v>
      </c>
      <c r="J355" s="24" t="s">
        <v>1348</v>
      </c>
    </row>
    <row r="356" spans="1:10" ht="38.25" x14ac:dyDescent="0.2">
      <c r="A356" s="13" t="s">
        <v>1285</v>
      </c>
      <c r="B356" s="39" t="s">
        <v>1220</v>
      </c>
      <c r="C356" s="14">
        <v>151661.9</v>
      </c>
      <c r="D356" s="14"/>
      <c r="E356" s="14">
        <f t="shared" si="4"/>
        <v>151661.9</v>
      </c>
      <c r="F356" s="14">
        <v>151661.89996000001</v>
      </c>
      <c r="G356" s="24" t="s">
        <v>1348</v>
      </c>
      <c r="H356" s="24" t="s">
        <v>1348</v>
      </c>
      <c r="I356" s="14">
        <v>126926.39794</v>
      </c>
      <c r="J356" s="24" t="s">
        <v>1348</v>
      </c>
    </row>
    <row r="357" spans="1:10" ht="38.25" x14ac:dyDescent="0.2">
      <c r="A357" s="13" t="s">
        <v>531</v>
      </c>
      <c r="B357" s="39" t="s">
        <v>732</v>
      </c>
      <c r="C357" s="14">
        <v>151661.9</v>
      </c>
      <c r="D357" s="14"/>
      <c r="E357" s="14">
        <f t="shared" si="4"/>
        <v>151661.9</v>
      </c>
      <c r="F357" s="14">
        <v>151661.89996000001</v>
      </c>
      <c r="G357" s="24" t="s">
        <v>1348</v>
      </c>
      <c r="H357" s="24" t="s">
        <v>1348</v>
      </c>
      <c r="I357" s="14">
        <v>126926.39794</v>
      </c>
      <c r="J357" s="24" t="s">
        <v>1348</v>
      </c>
    </row>
    <row r="358" spans="1:10" ht="25.5" x14ac:dyDescent="0.2">
      <c r="A358" s="13" t="s">
        <v>352</v>
      </c>
      <c r="B358" s="39" t="s">
        <v>128</v>
      </c>
      <c r="C358" s="14">
        <v>0</v>
      </c>
      <c r="D358" s="14"/>
      <c r="E358" s="14">
        <f t="shared" si="4"/>
        <v>0</v>
      </c>
      <c r="F358" s="14">
        <v>0</v>
      </c>
      <c r="G358" s="24" t="s">
        <v>1348</v>
      </c>
      <c r="H358" s="24" t="s">
        <v>1348</v>
      </c>
      <c r="I358" s="14">
        <v>4715.9546700000001</v>
      </c>
      <c r="J358" s="24" t="s">
        <v>1348</v>
      </c>
    </row>
    <row r="359" spans="1:10" ht="25.5" x14ac:dyDescent="0.2">
      <c r="A359" s="13" t="s">
        <v>1111</v>
      </c>
      <c r="B359" s="39" t="s">
        <v>944</v>
      </c>
      <c r="C359" s="14">
        <v>0</v>
      </c>
      <c r="D359" s="14"/>
      <c r="E359" s="14">
        <f t="shared" si="4"/>
        <v>0</v>
      </c>
      <c r="F359" s="14">
        <v>0</v>
      </c>
      <c r="G359" s="24" t="s">
        <v>1348</v>
      </c>
      <c r="H359" s="24" t="s">
        <v>1348</v>
      </c>
      <c r="I359" s="14">
        <v>4715.9546700000001</v>
      </c>
      <c r="J359" s="24" t="s">
        <v>1348</v>
      </c>
    </row>
    <row r="360" spans="1:10" ht="51" x14ac:dyDescent="0.2">
      <c r="A360" s="13" t="s">
        <v>1315</v>
      </c>
      <c r="B360" s="39" t="s">
        <v>769</v>
      </c>
      <c r="C360" s="14">
        <v>9859.6</v>
      </c>
      <c r="D360" s="14"/>
      <c r="E360" s="14">
        <f t="shared" si="4"/>
        <v>9859.6</v>
      </c>
      <c r="F360" s="14">
        <v>9559.5870200000008</v>
      </c>
      <c r="G360" s="24" t="s">
        <v>1348</v>
      </c>
      <c r="H360" s="24" t="s">
        <v>1348</v>
      </c>
      <c r="I360" s="14">
        <v>8259.7404700000006</v>
      </c>
      <c r="J360" s="24" t="s">
        <v>1348</v>
      </c>
    </row>
    <row r="361" spans="1:10" ht="63.75" x14ac:dyDescent="0.2">
      <c r="A361" s="13" t="s">
        <v>435</v>
      </c>
      <c r="B361" s="39" t="s">
        <v>268</v>
      </c>
      <c r="C361" s="14">
        <v>0</v>
      </c>
      <c r="D361" s="14"/>
      <c r="E361" s="14">
        <f t="shared" si="4"/>
        <v>0</v>
      </c>
      <c r="F361" s="14">
        <v>0</v>
      </c>
      <c r="G361" s="24" t="s">
        <v>1348</v>
      </c>
      <c r="H361" s="24" t="s">
        <v>1348</v>
      </c>
      <c r="I361" s="14">
        <v>8259.7404700000006</v>
      </c>
      <c r="J361" s="24" t="s">
        <v>1348</v>
      </c>
    </row>
    <row r="362" spans="1:10" ht="63.75" x14ac:dyDescent="0.2">
      <c r="A362" s="13" t="s">
        <v>1181</v>
      </c>
      <c r="B362" s="39" t="s">
        <v>268</v>
      </c>
      <c r="C362" s="14">
        <v>9859.6</v>
      </c>
      <c r="D362" s="14"/>
      <c r="E362" s="14">
        <f t="shared" ref="E362:E416" si="5">C362+D362</f>
        <v>9859.6</v>
      </c>
      <c r="F362" s="14">
        <v>9559.5870200000008</v>
      </c>
      <c r="G362" s="24" t="s">
        <v>1348</v>
      </c>
      <c r="H362" s="24" t="s">
        <v>1348</v>
      </c>
      <c r="I362" s="14">
        <v>0</v>
      </c>
      <c r="J362" s="24" t="s">
        <v>1348</v>
      </c>
    </row>
    <row r="363" spans="1:10" ht="25.5" x14ac:dyDescent="0.2">
      <c r="A363" s="13" t="s">
        <v>582</v>
      </c>
      <c r="B363" s="39" t="s">
        <v>657</v>
      </c>
      <c r="C363" s="14">
        <v>458222.4</v>
      </c>
      <c r="D363" s="14"/>
      <c r="E363" s="14">
        <f t="shared" si="5"/>
        <v>458222.4</v>
      </c>
      <c r="F363" s="14">
        <v>108168.74449</v>
      </c>
      <c r="G363" s="24" t="s">
        <v>1348</v>
      </c>
      <c r="H363" s="24" t="s">
        <v>1348</v>
      </c>
      <c r="I363" s="14">
        <v>254973.45095</v>
      </c>
      <c r="J363" s="24" t="s">
        <v>1348</v>
      </c>
    </row>
    <row r="364" spans="1:10" ht="25.5" x14ac:dyDescent="0.2">
      <c r="A364" s="13" t="s">
        <v>1190</v>
      </c>
      <c r="B364" s="39" t="s">
        <v>153</v>
      </c>
      <c r="C364" s="14">
        <v>458222.4</v>
      </c>
      <c r="D364" s="14"/>
      <c r="E364" s="14">
        <f t="shared" si="5"/>
        <v>458222.4</v>
      </c>
      <c r="F364" s="14">
        <v>108168.74449</v>
      </c>
      <c r="G364" s="24" t="s">
        <v>1348</v>
      </c>
      <c r="H364" s="24" t="s">
        <v>1348</v>
      </c>
      <c r="I364" s="14">
        <v>254973.45095</v>
      </c>
      <c r="J364" s="24" t="s">
        <v>1348</v>
      </c>
    </row>
    <row r="365" spans="1:10" ht="25.5" x14ac:dyDescent="0.2">
      <c r="A365" s="13" t="s">
        <v>611</v>
      </c>
      <c r="B365" s="39" t="s">
        <v>850</v>
      </c>
      <c r="C365" s="14">
        <v>8928.6</v>
      </c>
      <c r="D365" s="14"/>
      <c r="E365" s="14">
        <f t="shared" si="5"/>
        <v>8928.6</v>
      </c>
      <c r="F365" s="14">
        <v>0</v>
      </c>
      <c r="G365" s="24" t="s">
        <v>1348</v>
      </c>
      <c r="H365" s="24" t="s">
        <v>1348</v>
      </c>
      <c r="I365" s="14">
        <v>0</v>
      </c>
      <c r="J365" s="24" t="s">
        <v>1348</v>
      </c>
    </row>
    <row r="366" spans="1:10" ht="25.5" x14ac:dyDescent="0.2">
      <c r="A366" s="13" t="s">
        <v>710</v>
      </c>
      <c r="B366" s="39" t="s">
        <v>340</v>
      </c>
      <c r="C366" s="14">
        <v>8928.6</v>
      </c>
      <c r="D366" s="14"/>
      <c r="E366" s="14">
        <f t="shared" si="5"/>
        <v>8928.6</v>
      </c>
      <c r="F366" s="14">
        <v>0</v>
      </c>
      <c r="G366" s="24" t="s">
        <v>1348</v>
      </c>
      <c r="H366" s="24" t="s">
        <v>1348</v>
      </c>
      <c r="I366" s="14">
        <v>0</v>
      </c>
      <c r="J366" s="24" t="s">
        <v>1348</v>
      </c>
    </row>
    <row r="367" spans="1:10" ht="51" x14ac:dyDescent="0.2">
      <c r="A367" s="13" t="s">
        <v>779</v>
      </c>
      <c r="B367" s="39" t="s">
        <v>113</v>
      </c>
      <c r="C367" s="14">
        <v>12750</v>
      </c>
      <c r="D367" s="14"/>
      <c r="E367" s="14">
        <f t="shared" si="5"/>
        <v>12750</v>
      </c>
      <c r="F367" s="14">
        <v>0</v>
      </c>
      <c r="G367" s="24" t="s">
        <v>1348</v>
      </c>
      <c r="H367" s="24" t="s">
        <v>1348</v>
      </c>
      <c r="I367" s="14">
        <v>0</v>
      </c>
      <c r="J367" s="24" t="s">
        <v>1348</v>
      </c>
    </row>
    <row r="368" spans="1:10" ht="51" x14ac:dyDescent="0.2">
      <c r="A368" s="13" t="s">
        <v>508</v>
      </c>
      <c r="B368" s="39" t="s">
        <v>393</v>
      </c>
      <c r="C368" s="14">
        <v>12750</v>
      </c>
      <c r="D368" s="14"/>
      <c r="E368" s="14">
        <f t="shared" si="5"/>
        <v>12750</v>
      </c>
      <c r="F368" s="14">
        <v>0</v>
      </c>
      <c r="G368" s="24" t="s">
        <v>1348</v>
      </c>
      <c r="H368" s="24" t="s">
        <v>1348</v>
      </c>
      <c r="I368" s="14">
        <v>0</v>
      </c>
      <c r="J368" s="24" t="s">
        <v>1348</v>
      </c>
    </row>
    <row r="369" spans="1:10" ht="25.5" x14ac:dyDescent="0.2">
      <c r="A369" s="13" t="s">
        <v>1078</v>
      </c>
      <c r="B369" s="39" t="s">
        <v>166</v>
      </c>
      <c r="C369" s="14">
        <v>6218.7</v>
      </c>
      <c r="D369" s="14"/>
      <c r="E369" s="14">
        <f t="shared" si="5"/>
        <v>6218.7</v>
      </c>
      <c r="F369" s="14">
        <v>6218.7</v>
      </c>
      <c r="G369" s="24" t="s">
        <v>1348</v>
      </c>
      <c r="H369" s="24" t="s">
        <v>1348</v>
      </c>
      <c r="I369" s="14">
        <v>0</v>
      </c>
      <c r="J369" s="24" t="s">
        <v>1348</v>
      </c>
    </row>
    <row r="370" spans="1:10" ht="25.5" x14ac:dyDescent="0.2">
      <c r="A370" s="13" t="s">
        <v>433</v>
      </c>
      <c r="B370" s="39" t="s">
        <v>432</v>
      </c>
      <c r="C370" s="14">
        <v>6218.7</v>
      </c>
      <c r="D370" s="14"/>
      <c r="E370" s="14">
        <f t="shared" si="5"/>
        <v>6218.7</v>
      </c>
      <c r="F370" s="14">
        <v>6218.7</v>
      </c>
      <c r="G370" s="24" t="s">
        <v>1348</v>
      </c>
      <c r="H370" s="24" t="s">
        <v>1348</v>
      </c>
      <c r="I370" s="14">
        <v>0</v>
      </c>
      <c r="J370" s="24" t="s">
        <v>1348</v>
      </c>
    </row>
    <row r="371" spans="1:10" ht="63.75" x14ac:dyDescent="0.2">
      <c r="A371" s="13" t="s">
        <v>127</v>
      </c>
      <c r="B371" s="39" t="s">
        <v>555</v>
      </c>
      <c r="C371" s="14">
        <v>5779.3</v>
      </c>
      <c r="D371" s="14"/>
      <c r="E371" s="14">
        <f t="shared" si="5"/>
        <v>5779.3</v>
      </c>
      <c r="F371" s="14">
        <v>947.68065999999999</v>
      </c>
      <c r="G371" s="24" t="s">
        <v>1348</v>
      </c>
      <c r="H371" s="24" t="s">
        <v>1348</v>
      </c>
      <c r="I371" s="14">
        <v>0</v>
      </c>
      <c r="J371" s="24" t="s">
        <v>1348</v>
      </c>
    </row>
    <row r="372" spans="1:10" ht="63.75" x14ac:dyDescent="0.2">
      <c r="A372" s="13" t="s">
        <v>199</v>
      </c>
      <c r="B372" s="39" t="s">
        <v>18</v>
      </c>
      <c r="C372" s="14">
        <v>5779.3</v>
      </c>
      <c r="D372" s="14"/>
      <c r="E372" s="14">
        <f t="shared" si="5"/>
        <v>5779.3</v>
      </c>
      <c r="F372" s="14">
        <v>947.68065999999999</v>
      </c>
      <c r="G372" s="24" t="s">
        <v>1348</v>
      </c>
      <c r="H372" s="24" t="s">
        <v>1348</v>
      </c>
      <c r="I372" s="14">
        <v>0</v>
      </c>
      <c r="J372" s="24" t="s">
        <v>1348</v>
      </c>
    </row>
    <row r="373" spans="1:10" ht="38.25" x14ac:dyDescent="0.2">
      <c r="A373" s="13" t="s">
        <v>768</v>
      </c>
      <c r="B373" s="39" t="s">
        <v>1103</v>
      </c>
      <c r="C373" s="14">
        <v>18489.900000000001</v>
      </c>
      <c r="D373" s="14"/>
      <c r="E373" s="14">
        <f t="shared" si="5"/>
        <v>18489.900000000001</v>
      </c>
      <c r="F373" s="14">
        <v>0</v>
      </c>
      <c r="G373" s="24" t="s">
        <v>1348</v>
      </c>
      <c r="H373" s="24" t="s">
        <v>1348</v>
      </c>
      <c r="I373" s="14">
        <v>0</v>
      </c>
      <c r="J373" s="24" t="s">
        <v>1348</v>
      </c>
    </row>
    <row r="374" spans="1:10" ht="51" x14ac:dyDescent="0.2">
      <c r="A374" s="13" t="s">
        <v>332</v>
      </c>
      <c r="B374" s="39" t="s">
        <v>36</v>
      </c>
      <c r="C374" s="14">
        <v>18489.900000000001</v>
      </c>
      <c r="D374" s="14"/>
      <c r="E374" s="14">
        <f t="shared" si="5"/>
        <v>18489.900000000001</v>
      </c>
      <c r="F374" s="14">
        <v>0</v>
      </c>
      <c r="G374" s="24" t="s">
        <v>1348</v>
      </c>
      <c r="H374" s="24" t="s">
        <v>1348</v>
      </c>
      <c r="I374" s="14">
        <v>0</v>
      </c>
      <c r="J374" s="24" t="s">
        <v>1348</v>
      </c>
    </row>
    <row r="375" spans="1:10" ht="25.5" x14ac:dyDescent="0.2">
      <c r="A375" s="13" t="s">
        <v>1128</v>
      </c>
      <c r="B375" s="39" t="s">
        <v>644</v>
      </c>
      <c r="C375" s="14">
        <v>0</v>
      </c>
      <c r="D375" s="14"/>
      <c r="E375" s="14">
        <f t="shared" si="5"/>
        <v>0</v>
      </c>
      <c r="F375" s="14">
        <v>0</v>
      </c>
      <c r="G375" s="24" t="s">
        <v>1348</v>
      </c>
      <c r="H375" s="24" t="s">
        <v>1348</v>
      </c>
      <c r="I375" s="14">
        <v>789173.47001000005</v>
      </c>
      <c r="J375" s="24" t="s">
        <v>1348</v>
      </c>
    </row>
    <row r="376" spans="1:10" ht="38.25" x14ac:dyDescent="0.2">
      <c r="A376" s="13" t="s">
        <v>999</v>
      </c>
      <c r="B376" s="39" t="s">
        <v>1114</v>
      </c>
      <c r="C376" s="14">
        <v>612031</v>
      </c>
      <c r="D376" s="14"/>
      <c r="E376" s="14">
        <f t="shared" si="5"/>
        <v>612031</v>
      </c>
      <c r="F376" s="14">
        <v>303246.93770000001</v>
      </c>
      <c r="G376" s="24" t="s">
        <v>1348</v>
      </c>
      <c r="H376" s="24" t="s">
        <v>1348</v>
      </c>
      <c r="I376" s="14">
        <v>301034.27174</v>
      </c>
      <c r="J376" s="24" t="s">
        <v>1348</v>
      </c>
    </row>
    <row r="377" spans="1:10" ht="38.25" x14ac:dyDescent="0.2">
      <c r="A377" s="13" t="s">
        <v>463</v>
      </c>
      <c r="B377" s="39" t="s">
        <v>51</v>
      </c>
      <c r="C377" s="14">
        <v>612031</v>
      </c>
      <c r="D377" s="14"/>
      <c r="E377" s="14">
        <f t="shared" si="5"/>
        <v>612031</v>
      </c>
      <c r="F377" s="14">
        <v>303246.93770000001</v>
      </c>
      <c r="G377" s="24" t="s">
        <v>1348</v>
      </c>
      <c r="H377" s="24" t="s">
        <v>1348</v>
      </c>
      <c r="I377" s="14">
        <v>301034.27174</v>
      </c>
      <c r="J377" s="24" t="s">
        <v>1348</v>
      </c>
    </row>
    <row r="378" spans="1:10" ht="25.5" x14ac:dyDescent="0.2">
      <c r="A378" s="13" t="s">
        <v>331</v>
      </c>
      <c r="B378" s="39" t="s">
        <v>452</v>
      </c>
      <c r="C378" s="14">
        <v>0</v>
      </c>
      <c r="D378" s="14"/>
      <c r="E378" s="14">
        <f t="shared" si="5"/>
        <v>0</v>
      </c>
      <c r="F378" s="14">
        <v>0</v>
      </c>
      <c r="G378" s="24" t="s">
        <v>1348</v>
      </c>
      <c r="H378" s="24" t="s">
        <v>1348</v>
      </c>
      <c r="I378" s="14">
        <v>502855.56507999997</v>
      </c>
      <c r="J378" s="24" t="s">
        <v>1348</v>
      </c>
    </row>
    <row r="379" spans="1:10" ht="38.25" x14ac:dyDescent="0.2">
      <c r="A379" s="13" t="s">
        <v>1213</v>
      </c>
      <c r="B379" s="39" t="s">
        <v>712</v>
      </c>
      <c r="C379" s="14">
        <v>0</v>
      </c>
      <c r="D379" s="14"/>
      <c r="E379" s="14">
        <f t="shared" si="5"/>
        <v>0</v>
      </c>
      <c r="F379" s="14">
        <v>0</v>
      </c>
      <c r="G379" s="24" t="s">
        <v>1348</v>
      </c>
      <c r="H379" s="24" t="s">
        <v>1348</v>
      </c>
      <c r="I379" s="14">
        <v>502855.56507999997</v>
      </c>
      <c r="J379" s="24" t="s">
        <v>1348</v>
      </c>
    </row>
    <row r="380" spans="1:10" ht="25.5" x14ac:dyDescent="0.2">
      <c r="A380" s="13" t="s">
        <v>239</v>
      </c>
      <c r="B380" s="39" t="s">
        <v>499</v>
      </c>
      <c r="C380" s="14">
        <v>1140558.7</v>
      </c>
      <c r="D380" s="14"/>
      <c r="E380" s="14">
        <f t="shared" si="5"/>
        <v>1140558.7</v>
      </c>
      <c r="F380" s="14">
        <v>10471.86406</v>
      </c>
      <c r="G380" s="24" t="s">
        <v>1348</v>
      </c>
      <c r="H380" s="24" t="s">
        <v>1348</v>
      </c>
      <c r="I380" s="14">
        <v>0</v>
      </c>
      <c r="J380" s="24" t="s">
        <v>1348</v>
      </c>
    </row>
    <row r="381" spans="1:10" ht="38.25" x14ac:dyDescent="0.2">
      <c r="A381" s="13" t="s">
        <v>1255</v>
      </c>
      <c r="B381" s="39" t="s">
        <v>751</v>
      </c>
      <c r="C381" s="14">
        <v>1140558.7</v>
      </c>
      <c r="D381" s="14"/>
      <c r="E381" s="14">
        <f t="shared" si="5"/>
        <v>1140558.7</v>
      </c>
      <c r="F381" s="14">
        <v>10471.86406</v>
      </c>
      <c r="G381" s="24" t="s">
        <v>1348</v>
      </c>
      <c r="H381" s="24" t="s">
        <v>1348</v>
      </c>
      <c r="I381" s="14">
        <v>0</v>
      </c>
      <c r="J381" s="24" t="s">
        <v>1348</v>
      </c>
    </row>
    <row r="382" spans="1:10" ht="25.5" x14ac:dyDescent="0.2">
      <c r="A382" s="13" t="s">
        <v>772</v>
      </c>
      <c r="B382" s="39" t="s">
        <v>1057</v>
      </c>
      <c r="C382" s="14">
        <v>6849</v>
      </c>
      <c r="D382" s="14"/>
      <c r="E382" s="14">
        <f t="shared" si="5"/>
        <v>6849</v>
      </c>
      <c r="F382" s="14">
        <v>6849</v>
      </c>
      <c r="G382" s="24" t="s">
        <v>1348</v>
      </c>
      <c r="H382" s="24" t="s">
        <v>1348</v>
      </c>
      <c r="I382" s="14">
        <v>0</v>
      </c>
      <c r="J382" s="24" t="s">
        <v>1348</v>
      </c>
    </row>
    <row r="383" spans="1:10" ht="38.25" x14ac:dyDescent="0.2">
      <c r="A383" s="13" t="s">
        <v>1017</v>
      </c>
      <c r="B383" s="39" t="s">
        <v>558</v>
      </c>
      <c r="C383" s="14">
        <v>6849</v>
      </c>
      <c r="D383" s="14"/>
      <c r="E383" s="14">
        <f t="shared" si="5"/>
        <v>6849</v>
      </c>
      <c r="F383" s="14">
        <v>6849</v>
      </c>
      <c r="G383" s="24" t="s">
        <v>1348</v>
      </c>
      <c r="H383" s="24" t="s">
        <v>1348</v>
      </c>
      <c r="I383" s="14">
        <v>0</v>
      </c>
      <c r="J383" s="24" t="s">
        <v>1348</v>
      </c>
    </row>
    <row r="384" spans="1:10" ht="25.5" x14ac:dyDescent="0.2">
      <c r="A384" s="13" t="s">
        <v>376</v>
      </c>
      <c r="B384" s="39" t="s">
        <v>613</v>
      </c>
      <c r="C384" s="14">
        <v>1006768.5</v>
      </c>
      <c r="D384" s="14">
        <v>25759.599999999999</v>
      </c>
      <c r="E384" s="14">
        <f t="shared" si="5"/>
        <v>1032528.1</v>
      </c>
      <c r="F384" s="14">
        <v>80274.225200000001</v>
      </c>
      <c r="G384" s="24" t="s">
        <v>1348</v>
      </c>
      <c r="H384" s="24" t="s">
        <v>1348</v>
      </c>
      <c r="I384" s="14">
        <v>381915.18800000002</v>
      </c>
      <c r="J384" s="24" t="s">
        <v>1348</v>
      </c>
    </row>
    <row r="385" spans="1:10" ht="25.5" x14ac:dyDescent="0.2">
      <c r="A385" s="13" t="s">
        <v>1230</v>
      </c>
      <c r="B385" s="39" t="s">
        <v>877</v>
      </c>
      <c r="C385" s="14">
        <v>1006768.5</v>
      </c>
      <c r="D385" s="14">
        <v>25759.599999999999</v>
      </c>
      <c r="E385" s="14">
        <f t="shared" si="5"/>
        <v>1032528.1</v>
      </c>
      <c r="F385" s="14">
        <v>80274.225200000001</v>
      </c>
      <c r="G385" s="24" t="s">
        <v>1348</v>
      </c>
      <c r="H385" s="24" t="s">
        <v>1348</v>
      </c>
      <c r="I385" s="14">
        <v>381915.18800000002</v>
      </c>
      <c r="J385" s="24" t="s">
        <v>1348</v>
      </c>
    </row>
    <row r="386" spans="1:10" x14ac:dyDescent="0.2">
      <c r="A386" s="13" t="s">
        <v>183</v>
      </c>
      <c r="B386" s="39" t="s">
        <v>934</v>
      </c>
      <c r="C386" s="14">
        <v>250211.1</v>
      </c>
      <c r="D386" s="14"/>
      <c r="E386" s="14">
        <f t="shared" si="5"/>
        <v>250211.1</v>
      </c>
      <c r="F386" s="14">
        <v>0</v>
      </c>
      <c r="G386" s="24" t="s">
        <v>1348</v>
      </c>
      <c r="H386" s="24" t="s">
        <v>1348</v>
      </c>
      <c r="I386" s="14">
        <v>0</v>
      </c>
      <c r="J386" s="24" t="s">
        <v>1348</v>
      </c>
    </row>
    <row r="387" spans="1:10" ht="25.5" x14ac:dyDescent="0.2">
      <c r="A387" s="13" t="s">
        <v>512</v>
      </c>
      <c r="B387" s="39" t="s">
        <v>427</v>
      </c>
      <c r="C387" s="14">
        <v>250211.1</v>
      </c>
      <c r="D387" s="14"/>
      <c r="E387" s="14">
        <f t="shared" si="5"/>
        <v>250211.1</v>
      </c>
      <c r="F387" s="14">
        <v>0</v>
      </c>
      <c r="G387" s="24" t="s">
        <v>1348</v>
      </c>
      <c r="H387" s="24" t="s">
        <v>1348</v>
      </c>
      <c r="I387" s="14">
        <v>0</v>
      </c>
      <c r="J387" s="24" t="s">
        <v>1348</v>
      </c>
    </row>
    <row r="388" spans="1:10" ht="51" x14ac:dyDescent="0.2">
      <c r="A388" s="13" t="s">
        <v>322</v>
      </c>
      <c r="B388" s="39" t="s">
        <v>408</v>
      </c>
      <c r="C388" s="14">
        <v>18135.900000000001</v>
      </c>
      <c r="D388" s="14"/>
      <c r="E388" s="14">
        <f t="shared" si="5"/>
        <v>18135.900000000001</v>
      </c>
      <c r="F388" s="14">
        <v>14138.474399999999</v>
      </c>
      <c r="G388" s="24" t="s">
        <v>1348</v>
      </c>
      <c r="H388" s="24" t="s">
        <v>1348</v>
      </c>
      <c r="I388" s="14">
        <v>9127.0243499999997</v>
      </c>
      <c r="J388" s="24" t="s">
        <v>1348</v>
      </c>
    </row>
    <row r="389" spans="1:10" ht="51" x14ac:dyDescent="0.2">
      <c r="A389" s="13" t="s">
        <v>868</v>
      </c>
      <c r="B389" s="39" t="s">
        <v>677</v>
      </c>
      <c r="C389" s="14">
        <v>18135.900000000001</v>
      </c>
      <c r="D389" s="14"/>
      <c r="E389" s="14">
        <f t="shared" si="5"/>
        <v>18135.900000000001</v>
      </c>
      <c r="F389" s="14">
        <v>14138.474399999999</v>
      </c>
      <c r="G389" s="24" t="s">
        <v>1348</v>
      </c>
      <c r="H389" s="24" t="s">
        <v>1348</v>
      </c>
      <c r="I389" s="14">
        <v>9127.0243499999997</v>
      </c>
      <c r="J389" s="24" t="s">
        <v>1348</v>
      </c>
    </row>
    <row r="390" spans="1:10" ht="25.5" x14ac:dyDescent="0.2">
      <c r="A390" s="13" t="s">
        <v>1129</v>
      </c>
      <c r="B390" s="39" t="s">
        <v>697</v>
      </c>
      <c r="C390" s="14">
        <v>6732757.9000000004</v>
      </c>
      <c r="D390" s="14"/>
      <c r="E390" s="14">
        <f t="shared" si="5"/>
        <v>6732757.9000000004</v>
      </c>
      <c r="F390" s="14">
        <v>5332757.89255</v>
      </c>
      <c r="G390" s="24" t="s">
        <v>1348</v>
      </c>
      <c r="H390" s="24" t="s">
        <v>1348</v>
      </c>
      <c r="I390" s="14">
        <v>370548.96497999999</v>
      </c>
      <c r="J390" s="29" t="s">
        <v>1348</v>
      </c>
    </row>
    <row r="391" spans="1:10" ht="25.5" x14ac:dyDescent="0.2">
      <c r="A391" s="13" t="s">
        <v>780</v>
      </c>
      <c r="B391" s="39" t="s">
        <v>193</v>
      </c>
      <c r="C391" s="14">
        <v>6732757.9000000004</v>
      </c>
      <c r="D391" s="14"/>
      <c r="E391" s="14">
        <f t="shared" si="5"/>
        <v>6732757.9000000004</v>
      </c>
      <c r="F391" s="14">
        <v>5332757.89255</v>
      </c>
      <c r="G391" s="24" t="s">
        <v>1348</v>
      </c>
      <c r="H391" s="24" t="s">
        <v>1348</v>
      </c>
      <c r="I391" s="14">
        <v>370548.96497999999</v>
      </c>
      <c r="J391" s="29" t="s">
        <v>1348</v>
      </c>
    </row>
    <row r="392" spans="1:10" ht="51" x14ac:dyDescent="0.2">
      <c r="A392" s="13" t="s">
        <v>232</v>
      </c>
      <c r="B392" s="39" t="s">
        <v>275</v>
      </c>
      <c r="C392" s="14">
        <v>14755.9</v>
      </c>
      <c r="D392" s="14"/>
      <c r="E392" s="14">
        <f t="shared" si="5"/>
        <v>14755.9</v>
      </c>
      <c r="F392" s="14">
        <v>9633.5842599999996</v>
      </c>
      <c r="G392" s="24" t="s">
        <v>1348</v>
      </c>
      <c r="H392" s="24" t="s">
        <v>1348</v>
      </c>
      <c r="I392" s="14">
        <v>9583.5029300000006</v>
      </c>
      <c r="J392" s="24" t="s">
        <v>1348</v>
      </c>
    </row>
    <row r="393" spans="1:10" ht="38.25" x14ac:dyDescent="0.2">
      <c r="A393" s="13" t="s">
        <v>1092</v>
      </c>
      <c r="B393" s="39" t="s">
        <v>245</v>
      </c>
      <c r="C393" s="14">
        <v>292301.09999999998</v>
      </c>
      <c r="D393" s="14"/>
      <c r="E393" s="14">
        <f t="shared" si="5"/>
        <v>292301.09999999998</v>
      </c>
      <c r="F393" s="14">
        <v>89195.684099999999</v>
      </c>
      <c r="G393" s="24" t="s">
        <v>1348</v>
      </c>
      <c r="H393" s="24" t="s">
        <v>1348</v>
      </c>
      <c r="I393" s="14">
        <v>155828.31187000001</v>
      </c>
      <c r="J393" s="24" t="s">
        <v>1348</v>
      </c>
    </row>
    <row r="394" spans="1:10" ht="38.25" x14ac:dyDescent="0.2">
      <c r="A394" s="13" t="s">
        <v>626</v>
      </c>
      <c r="B394" s="39" t="s">
        <v>878</v>
      </c>
      <c r="C394" s="14">
        <v>35707.300000000003</v>
      </c>
      <c r="D394" s="14"/>
      <c r="E394" s="14">
        <f t="shared" si="5"/>
        <v>35707.300000000003</v>
      </c>
      <c r="F394" s="14">
        <v>0</v>
      </c>
      <c r="G394" s="24" t="s">
        <v>1348</v>
      </c>
      <c r="H394" s="24" t="s">
        <v>1348</v>
      </c>
      <c r="I394" s="14">
        <v>0</v>
      </c>
      <c r="J394" s="24" t="s">
        <v>1348</v>
      </c>
    </row>
    <row r="395" spans="1:10" ht="51" x14ac:dyDescent="0.2">
      <c r="A395" s="13" t="s">
        <v>860</v>
      </c>
      <c r="B395" s="39" t="s">
        <v>1137</v>
      </c>
      <c r="C395" s="14">
        <v>35707.300000000003</v>
      </c>
      <c r="D395" s="14"/>
      <c r="E395" s="14">
        <f t="shared" si="5"/>
        <v>35707.300000000003</v>
      </c>
      <c r="F395" s="14">
        <v>0</v>
      </c>
      <c r="G395" s="24" t="s">
        <v>1348</v>
      </c>
      <c r="H395" s="24" t="s">
        <v>1348</v>
      </c>
      <c r="I395" s="14">
        <v>0</v>
      </c>
      <c r="J395" s="24" t="s">
        <v>1348</v>
      </c>
    </row>
    <row r="396" spans="1:10" ht="38.25" x14ac:dyDescent="0.2">
      <c r="A396" s="13" t="s">
        <v>1240</v>
      </c>
      <c r="B396" s="39" t="s">
        <v>566</v>
      </c>
      <c r="C396" s="14">
        <v>276375.3</v>
      </c>
      <c r="D396" s="14"/>
      <c r="E396" s="14">
        <f t="shared" si="5"/>
        <v>276375.3</v>
      </c>
      <c r="F396" s="14">
        <v>276375.29999000003</v>
      </c>
      <c r="G396" s="24" t="s">
        <v>1348</v>
      </c>
      <c r="H396" s="24" t="s">
        <v>1348</v>
      </c>
      <c r="I396" s="14">
        <v>0</v>
      </c>
      <c r="J396" s="24" t="s">
        <v>1348</v>
      </c>
    </row>
    <row r="397" spans="1:10" ht="38.25" x14ac:dyDescent="0.2">
      <c r="A397" s="13" t="s">
        <v>141</v>
      </c>
      <c r="B397" s="39" t="s">
        <v>29</v>
      </c>
      <c r="C397" s="14">
        <v>276375.3</v>
      </c>
      <c r="D397" s="14"/>
      <c r="E397" s="14">
        <f t="shared" si="5"/>
        <v>276375.3</v>
      </c>
      <c r="F397" s="14">
        <v>276375.29999000003</v>
      </c>
      <c r="G397" s="24" t="s">
        <v>1348</v>
      </c>
      <c r="H397" s="24" t="s">
        <v>1348</v>
      </c>
      <c r="I397" s="14">
        <v>0</v>
      </c>
      <c r="J397" s="24" t="s">
        <v>1348</v>
      </c>
    </row>
    <row r="398" spans="1:10" ht="25.5" x14ac:dyDescent="0.2">
      <c r="A398" s="13" t="s">
        <v>197</v>
      </c>
      <c r="B398" s="39" t="s">
        <v>157</v>
      </c>
      <c r="C398" s="14">
        <v>156204.1</v>
      </c>
      <c r="D398" s="14"/>
      <c r="E398" s="14">
        <f t="shared" si="5"/>
        <v>156204.1</v>
      </c>
      <c r="F398" s="14">
        <v>72521.002099999998</v>
      </c>
      <c r="G398" s="24" t="s">
        <v>1348</v>
      </c>
      <c r="H398" s="24" t="s">
        <v>1348</v>
      </c>
      <c r="I398" s="14">
        <v>0</v>
      </c>
      <c r="J398" s="24" t="s">
        <v>1348</v>
      </c>
    </row>
    <row r="399" spans="1:10" ht="25.5" x14ac:dyDescent="0.2">
      <c r="A399" s="13" t="s">
        <v>125</v>
      </c>
      <c r="B399" s="39" t="s">
        <v>970</v>
      </c>
      <c r="C399" s="14">
        <v>156204.1</v>
      </c>
      <c r="D399" s="14"/>
      <c r="E399" s="14">
        <f t="shared" si="5"/>
        <v>156204.1</v>
      </c>
      <c r="F399" s="14">
        <v>72521.002099999998</v>
      </c>
      <c r="G399" s="24" t="s">
        <v>1348</v>
      </c>
      <c r="H399" s="24" t="s">
        <v>1348</v>
      </c>
      <c r="I399" s="14">
        <v>0</v>
      </c>
      <c r="J399" s="24" t="s">
        <v>1348</v>
      </c>
    </row>
    <row r="400" spans="1:10" ht="38.25" x14ac:dyDescent="0.2">
      <c r="A400" s="13" t="s">
        <v>270</v>
      </c>
      <c r="B400" s="39" t="s">
        <v>763</v>
      </c>
      <c r="C400" s="14">
        <v>105957.4</v>
      </c>
      <c r="D400" s="14"/>
      <c r="E400" s="14">
        <f t="shared" si="5"/>
        <v>105957.4</v>
      </c>
      <c r="F400" s="14">
        <v>0</v>
      </c>
      <c r="G400" s="24" t="s">
        <v>1348</v>
      </c>
      <c r="H400" s="24" t="s">
        <v>1348</v>
      </c>
      <c r="I400" s="14">
        <v>0</v>
      </c>
      <c r="J400" s="24" t="s">
        <v>1348</v>
      </c>
    </row>
    <row r="401" spans="1:10" ht="38.25" x14ac:dyDescent="0.2">
      <c r="A401" s="13" t="s">
        <v>26</v>
      </c>
      <c r="B401" s="39" t="s">
        <v>256</v>
      </c>
      <c r="C401" s="14">
        <v>105957.4</v>
      </c>
      <c r="D401" s="14"/>
      <c r="E401" s="14">
        <f t="shared" si="5"/>
        <v>105957.4</v>
      </c>
      <c r="F401" s="14">
        <v>0</v>
      </c>
      <c r="G401" s="24" t="s">
        <v>1348</v>
      </c>
      <c r="H401" s="24" t="s">
        <v>1348</v>
      </c>
      <c r="I401" s="14">
        <v>0</v>
      </c>
      <c r="J401" s="24" t="s">
        <v>1348</v>
      </c>
    </row>
    <row r="402" spans="1:10" x14ac:dyDescent="0.2">
      <c r="A402" s="13" t="s">
        <v>615</v>
      </c>
      <c r="B402" s="39" t="s">
        <v>651</v>
      </c>
      <c r="C402" s="14">
        <v>1000</v>
      </c>
      <c r="D402" s="14"/>
      <c r="E402" s="14">
        <f t="shared" si="5"/>
        <v>1000</v>
      </c>
      <c r="F402" s="14">
        <v>1000</v>
      </c>
      <c r="G402" s="24" t="s">
        <v>1348</v>
      </c>
      <c r="H402" s="24" t="s">
        <v>1348</v>
      </c>
      <c r="I402" s="14">
        <v>0</v>
      </c>
      <c r="J402" s="24" t="s">
        <v>1348</v>
      </c>
    </row>
    <row r="403" spans="1:10" ht="25.5" x14ac:dyDescent="0.2">
      <c r="A403" s="13" t="s">
        <v>1086</v>
      </c>
      <c r="B403" s="39" t="s">
        <v>142</v>
      </c>
      <c r="C403" s="14">
        <v>1000</v>
      </c>
      <c r="D403" s="14"/>
      <c r="E403" s="14">
        <f t="shared" si="5"/>
        <v>1000</v>
      </c>
      <c r="F403" s="14">
        <v>1000</v>
      </c>
      <c r="G403" s="24" t="s">
        <v>1348</v>
      </c>
      <c r="H403" s="24" t="s">
        <v>1348</v>
      </c>
      <c r="I403" s="14">
        <v>0</v>
      </c>
      <c r="J403" s="24" t="s">
        <v>1348</v>
      </c>
    </row>
    <row r="404" spans="1:10" x14ac:dyDescent="0.2">
      <c r="A404" s="13" t="s">
        <v>837</v>
      </c>
      <c r="B404" s="39" t="s">
        <v>1279</v>
      </c>
      <c r="C404" s="14">
        <v>14550</v>
      </c>
      <c r="D404" s="14"/>
      <c r="E404" s="14">
        <f t="shared" si="5"/>
        <v>14550</v>
      </c>
      <c r="F404" s="14">
        <v>1699.0694599999999</v>
      </c>
      <c r="G404" s="24" t="s">
        <v>1348</v>
      </c>
      <c r="H404" s="24" t="s">
        <v>1348</v>
      </c>
      <c r="I404" s="14">
        <v>0</v>
      </c>
      <c r="J404" s="24" t="s">
        <v>1348</v>
      </c>
    </row>
    <row r="405" spans="1:10" ht="25.5" x14ac:dyDescent="0.2">
      <c r="A405" s="13" t="s">
        <v>204</v>
      </c>
      <c r="B405" s="39" t="s">
        <v>778</v>
      </c>
      <c r="C405" s="14">
        <v>14550</v>
      </c>
      <c r="D405" s="14"/>
      <c r="E405" s="14">
        <f t="shared" si="5"/>
        <v>14550</v>
      </c>
      <c r="F405" s="14">
        <v>1699.0694599999999</v>
      </c>
      <c r="G405" s="24" t="s">
        <v>1348</v>
      </c>
      <c r="H405" s="24" t="s">
        <v>1348</v>
      </c>
      <c r="I405" s="14">
        <v>0</v>
      </c>
      <c r="J405" s="24" t="s">
        <v>1348</v>
      </c>
    </row>
    <row r="406" spans="1:10" x14ac:dyDescent="0.2">
      <c r="A406" s="13" t="s">
        <v>523</v>
      </c>
      <c r="B406" s="39" t="s">
        <v>1249</v>
      </c>
      <c r="C406" s="14">
        <v>5814.9</v>
      </c>
      <c r="D406" s="14"/>
      <c r="E406" s="14">
        <f t="shared" si="5"/>
        <v>5814.9</v>
      </c>
      <c r="F406" s="14">
        <v>3227.2921799999999</v>
      </c>
      <c r="G406" s="24" t="s">
        <v>1348</v>
      </c>
      <c r="H406" s="24" t="s">
        <v>1348</v>
      </c>
      <c r="I406" s="14">
        <v>0</v>
      </c>
      <c r="J406" s="24" t="s">
        <v>1348</v>
      </c>
    </row>
    <row r="407" spans="1:10" ht="25.5" x14ac:dyDescent="0.2">
      <c r="A407" s="13" t="s">
        <v>69</v>
      </c>
      <c r="B407" s="39" t="s">
        <v>758</v>
      </c>
      <c r="C407" s="14">
        <v>5814.9</v>
      </c>
      <c r="D407" s="14"/>
      <c r="E407" s="14">
        <f t="shared" si="5"/>
        <v>5814.9</v>
      </c>
      <c r="F407" s="14">
        <v>3227.2921799999999</v>
      </c>
      <c r="G407" s="24" t="s">
        <v>1348</v>
      </c>
      <c r="H407" s="24" t="s">
        <v>1348</v>
      </c>
      <c r="I407" s="14">
        <v>0</v>
      </c>
      <c r="J407" s="24" t="s">
        <v>1348</v>
      </c>
    </row>
    <row r="408" spans="1:10" ht="38.25" x14ac:dyDescent="0.2">
      <c r="A408" s="13" t="s">
        <v>842</v>
      </c>
      <c r="B408" s="39" t="s">
        <v>444</v>
      </c>
      <c r="C408" s="14">
        <v>11520.7</v>
      </c>
      <c r="D408" s="14"/>
      <c r="E408" s="14">
        <f t="shared" si="5"/>
        <v>11520.7</v>
      </c>
      <c r="F408" s="14">
        <v>11363.454610000001</v>
      </c>
      <c r="G408" s="24" t="s">
        <v>1348</v>
      </c>
      <c r="H408" s="24" t="s">
        <v>1348</v>
      </c>
      <c r="I408" s="14">
        <v>10933.607029999999</v>
      </c>
      <c r="J408" s="24" t="s">
        <v>1348</v>
      </c>
    </row>
    <row r="409" spans="1:10" ht="38.25" x14ac:dyDescent="0.2">
      <c r="A409" s="13" t="s">
        <v>895</v>
      </c>
      <c r="B409" s="39" t="s">
        <v>104</v>
      </c>
      <c r="C409" s="14">
        <v>4822.8999999999996</v>
      </c>
      <c r="D409" s="14"/>
      <c r="E409" s="14">
        <f t="shared" si="5"/>
        <v>4822.8999999999996</v>
      </c>
      <c r="F409" s="14">
        <v>1583.0590400000001</v>
      </c>
      <c r="G409" s="24" t="s">
        <v>1348</v>
      </c>
      <c r="H409" s="24" t="s">
        <v>1348</v>
      </c>
      <c r="I409" s="14">
        <v>383.35960999999998</v>
      </c>
      <c r="J409" s="29" t="s">
        <v>1348</v>
      </c>
    </row>
    <row r="410" spans="1:10" ht="38.25" x14ac:dyDescent="0.2">
      <c r="A410" s="13" t="s">
        <v>1018</v>
      </c>
      <c r="B410" s="39" t="s">
        <v>386</v>
      </c>
      <c r="C410" s="14">
        <v>4822.8999999999996</v>
      </c>
      <c r="D410" s="14"/>
      <c r="E410" s="14">
        <f t="shared" si="5"/>
        <v>4822.8999999999996</v>
      </c>
      <c r="F410" s="14">
        <v>1583.0590400000001</v>
      </c>
      <c r="G410" s="24" t="s">
        <v>1348</v>
      </c>
      <c r="H410" s="24" t="s">
        <v>1348</v>
      </c>
      <c r="I410" s="14">
        <v>383.35960999999998</v>
      </c>
      <c r="J410" s="29" t="s">
        <v>1348</v>
      </c>
    </row>
    <row r="411" spans="1:10" ht="25.5" x14ac:dyDescent="0.2">
      <c r="A411" s="13" t="s">
        <v>823</v>
      </c>
      <c r="B411" s="39" t="s">
        <v>218</v>
      </c>
      <c r="C411" s="14">
        <v>18765.900000000001</v>
      </c>
      <c r="D411" s="14"/>
      <c r="E411" s="14">
        <f t="shared" si="5"/>
        <v>18765.900000000001</v>
      </c>
      <c r="F411" s="14">
        <v>13110.01484</v>
      </c>
      <c r="G411" s="24" t="s">
        <v>1348</v>
      </c>
      <c r="H411" s="24" t="s">
        <v>1348</v>
      </c>
      <c r="I411" s="14">
        <v>10526.19198</v>
      </c>
      <c r="J411" s="24" t="s">
        <v>1348</v>
      </c>
    </row>
    <row r="412" spans="1:10" ht="38.25" x14ac:dyDescent="0.2">
      <c r="A412" s="13" t="s">
        <v>230</v>
      </c>
      <c r="B412" s="39" t="s">
        <v>1037</v>
      </c>
      <c r="C412" s="14">
        <v>18765.900000000001</v>
      </c>
      <c r="D412" s="14"/>
      <c r="E412" s="14">
        <f t="shared" si="5"/>
        <v>18765.900000000001</v>
      </c>
      <c r="F412" s="14">
        <v>13110.01484</v>
      </c>
      <c r="G412" s="24" t="s">
        <v>1348</v>
      </c>
      <c r="H412" s="24" t="s">
        <v>1348</v>
      </c>
      <c r="I412" s="14">
        <v>10526.19198</v>
      </c>
      <c r="J412" s="24" t="s">
        <v>1348</v>
      </c>
    </row>
    <row r="413" spans="1:10" ht="25.5" x14ac:dyDescent="0.2">
      <c r="A413" s="13" t="s">
        <v>896</v>
      </c>
      <c r="B413" s="39" t="s">
        <v>1306</v>
      </c>
      <c r="C413" s="14">
        <v>53575</v>
      </c>
      <c r="D413" s="14"/>
      <c r="E413" s="14">
        <f t="shared" si="5"/>
        <v>53575</v>
      </c>
      <c r="F413" s="14">
        <v>30636.741440000002</v>
      </c>
      <c r="G413" s="24" t="s">
        <v>1348</v>
      </c>
      <c r="H413" s="24" t="s">
        <v>1348</v>
      </c>
      <c r="I413" s="14">
        <v>27808.431120000001</v>
      </c>
      <c r="J413" s="24" t="s">
        <v>1348</v>
      </c>
    </row>
    <row r="414" spans="1:10" ht="25.5" x14ac:dyDescent="0.2">
      <c r="A414" s="13" t="s">
        <v>121</v>
      </c>
      <c r="B414" s="39" t="s">
        <v>255</v>
      </c>
      <c r="C414" s="14">
        <v>53575</v>
      </c>
      <c r="D414" s="14"/>
      <c r="E414" s="14">
        <f t="shared" si="5"/>
        <v>53575</v>
      </c>
      <c r="F414" s="14">
        <v>30636.741440000002</v>
      </c>
      <c r="G414" s="24" t="s">
        <v>1348</v>
      </c>
      <c r="H414" s="24" t="s">
        <v>1348</v>
      </c>
      <c r="I414" s="14">
        <v>27808.431120000001</v>
      </c>
      <c r="J414" s="24" t="s">
        <v>1348</v>
      </c>
    </row>
    <row r="415" spans="1:10" x14ac:dyDescent="0.2">
      <c r="A415" s="13" t="s">
        <v>505</v>
      </c>
      <c r="B415" s="39" t="s">
        <v>187</v>
      </c>
      <c r="C415" s="14">
        <v>29928.6</v>
      </c>
      <c r="D415" s="14"/>
      <c r="E415" s="14">
        <f t="shared" si="5"/>
        <v>29928.6</v>
      </c>
      <c r="F415" s="14">
        <v>27340.5638</v>
      </c>
      <c r="G415" s="24" t="s">
        <v>1348</v>
      </c>
      <c r="H415" s="24" t="s">
        <v>1348</v>
      </c>
      <c r="I415" s="14">
        <v>35445.29999</v>
      </c>
      <c r="J415" s="24" t="s">
        <v>1348</v>
      </c>
    </row>
    <row r="416" spans="1:10" ht="25.5" x14ac:dyDescent="0.2">
      <c r="A416" s="13" t="s">
        <v>569</v>
      </c>
      <c r="B416" s="39" t="s">
        <v>457</v>
      </c>
      <c r="C416" s="14">
        <v>29928.6</v>
      </c>
      <c r="D416" s="14"/>
      <c r="E416" s="14">
        <f t="shared" si="5"/>
        <v>29928.6</v>
      </c>
      <c r="F416" s="14">
        <v>27340.5638</v>
      </c>
      <c r="G416" s="24" t="s">
        <v>1348</v>
      </c>
      <c r="H416" s="24" t="s">
        <v>1348</v>
      </c>
      <c r="I416" s="14">
        <v>35445.29999</v>
      </c>
      <c r="J416" s="24" t="s">
        <v>1348</v>
      </c>
    </row>
    <row r="417" spans="1:10" ht="25.5" x14ac:dyDescent="0.2">
      <c r="A417" s="13" t="s">
        <v>787</v>
      </c>
      <c r="B417" s="39" t="s">
        <v>872</v>
      </c>
      <c r="C417" s="14">
        <v>292095.8</v>
      </c>
      <c r="D417" s="14"/>
      <c r="E417" s="14">
        <f t="shared" ref="E417:E468" si="6">C417+D417</f>
        <v>292095.8</v>
      </c>
      <c r="F417" s="14">
        <v>202160.92462999999</v>
      </c>
      <c r="G417" s="24" t="s">
        <v>1348</v>
      </c>
      <c r="H417" s="24" t="s">
        <v>1348</v>
      </c>
      <c r="I417" s="14">
        <v>0</v>
      </c>
      <c r="J417" s="24" t="s">
        <v>1348</v>
      </c>
    </row>
    <row r="418" spans="1:10" ht="25.5" x14ac:dyDescent="0.2">
      <c r="A418" s="13" t="s">
        <v>914</v>
      </c>
      <c r="B418" s="39" t="s">
        <v>1133</v>
      </c>
      <c r="C418" s="14">
        <v>292095.8</v>
      </c>
      <c r="D418" s="14"/>
      <c r="E418" s="14">
        <f t="shared" si="6"/>
        <v>292095.8</v>
      </c>
      <c r="F418" s="14">
        <v>202160.92462999999</v>
      </c>
      <c r="G418" s="24" t="s">
        <v>1348</v>
      </c>
      <c r="H418" s="24" t="s">
        <v>1348</v>
      </c>
      <c r="I418" s="14">
        <v>0</v>
      </c>
      <c r="J418" s="24" t="s">
        <v>1348</v>
      </c>
    </row>
    <row r="419" spans="1:10" ht="25.5" x14ac:dyDescent="0.2">
      <c r="A419" s="13" t="s">
        <v>849</v>
      </c>
      <c r="B419" s="39" t="s">
        <v>978</v>
      </c>
      <c r="C419" s="14">
        <v>0</v>
      </c>
      <c r="D419" s="14"/>
      <c r="E419" s="14">
        <f t="shared" si="6"/>
        <v>0</v>
      </c>
      <c r="F419" s="14">
        <v>0</v>
      </c>
      <c r="G419" s="24" t="s">
        <v>1348</v>
      </c>
      <c r="H419" s="24" t="s">
        <v>1348</v>
      </c>
      <c r="I419" s="14">
        <v>110319.96606999999</v>
      </c>
      <c r="J419" s="24" t="s">
        <v>1348</v>
      </c>
    </row>
    <row r="420" spans="1:10" ht="38.25" x14ac:dyDescent="0.2">
      <c r="A420" s="13" t="s">
        <v>1108</v>
      </c>
      <c r="B420" s="39" t="s">
        <v>478</v>
      </c>
      <c r="C420" s="14">
        <v>0</v>
      </c>
      <c r="D420" s="14"/>
      <c r="E420" s="14">
        <f t="shared" si="6"/>
        <v>0</v>
      </c>
      <c r="F420" s="14">
        <v>0</v>
      </c>
      <c r="G420" s="24" t="s">
        <v>1348</v>
      </c>
      <c r="H420" s="24" t="s">
        <v>1348</v>
      </c>
      <c r="I420" s="14">
        <v>110319.96606999999</v>
      </c>
      <c r="J420" s="24" t="s">
        <v>1348</v>
      </c>
    </row>
    <row r="421" spans="1:10" ht="25.5" x14ac:dyDescent="0.2">
      <c r="A421" s="13" t="s">
        <v>292</v>
      </c>
      <c r="B421" s="39" t="s">
        <v>891</v>
      </c>
      <c r="C421" s="14">
        <v>0</v>
      </c>
      <c r="D421" s="14"/>
      <c r="E421" s="14">
        <f t="shared" si="6"/>
        <v>0</v>
      </c>
      <c r="F421" s="14">
        <v>0</v>
      </c>
      <c r="G421" s="24" t="s">
        <v>1348</v>
      </c>
      <c r="H421" s="24" t="s">
        <v>1348</v>
      </c>
      <c r="I421" s="14">
        <v>110359.80957</v>
      </c>
      <c r="J421" s="24" t="s">
        <v>1348</v>
      </c>
    </row>
    <row r="422" spans="1:10" ht="25.5" x14ac:dyDescent="0.2">
      <c r="A422" s="13" t="s">
        <v>1046</v>
      </c>
      <c r="B422" s="39" t="s">
        <v>381</v>
      </c>
      <c r="C422" s="14">
        <v>0</v>
      </c>
      <c r="D422" s="14"/>
      <c r="E422" s="14">
        <f t="shared" si="6"/>
        <v>0</v>
      </c>
      <c r="F422" s="14">
        <v>0</v>
      </c>
      <c r="G422" s="24" t="s">
        <v>1348</v>
      </c>
      <c r="H422" s="24" t="s">
        <v>1348</v>
      </c>
      <c r="I422" s="14">
        <v>110359.80957</v>
      </c>
      <c r="J422" s="24" t="s">
        <v>1348</v>
      </c>
    </row>
    <row r="423" spans="1:10" x14ac:dyDescent="0.2">
      <c r="A423" s="13" t="s">
        <v>738</v>
      </c>
      <c r="B423" s="39" t="s">
        <v>513</v>
      </c>
      <c r="C423" s="14">
        <v>5098</v>
      </c>
      <c r="D423" s="14"/>
      <c r="E423" s="14">
        <f t="shared" si="6"/>
        <v>5098</v>
      </c>
      <c r="F423" s="14">
        <v>0</v>
      </c>
      <c r="G423" s="24" t="s">
        <v>1348</v>
      </c>
      <c r="H423" s="24" t="s">
        <v>1348</v>
      </c>
      <c r="I423" s="14">
        <v>0</v>
      </c>
      <c r="J423" s="24" t="s">
        <v>1348</v>
      </c>
    </row>
    <row r="424" spans="1:10" ht="25.5" x14ac:dyDescent="0.2">
      <c r="A424" s="13" t="s">
        <v>276</v>
      </c>
      <c r="B424" s="39" t="s">
        <v>1297</v>
      </c>
      <c r="C424" s="14">
        <v>5098</v>
      </c>
      <c r="D424" s="14"/>
      <c r="E424" s="14">
        <f t="shared" si="6"/>
        <v>5098</v>
      </c>
      <c r="F424" s="14">
        <v>0</v>
      </c>
      <c r="G424" s="24" t="s">
        <v>1348</v>
      </c>
      <c r="H424" s="24" t="s">
        <v>1348</v>
      </c>
      <c r="I424" s="14">
        <v>0</v>
      </c>
      <c r="J424" s="24" t="s">
        <v>1348</v>
      </c>
    </row>
    <row r="425" spans="1:10" x14ac:dyDescent="0.2">
      <c r="A425" s="13" t="s">
        <v>110</v>
      </c>
      <c r="B425" s="39" t="s">
        <v>482</v>
      </c>
      <c r="C425" s="14">
        <v>31854.3</v>
      </c>
      <c r="D425" s="14"/>
      <c r="E425" s="14">
        <f t="shared" si="6"/>
        <v>31854.3</v>
      </c>
      <c r="F425" s="14">
        <v>1099.9571599999999</v>
      </c>
      <c r="G425" s="24" t="s">
        <v>1348</v>
      </c>
      <c r="H425" s="24" t="s">
        <v>1348</v>
      </c>
      <c r="I425" s="14">
        <v>0</v>
      </c>
      <c r="J425" s="24" t="s">
        <v>1348</v>
      </c>
    </row>
    <row r="426" spans="1:10" ht="25.5" x14ac:dyDescent="0.2">
      <c r="A426" s="13" t="s">
        <v>1026</v>
      </c>
      <c r="B426" s="39" t="s">
        <v>743</v>
      </c>
      <c r="C426" s="14">
        <v>31854.3</v>
      </c>
      <c r="D426" s="14"/>
      <c r="E426" s="14">
        <f t="shared" si="6"/>
        <v>31854.3</v>
      </c>
      <c r="F426" s="14">
        <v>1099.9571599999999</v>
      </c>
      <c r="G426" s="24" t="s">
        <v>1348</v>
      </c>
      <c r="H426" s="24" t="s">
        <v>1348</v>
      </c>
      <c r="I426" s="14">
        <v>0</v>
      </c>
      <c r="J426" s="24" t="s">
        <v>1348</v>
      </c>
    </row>
    <row r="427" spans="1:10" ht="25.5" x14ac:dyDescent="0.2">
      <c r="A427" s="13" t="s">
        <v>1119</v>
      </c>
      <c r="B427" s="39" t="s">
        <v>1109</v>
      </c>
      <c r="C427" s="14">
        <v>16178.2</v>
      </c>
      <c r="D427" s="14"/>
      <c r="E427" s="14">
        <f t="shared" si="6"/>
        <v>16178.2</v>
      </c>
      <c r="F427" s="14">
        <v>6404.8460500000001</v>
      </c>
      <c r="G427" s="24" t="s">
        <v>1348</v>
      </c>
      <c r="H427" s="24" t="s">
        <v>1348</v>
      </c>
      <c r="I427" s="14">
        <v>11847.740159999999</v>
      </c>
      <c r="J427" s="24" t="s">
        <v>1348</v>
      </c>
    </row>
    <row r="428" spans="1:10" ht="25.5" x14ac:dyDescent="0.2">
      <c r="A428" s="13" t="s">
        <v>856</v>
      </c>
      <c r="B428" s="39" t="s">
        <v>46</v>
      </c>
      <c r="C428" s="14">
        <v>16178.2</v>
      </c>
      <c r="D428" s="14"/>
      <c r="E428" s="14">
        <f t="shared" si="6"/>
        <v>16178.2</v>
      </c>
      <c r="F428" s="14">
        <v>6404.8460500000001</v>
      </c>
      <c r="G428" s="24" t="s">
        <v>1348</v>
      </c>
      <c r="H428" s="24" t="s">
        <v>1348</v>
      </c>
      <c r="I428" s="14">
        <v>11847.740159999999</v>
      </c>
      <c r="J428" s="24" t="s">
        <v>1348</v>
      </c>
    </row>
    <row r="429" spans="1:10" ht="25.5" x14ac:dyDescent="0.2">
      <c r="A429" s="13" t="s">
        <v>38</v>
      </c>
      <c r="B429" s="39" t="s">
        <v>418</v>
      </c>
      <c r="C429" s="14">
        <v>5286.7</v>
      </c>
      <c r="D429" s="14"/>
      <c r="E429" s="14">
        <f t="shared" si="6"/>
        <v>5286.7</v>
      </c>
      <c r="F429" s="14">
        <v>0</v>
      </c>
      <c r="G429" s="24" t="s">
        <v>1348</v>
      </c>
      <c r="H429" s="24" t="s">
        <v>1348</v>
      </c>
      <c r="I429" s="14">
        <v>4252.0342899999996</v>
      </c>
      <c r="J429" s="24" t="s">
        <v>1348</v>
      </c>
    </row>
    <row r="430" spans="1:10" ht="25.5" x14ac:dyDescent="0.2">
      <c r="A430" s="13" t="s">
        <v>808</v>
      </c>
      <c r="B430" s="39" t="s">
        <v>689</v>
      </c>
      <c r="C430" s="14">
        <v>5286.7</v>
      </c>
      <c r="D430" s="14"/>
      <c r="E430" s="14">
        <f t="shared" si="6"/>
        <v>5286.7</v>
      </c>
      <c r="F430" s="14">
        <v>0</v>
      </c>
      <c r="G430" s="24" t="s">
        <v>1348</v>
      </c>
      <c r="H430" s="24" t="s">
        <v>1348</v>
      </c>
      <c r="I430" s="14">
        <v>4252.0342899999996</v>
      </c>
      <c r="J430" s="24" t="s">
        <v>1348</v>
      </c>
    </row>
    <row r="431" spans="1:10" x14ac:dyDescent="0.2">
      <c r="A431" s="13" t="s">
        <v>257</v>
      </c>
      <c r="B431" s="39" t="s">
        <v>1152</v>
      </c>
      <c r="C431" s="14">
        <v>15303.9</v>
      </c>
      <c r="D431" s="14"/>
      <c r="E431" s="14">
        <f t="shared" si="6"/>
        <v>15303.9</v>
      </c>
      <c r="F431" s="14">
        <v>3213.7877600000002</v>
      </c>
      <c r="G431" s="24" t="s">
        <v>1348</v>
      </c>
      <c r="H431" s="24" t="s">
        <v>1348</v>
      </c>
      <c r="I431" s="14">
        <v>7829.6233599999996</v>
      </c>
      <c r="J431" s="24" t="s">
        <v>1348</v>
      </c>
    </row>
    <row r="432" spans="1:10" x14ac:dyDescent="0.2">
      <c r="A432" s="13" t="s">
        <v>559</v>
      </c>
      <c r="B432" s="39" t="s">
        <v>656</v>
      </c>
      <c r="C432" s="14">
        <v>15303.9</v>
      </c>
      <c r="D432" s="14"/>
      <c r="E432" s="14">
        <f t="shared" si="6"/>
        <v>15303.9</v>
      </c>
      <c r="F432" s="14">
        <v>3213.7877600000002</v>
      </c>
      <c r="G432" s="24" t="s">
        <v>1348</v>
      </c>
      <c r="H432" s="24" t="s">
        <v>1348</v>
      </c>
      <c r="I432" s="14">
        <v>7829.6233599999996</v>
      </c>
      <c r="J432" s="24" t="s">
        <v>1348</v>
      </c>
    </row>
    <row r="433" spans="1:10" ht="25.5" x14ac:dyDescent="0.2">
      <c r="A433" s="13" t="s">
        <v>49</v>
      </c>
      <c r="B433" s="39" t="s">
        <v>785</v>
      </c>
      <c r="C433" s="14">
        <v>107197.1</v>
      </c>
      <c r="D433" s="14"/>
      <c r="E433" s="14">
        <f t="shared" si="6"/>
        <v>107197.1</v>
      </c>
      <c r="F433" s="14">
        <v>107197.1</v>
      </c>
      <c r="G433" s="24" t="s">
        <v>1348</v>
      </c>
      <c r="H433" s="24" t="s">
        <v>1348</v>
      </c>
      <c r="I433" s="14">
        <v>76126.100000000006</v>
      </c>
      <c r="J433" s="24" t="s">
        <v>1348</v>
      </c>
    </row>
    <row r="434" spans="1:10" ht="38.25" x14ac:dyDescent="0.2">
      <c r="A434" s="13" t="s">
        <v>1101</v>
      </c>
      <c r="B434" s="39" t="s">
        <v>283</v>
      </c>
      <c r="C434" s="14">
        <v>107197.1</v>
      </c>
      <c r="D434" s="14"/>
      <c r="E434" s="14">
        <f t="shared" si="6"/>
        <v>107197.1</v>
      </c>
      <c r="F434" s="14">
        <v>107197.1</v>
      </c>
      <c r="G434" s="24" t="s">
        <v>1348</v>
      </c>
      <c r="H434" s="24" t="s">
        <v>1348</v>
      </c>
      <c r="I434" s="14">
        <v>76126.100000000006</v>
      </c>
      <c r="J434" s="24" t="s">
        <v>1348</v>
      </c>
    </row>
    <row r="435" spans="1:10" ht="25.5" x14ac:dyDescent="0.2">
      <c r="A435" s="13" t="s">
        <v>1043</v>
      </c>
      <c r="B435" s="39" t="s">
        <v>761</v>
      </c>
      <c r="C435" s="14">
        <v>277674</v>
      </c>
      <c r="D435" s="14"/>
      <c r="E435" s="14">
        <f t="shared" si="6"/>
        <v>277674</v>
      </c>
      <c r="F435" s="14">
        <v>263242.53234999999</v>
      </c>
      <c r="G435" s="24" t="s">
        <v>1348</v>
      </c>
      <c r="H435" s="24" t="s">
        <v>1348</v>
      </c>
      <c r="I435" s="14">
        <v>0</v>
      </c>
      <c r="J435" s="24" t="s">
        <v>1348</v>
      </c>
    </row>
    <row r="436" spans="1:10" ht="25.5" x14ac:dyDescent="0.2">
      <c r="A436" s="13" t="s">
        <v>150</v>
      </c>
      <c r="B436" s="39" t="s">
        <v>252</v>
      </c>
      <c r="C436" s="14">
        <v>277674</v>
      </c>
      <c r="D436" s="14"/>
      <c r="E436" s="14">
        <f t="shared" si="6"/>
        <v>277674</v>
      </c>
      <c r="F436" s="14">
        <v>263242.53234999999</v>
      </c>
      <c r="G436" s="24" t="s">
        <v>1348</v>
      </c>
      <c r="H436" s="24" t="s">
        <v>1348</v>
      </c>
      <c r="I436" s="14">
        <v>0</v>
      </c>
      <c r="J436" s="24" t="s">
        <v>1348</v>
      </c>
    </row>
    <row r="437" spans="1:10" ht="38.25" x14ac:dyDescent="0.2">
      <c r="A437" s="13" t="s">
        <v>922</v>
      </c>
      <c r="B437" s="39" t="s">
        <v>19</v>
      </c>
      <c r="C437" s="14">
        <v>68527.5</v>
      </c>
      <c r="D437" s="14"/>
      <c r="E437" s="14">
        <f t="shared" si="6"/>
        <v>68527.5</v>
      </c>
      <c r="F437" s="14">
        <v>66081.3</v>
      </c>
      <c r="G437" s="24" t="s">
        <v>1348</v>
      </c>
      <c r="H437" s="24" t="s">
        <v>1348</v>
      </c>
      <c r="I437" s="14">
        <v>88927.1</v>
      </c>
      <c r="J437" s="24" t="s">
        <v>1348</v>
      </c>
    </row>
    <row r="438" spans="1:10" ht="51" x14ac:dyDescent="0.2">
      <c r="A438" s="13" t="s">
        <v>526</v>
      </c>
      <c r="B438" s="39" t="s">
        <v>300</v>
      </c>
      <c r="C438" s="14">
        <v>68527.5</v>
      </c>
      <c r="D438" s="14"/>
      <c r="E438" s="14">
        <f t="shared" si="6"/>
        <v>68527.5</v>
      </c>
      <c r="F438" s="14">
        <v>66081.3</v>
      </c>
      <c r="G438" s="24" t="s">
        <v>1348</v>
      </c>
      <c r="H438" s="24" t="s">
        <v>1348</v>
      </c>
      <c r="I438" s="14">
        <v>88927.1</v>
      </c>
      <c r="J438" s="24" t="s">
        <v>1348</v>
      </c>
    </row>
    <row r="439" spans="1:10" ht="25.5" x14ac:dyDescent="0.2">
      <c r="A439" s="13" t="s">
        <v>1065</v>
      </c>
      <c r="B439" s="39" t="s">
        <v>979</v>
      </c>
      <c r="C439" s="14">
        <v>56576.5</v>
      </c>
      <c r="D439" s="14"/>
      <c r="E439" s="14">
        <f t="shared" si="6"/>
        <v>56576.5</v>
      </c>
      <c r="F439" s="14">
        <v>24465.32273</v>
      </c>
      <c r="G439" s="24" t="s">
        <v>1348</v>
      </c>
      <c r="H439" s="24" t="s">
        <v>1348</v>
      </c>
      <c r="I439" s="14">
        <v>15293.58101</v>
      </c>
      <c r="J439" s="24" t="s">
        <v>1348</v>
      </c>
    </row>
    <row r="440" spans="1:10" x14ac:dyDescent="0.2">
      <c r="A440" s="13" t="s">
        <v>1320</v>
      </c>
      <c r="B440" s="39" t="s">
        <v>800</v>
      </c>
      <c r="C440" s="14">
        <v>314134</v>
      </c>
      <c r="D440" s="14"/>
      <c r="E440" s="14">
        <f t="shared" si="6"/>
        <v>314134</v>
      </c>
      <c r="F440" s="14">
        <v>37911.976860000002</v>
      </c>
      <c r="G440" s="24" t="s">
        <v>1348</v>
      </c>
      <c r="H440" s="24" t="s">
        <v>1348</v>
      </c>
      <c r="I440" s="14">
        <v>82231.711710000003</v>
      </c>
      <c r="J440" s="24" t="s">
        <v>1348</v>
      </c>
    </row>
    <row r="441" spans="1:10" ht="25.5" x14ac:dyDescent="0.2">
      <c r="A441" s="13" t="s">
        <v>320</v>
      </c>
      <c r="B441" s="39" t="s">
        <v>295</v>
      </c>
      <c r="C441" s="14">
        <v>314134</v>
      </c>
      <c r="D441" s="14"/>
      <c r="E441" s="14">
        <f t="shared" si="6"/>
        <v>314134</v>
      </c>
      <c r="F441" s="14">
        <v>37911.976860000002</v>
      </c>
      <c r="G441" s="24" t="s">
        <v>1348</v>
      </c>
      <c r="H441" s="24" t="s">
        <v>1348</v>
      </c>
      <c r="I441" s="14">
        <v>82231.711710000003</v>
      </c>
      <c r="J441" s="24" t="s">
        <v>1348</v>
      </c>
    </row>
    <row r="442" spans="1:10" ht="25.5" x14ac:dyDescent="0.2">
      <c r="A442" s="13" t="s">
        <v>8</v>
      </c>
      <c r="B442" s="39" t="s">
        <v>370</v>
      </c>
      <c r="C442" s="14">
        <v>125912.3</v>
      </c>
      <c r="D442" s="14">
        <v>-30221.5</v>
      </c>
      <c r="E442" s="14">
        <f t="shared" si="6"/>
        <v>95690.8</v>
      </c>
      <c r="F442" s="14">
        <v>0</v>
      </c>
      <c r="G442" s="24" t="s">
        <v>1348</v>
      </c>
      <c r="H442" s="24" t="s">
        <v>1348</v>
      </c>
      <c r="I442" s="14">
        <v>0</v>
      </c>
      <c r="J442" s="24" t="s">
        <v>1348</v>
      </c>
    </row>
    <row r="443" spans="1:10" ht="25.5" x14ac:dyDescent="0.2">
      <c r="A443" s="13" t="s">
        <v>74</v>
      </c>
      <c r="B443" s="39" t="s">
        <v>554</v>
      </c>
      <c r="C443" s="14">
        <v>7201.7</v>
      </c>
      <c r="D443" s="14"/>
      <c r="E443" s="14">
        <f t="shared" si="6"/>
        <v>7201.7</v>
      </c>
      <c r="F443" s="14">
        <v>0</v>
      </c>
      <c r="G443" s="24" t="s">
        <v>1348</v>
      </c>
      <c r="H443" s="24" t="s">
        <v>1348</v>
      </c>
      <c r="I443" s="14">
        <v>0</v>
      </c>
      <c r="J443" s="24" t="s">
        <v>1348</v>
      </c>
    </row>
    <row r="444" spans="1:10" x14ac:dyDescent="0.2">
      <c r="A444" s="13" t="s">
        <v>541</v>
      </c>
      <c r="B444" s="39" t="s">
        <v>1229</v>
      </c>
      <c r="C444" s="14">
        <v>13151.3</v>
      </c>
      <c r="D444" s="14"/>
      <c r="E444" s="14">
        <f t="shared" si="6"/>
        <v>13151.3</v>
      </c>
      <c r="F444" s="14">
        <v>2007.7430199999999</v>
      </c>
      <c r="G444" s="24" t="s">
        <v>1348</v>
      </c>
      <c r="H444" s="24" t="s">
        <v>1348</v>
      </c>
      <c r="I444" s="14">
        <v>2231.1</v>
      </c>
      <c r="J444" s="24" t="s">
        <v>1348</v>
      </c>
    </row>
    <row r="445" spans="1:10" ht="25.5" x14ac:dyDescent="0.2">
      <c r="A445" s="13" t="s">
        <v>1027</v>
      </c>
      <c r="B445" s="39" t="s">
        <v>194</v>
      </c>
      <c r="C445" s="14">
        <v>13151.3</v>
      </c>
      <c r="D445" s="14"/>
      <c r="E445" s="14">
        <f t="shared" si="6"/>
        <v>13151.3</v>
      </c>
      <c r="F445" s="14">
        <v>2007.7430199999999</v>
      </c>
      <c r="G445" s="24" t="s">
        <v>1348</v>
      </c>
      <c r="H445" s="24" t="s">
        <v>1348</v>
      </c>
      <c r="I445" s="14">
        <v>2231.1</v>
      </c>
      <c r="J445" s="24" t="s">
        <v>1348</v>
      </c>
    </row>
    <row r="446" spans="1:10" ht="25.5" x14ac:dyDescent="0.2">
      <c r="A446" s="13" t="s">
        <v>692</v>
      </c>
      <c r="B446" s="39" t="s">
        <v>908</v>
      </c>
      <c r="C446" s="14">
        <v>8762.2000000000007</v>
      </c>
      <c r="D446" s="14"/>
      <c r="E446" s="14">
        <f t="shared" si="6"/>
        <v>8762.2000000000007</v>
      </c>
      <c r="F446" s="14">
        <v>3377.8969200000001</v>
      </c>
      <c r="G446" s="24" t="s">
        <v>1348</v>
      </c>
      <c r="H446" s="24" t="s">
        <v>1348</v>
      </c>
      <c r="I446" s="14">
        <v>0</v>
      </c>
      <c r="J446" s="24" t="s">
        <v>1348</v>
      </c>
    </row>
    <row r="447" spans="1:10" ht="38.25" x14ac:dyDescent="0.2">
      <c r="A447" s="13" t="s">
        <v>773</v>
      </c>
      <c r="B447" s="39" t="s">
        <v>397</v>
      </c>
      <c r="C447" s="14">
        <v>8762.2000000000007</v>
      </c>
      <c r="D447" s="14"/>
      <c r="E447" s="14">
        <f t="shared" si="6"/>
        <v>8762.2000000000007</v>
      </c>
      <c r="F447" s="14">
        <v>3377.8969200000001</v>
      </c>
      <c r="G447" s="24" t="s">
        <v>1348</v>
      </c>
      <c r="H447" s="24" t="s">
        <v>1348</v>
      </c>
      <c r="I447" s="14">
        <v>0</v>
      </c>
      <c r="J447" s="24" t="s">
        <v>1348</v>
      </c>
    </row>
    <row r="448" spans="1:10" ht="38.25" x14ac:dyDescent="0.2">
      <c r="A448" s="13" t="s">
        <v>272</v>
      </c>
      <c r="B448" s="39" t="s">
        <v>362</v>
      </c>
      <c r="C448" s="14">
        <v>208257.3</v>
      </c>
      <c r="D448" s="14"/>
      <c r="E448" s="14">
        <f t="shared" si="6"/>
        <v>208257.3</v>
      </c>
      <c r="F448" s="14">
        <v>103887.91357</v>
      </c>
      <c r="G448" s="24" t="s">
        <v>1348</v>
      </c>
      <c r="H448" s="24" t="s">
        <v>1348</v>
      </c>
      <c r="I448" s="14">
        <v>3869.5907299999999</v>
      </c>
      <c r="J448" s="29" t="s">
        <v>1348</v>
      </c>
    </row>
    <row r="449" spans="1:10" x14ac:dyDescent="0.2">
      <c r="A449" s="13" t="s">
        <v>77</v>
      </c>
      <c r="B449" s="39" t="s">
        <v>1120</v>
      </c>
      <c r="C449" s="14">
        <v>11690</v>
      </c>
      <c r="D449" s="14"/>
      <c r="E449" s="14">
        <f t="shared" si="6"/>
        <v>11690</v>
      </c>
      <c r="F449" s="14">
        <v>9916.3077599999997</v>
      </c>
      <c r="G449" s="24" t="s">
        <v>1348</v>
      </c>
      <c r="H449" s="24" t="s">
        <v>1348</v>
      </c>
      <c r="I449" s="14">
        <v>2130.0503899999999</v>
      </c>
      <c r="J449" s="29" t="s">
        <v>1348</v>
      </c>
    </row>
    <row r="450" spans="1:10" ht="25.5" x14ac:dyDescent="0.2">
      <c r="A450" s="13" t="s">
        <v>441</v>
      </c>
      <c r="B450" s="39" t="s">
        <v>54</v>
      </c>
      <c r="C450" s="14">
        <v>11690</v>
      </c>
      <c r="D450" s="14"/>
      <c r="E450" s="14">
        <f t="shared" si="6"/>
        <v>11690</v>
      </c>
      <c r="F450" s="14">
        <v>9916.3077599999997</v>
      </c>
      <c r="G450" s="24" t="s">
        <v>1348</v>
      </c>
      <c r="H450" s="24" t="s">
        <v>1348</v>
      </c>
      <c r="I450" s="14">
        <v>2130.0503899999999</v>
      </c>
      <c r="J450" s="29" t="s">
        <v>1348</v>
      </c>
    </row>
    <row r="451" spans="1:10" ht="38.25" x14ac:dyDescent="0.2">
      <c r="A451" s="13" t="s">
        <v>363</v>
      </c>
      <c r="B451" s="39" t="s">
        <v>459</v>
      </c>
      <c r="C451" s="14">
        <v>25021.4</v>
      </c>
      <c r="D451" s="14"/>
      <c r="E451" s="14">
        <f t="shared" si="6"/>
        <v>25021.4</v>
      </c>
      <c r="F451" s="14">
        <v>0</v>
      </c>
      <c r="G451" s="24" t="s">
        <v>1348</v>
      </c>
      <c r="H451" s="24" t="s">
        <v>1348</v>
      </c>
      <c r="I451" s="14">
        <v>0</v>
      </c>
      <c r="J451" s="24" t="s">
        <v>1348</v>
      </c>
    </row>
    <row r="452" spans="1:10" ht="38.25" x14ac:dyDescent="0.2">
      <c r="A452" s="13" t="s">
        <v>1313</v>
      </c>
      <c r="B452" s="39" t="s">
        <v>718</v>
      </c>
      <c r="C452" s="14">
        <v>25021.4</v>
      </c>
      <c r="D452" s="14"/>
      <c r="E452" s="14">
        <f t="shared" si="6"/>
        <v>25021.4</v>
      </c>
      <c r="F452" s="14">
        <v>0</v>
      </c>
      <c r="G452" s="24" t="s">
        <v>1348</v>
      </c>
      <c r="H452" s="24" t="s">
        <v>1348</v>
      </c>
      <c r="I452" s="14">
        <v>0</v>
      </c>
      <c r="J452" s="24" t="s">
        <v>1348</v>
      </c>
    </row>
    <row r="453" spans="1:10" ht="25.5" x14ac:dyDescent="0.2">
      <c r="A453" s="13" t="s">
        <v>138</v>
      </c>
      <c r="B453" s="39" t="s">
        <v>1138</v>
      </c>
      <c r="C453" s="14">
        <v>1782.5</v>
      </c>
      <c r="D453" s="14"/>
      <c r="E453" s="14">
        <f t="shared" si="6"/>
        <v>1782.5</v>
      </c>
      <c r="F453" s="14">
        <v>1504.30556</v>
      </c>
      <c r="G453" s="24" t="s">
        <v>1348</v>
      </c>
      <c r="H453" s="24" t="s">
        <v>1348</v>
      </c>
      <c r="I453" s="14">
        <v>0</v>
      </c>
      <c r="J453" s="24" t="s">
        <v>1348</v>
      </c>
    </row>
    <row r="454" spans="1:10" ht="25.5" x14ac:dyDescent="0.2">
      <c r="A454" s="13" t="s">
        <v>429</v>
      </c>
      <c r="B454" s="39" t="s">
        <v>641</v>
      </c>
      <c r="C454" s="14">
        <v>1782.5</v>
      </c>
      <c r="D454" s="14"/>
      <c r="E454" s="14">
        <f t="shared" si="6"/>
        <v>1782.5</v>
      </c>
      <c r="F454" s="14">
        <v>1504.30556</v>
      </c>
      <c r="G454" s="24" t="s">
        <v>1348</v>
      </c>
      <c r="H454" s="24" t="s">
        <v>1348</v>
      </c>
      <c r="I454" s="14">
        <v>0</v>
      </c>
      <c r="J454" s="24" t="s">
        <v>1348</v>
      </c>
    </row>
    <row r="455" spans="1:10" ht="25.5" x14ac:dyDescent="0.2">
      <c r="A455" s="13" t="s">
        <v>1159</v>
      </c>
      <c r="B455" s="39" t="s">
        <v>1110</v>
      </c>
      <c r="C455" s="14">
        <v>45693.7</v>
      </c>
      <c r="D455" s="14"/>
      <c r="E455" s="14">
        <f t="shared" si="6"/>
        <v>45693.7</v>
      </c>
      <c r="F455" s="14">
        <v>17.934999999999999</v>
      </c>
      <c r="G455" s="24" t="s">
        <v>1348</v>
      </c>
      <c r="H455" s="24" t="s">
        <v>1348</v>
      </c>
      <c r="I455" s="14">
        <v>676.82635000000005</v>
      </c>
      <c r="J455" s="24" t="s">
        <v>1348</v>
      </c>
    </row>
    <row r="456" spans="1:10" ht="25.5" x14ac:dyDescent="0.2">
      <c r="A456" s="13" t="s">
        <v>191</v>
      </c>
      <c r="B456" s="39" t="s">
        <v>616</v>
      </c>
      <c r="C456" s="14">
        <v>45693.7</v>
      </c>
      <c r="D456" s="14"/>
      <c r="E456" s="14">
        <f t="shared" si="6"/>
        <v>45693.7</v>
      </c>
      <c r="F456" s="14">
        <v>17.934999999999999</v>
      </c>
      <c r="G456" s="24" t="s">
        <v>1348</v>
      </c>
      <c r="H456" s="24" t="s">
        <v>1348</v>
      </c>
      <c r="I456" s="14">
        <v>676.82635000000005</v>
      </c>
      <c r="J456" s="24" t="s">
        <v>1348</v>
      </c>
    </row>
    <row r="457" spans="1:10" ht="25.5" x14ac:dyDescent="0.2">
      <c r="A457" s="13" t="s">
        <v>720</v>
      </c>
      <c r="B457" s="39" t="s">
        <v>589</v>
      </c>
      <c r="C457" s="14">
        <v>571718.30000000005</v>
      </c>
      <c r="D457" s="14"/>
      <c r="E457" s="14">
        <f t="shared" si="6"/>
        <v>571718.30000000005</v>
      </c>
      <c r="F457" s="14">
        <v>70331.938729999994</v>
      </c>
      <c r="G457" s="24" t="s">
        <v>1348</v>
      </c>
      <c r="H457" s="24" t="s">
        <v>1348</v>
      </c>
      <c r="I457" s="14">
        <v>360639.25498000003</v>
      </c>
      <c r="J457" s="24" t="s">
        <v>1348</v>
      </c>
    </row>
    <row r="458" spans="1:10" ht="25.5" x14ac:dyDescent="0.2">
      <c r="A458" s="13" t="s">
        <v>1256</v>
      </c>
      <c r="B458" s="39" t="s">
        <v>57</v>
      </c>
      <c r="C458" s="14">
        <v>571718.30000000005</v>
      </c>
      <c r="D458" s="14"/>
      <c r="E458" s="14">
        <f t="shared" si="6"/>
        <v>571718.30000000005</v>
      </c>
      <c r="F458" s="14">
        <v>70331.938729999994</v>
      </c>
      <c r="G458" s="24" t="s">
        <v>1348</v>
      </c>
      <c r="H458" s="24" t="s">
        <v>1348</v>
      </c>
      <c r="I458" s="14">
        <v>360639.25498000003</v>
      </c>
      <c r="J458" s="24" t="s">
        <v>1348</v>
      </c>
    </row>
    <row r="459" spans="1:10" ht="38.25" x14ac:dyDescent="0.2">
      <c r="A459" s="13" t="s">
        <v>534</v>
      </c>
      <c r="B459" s="39" t="s">
        <v>572</v>
      </c>
      <c r="C459" s="14">
        <v>50144.5</v>
      </c>
      <c r="D459" s="14"/>
      <c r="E459" s="14">
        <f t="shared" si="6"/>
        <v>50144.5</v>
      </c>
      <c r="F459" s="14">
        <v>13113.40979</v>
      </c>
      <c r="G459" s="24" t="s">
        <v>1348</v>
      </c>
      <c r="H459" s="24" t="s">
        <v>1348</v>
      </c>
      <c r="I459" s="14">
        <v>20652.765009999999</v>
      </c>
      <c r="J459" s="24" t="s">
        <v>1348</v>
      </c>
    </row>
    <row r="460" spans="1:10" ht="51" x14ac:dyDescent="0.2">
      <c r="A460" s="13" t="s">
        <v>1012</v>
      </c>
      <c r="B460" s="39" t="s">
        <v>820</v>
      </c>
      <c r="C460" s="14">
        <v>50144.5</v>
      </c>
      <c r="D460" s="14"/>
      <c r="E460" s="14">
        <f t="shared" si="6"/>
        <v>50144.5</v>
      </c>
      <c r="F460" s="14">
        <v>13113.40979</v>
      </c>
      <c r="G460" s="24" t="s">
        <v>1348</v>
      </c>
      <c r="H460" s="24" t="s">
        <v>1348</v>
      </c>
      <c r="I460" s="14">
        <v>20652.765009999999</v>
      </c>
      <c r="J460" s="24" t="s">
        <v>1348</v>
      </c>
    </row>
    <row r="461" spans="1:10" x14ac:dyDescent="0.2">
      <c r="A461" s="13" t="s">
        <v>1126</v>
      </c>
      <c r="B461" s="39" t="s">
        <v>122</v>
      </c>
      <c r="C461" s="14">
        <v>35190</v>
      </c>
      <c r="D461" s="14"/>
      <c r="E461" s="14">
        <f t="shared" si="6"/>
        <v>35190</v>
      </c>
      <c r="F461" s="14">
        <v>0</v>
      </c>
      <c r="G461" s="24" t="s">
        <v>1348</v>
      </c>
      <c r="H461" s="24" t="s">
        <v>1348</v>
      </c>
      <c r="I461" s="14">
        <v>0</v>
      </c>
      <c r="J461" s="24" t="s">
        <v>1348</v>
      </c>
    </row>
    <row r="462" spans="1:10" ht="25.5" x14ac:dyDescent="0.2">
      <c r="A462" s="13" t="s">
        <v>1268</v>
      </c>
      <c r="B462" s="39" t="s">
        <v>943</v>
      </c>
      <c r="C462" s="14">
        <v>35190</v>
      </c>
      <c r="D462" s="14"/>
      <c r="E462" s="14">
        <f t="shared" si="6"/>
        <v>35190</v>
      </c>
      <c r="F462" s="14">
        <v>0</v>
      </c>
      <c r="G462" s="24" t="s">
        <v>1348</v>
      </c>
      <c r="H462" s="24" t="s">
        <v>1348</v>
      </c>
      <c r="I462" s="14">
        <v>0</v>
      </c>
      <c r="J462" s="24" t="s">
        <v>1348</v>
      </c>
    </row>
    <row r="463" spans="1:10" ht="25.5" x14ac:dyDescent="0.2">
      <c r="A463" s="13" t="s">
        <v>686</v>
      </c>
      <c r="B463" s="39" t="s">
        <v>632</v>
      </c>
      <c r="C463" s="14">
        <v>8265.6</v>
      </c>
      <c r="D463" s="14"/>
      <c r="E463" s="14">
        <f t="shared" si="6"/>
        <v>8265.6</v>
      </c>
      <c r="F463" s="14">
        <v>0</v>
      </c>
      <c r="G463" s="24" t="s">
        <v>1348</v>
      </c>
      <c r="H463" s="24" t="s">
        <v>1348</v>
      </c>
      <c r="I463" s="14">
        <v>0</v>
      </c>
      <c r="J463" s="24" t="s">
        <v>1348</v>
      </c>
    </row>
    <row r="464" spans="1:10" ht="25.5" x14ac:dyDescent="0.2">
      <c r="A464" s="13" t="s">
        <v>437</v>
      </c>
      <c r="B464" s="39" t="s">
        <v>894</v>
      </c>
      <c r="C464" s="14">
        <v>8265.6</v>
      </c>
      <c r="D464" s="14"/>
      <c r="E464" s="14">
        <f t="shared" si="6"/>
        <v>8265.6</v>
      </c>
      <c r="F464" s="14">
        <v>0</v>
      </c>
      <c r="G464" s="24" t="s">
        <v>1348</v>
      </c>
      <c r="H464" s="24" t="s">
        <v>1348</v>
      </c>
      <c r="I464" s="14">
        <v>0</v>
      </c>
      <c r="J464" s="24" t="s">
        <v>1348</v>
      </c>
    </row>
    <row r="465" spans="1:10" ht="51" x14ac:dyDescent="0.2">
      <c r="A465" s="13" t="s">
        <v>215</v>
      </c>
      <c r="B465" s="39" t="s">
        <v>669</v>
      </c>
      <c r="C465" s="14">
        <v>0</v>
      </c>
      <c r="D465" s="14"/>
      <c r="E465" s="14">
        <f t="shared" si="6"/>
        <v>0</v>
      </c>
      <c r="F465" s="14">
        <v>0</v>
      </c>
      <c r="G465" s="24" t="s">
        <v>1348</v>
      </c>
      <c r="H465" s="24" t="s">
        <v>1348</v>
      </c>
      <c r="I465" s="14">
        <v>189399.5</v>
      </c>
      <c r="J465" s="24" t="s">
        <v>1348</v>
      </c>
    </row>
    <row r="466" spans="1:10" ht="51" x14ac:dyDescent="0.2">
      <c r="A466" s="13" t="s">
        <v>487</v>
      </c>
      <c r="B466" s="39" t="s">
        <v>162</v>
      </c>
      <c r="C466" s="14">
        <v>0</v>
      </c>
      <c r="D466" s="14"/>
      <c r="E466" s="14">
        <f t="shared" si="6"/>
        <v>0</v>
      </c>
      <c r="F466" s="14">
        <v>0</v>
      </c>
      <c r="G466" s="24" t="s">
        <v>1348</v>
      </c>
      <c r="H466" s="24" t="s">
        <v>1348</v>
      </c>
      <c r="I466" s="14">
        <v>189399.5</v>
      </c>
      <c r="J466" s="24" t="s">
        <v>1348</v>
      </c>
    </row>
    <row r="467" spans="1:10" ht="38.25" x14ac:dyDescent="0.2">
      <c r="A467" s="13" t="s">
        <v>118</v>
      </c>
      <c r="B467" s="39" t="s">
        <v>1143</v>
      </c>
      <c r="C467" s="14">
        <v>252875</v>
      </c>
      <c r="D467" s="14"/>
      <c r="E467" s="14">
        <f t="shared" si="6"/>
        <v>252875</v>
      </c>
      <c r="F467" s="14">
        <v>32887.448409999997</v>
      </c>
      <c r="G467" s="24" t="s">
        <v>1348</v>
      </c>
      <c r="H467" s="24" t="s">
        <v>1348</v>
      </c>
      <c r="I467" s="14">
        <v>176769.36670000001</v>
      </c>
      <c r="J467" s="24" t="s">
        <v>1348</v>
      </c>
    </row>
    <row r="468" spans="1:10" ht="38.25" x14ac:dyDescent="0.2">
      <c r="A468" s="13" t="s">
        <v>1243</v>
      </c>
      <c r="B468" s="39" t="s">
        <v>81</v>
      </c>
      <c r="C468" s="14">
        <v>252875</v>
      </c>
      <c r="D468" s="14"/>
      <c r="E468" s="14">
        <f t="shared" si="6"/>
        <v>252875</v>
      </c>
      <c r="F468" s="14">
        <v>32887.448409999997</v>
      </c>
      <c r="G468" s="24" t="s">
        <v>1348</v>
      </c>
      <c r="H468" s="24" t="s">
        <v>1348</v>
      </c>
      <c r="I468" s="14">
        <v>176769.36670000001</v>
      </c>
      <c r="J468" s="24" t="s">
        <v>1348</v>
      </c>
    </row>
    <row r="469" spans="1:10" x14ac:dyDescent="0.2">
      <c r="A469" s="13" t="s">
        <v>1170</v>
      </c>
      <c r="B469" s="39" t="s">
        <v>328</v>
      </c>
      <c r="C469" s="14">
        <v>1480.2</v>
      </c>
      <c r="D469" s="14">
        <v>28039.599999999999</v>
      </c>
      <c r="E469" s="14">
        <f>C469+D469</f>
        <v>29519.8</v>
      </c>
      <c r="F469" s="14">
        <v>127.5</v>
      </c>
      <c r="G469" s="24" t="s">
        <v>1348</v>
      </c>
      <c r="H469" s="24" t="s">
        <v>1348</v>
      </c>
      <c r="I469" s="14">
        <v>0</v>
      </c>
      <c r="J469" s="24" t="s">
        <v>1348</v>
      </c>
    </row>
    <row r="470" spans="1:10" x14ac:dyDescent="0.2">
      <c r="A470" s="13" t="s">
        <v>1191</v>
      </c>
      <c r="B470" s="39" t="s">
        <v>604</v>
      </c>
      <c r="C470" s="14">
        <v>1480.2</v>
      </c>
      <c r="D470" s="14">
        <v>28039.599999999999</v>
      </c>
      <c r="E470" s="14">
        <f>C470+D470</f>
        <v>29519.8</v>
      </c>
      <c r="F470" s="14">
        <v>127.5</v>
      </c>
      <c r="G470" s="24" t="s">
        <v>1348</v>
      </c>
      <c r="H470" s="24" t="s">
        <v>1348</v>
      </c>
      <c r="I470" s="14">
        <v>0</v>
      </c>
      <c r="J470" s="24" t="s">
        <v>1348</v>
      </c>
    </row>
    <row r="471" spans="1:10" x14ac:dyDescent="0.2">
      <c r="A471" s="11" t="s">
        <v>708</v>
      </c>
      <c r="B471" s="38" t="s">
        <v>297</v>
      </c>
      <c r="C471" s="12">
        <v>2239188.7999999998</v>
      </c>
      <c r="D471" s="12">
        <f>D480+D472</f>
        <v>4797</v>
      </c>
      <c r="E471" s="12">
        <f>C471+D471</f>
        <v>2243985.7999999998</v>
      </c>
      <c r="F471" s="12">
        <v>1285930.8786299999</v>
      </c>
      <c r="G471" s="23" t="s">
        <v>1348</v>
      </c>
      <c r="H471" s="23" t="s">
        <v>1348</v>
      </c>
      <c r="I471" s="12">
        <v>1230220.85155</v>
      </c>
      <c r="J471" s="23" t="s">
        <v>1348</v>
      </c>
    </row>
    <row r="472" spans="1:10" x14ac:dyDescent="0.2">
      <c r="A472" s="13" t="s">
        <v>1258</v>
      </c>
      <c r="B472" s="39" t="s">
        <v>574</v>
      </c>
      <c r="C472" s="14">
        <v>35098.300000000003</v>
      </c>
      <c r="D472" s="14">
        <v>-2213.5</v>
      </c>
      <c r="E472" s="14">
        <f>C472+D472</f>
        <v>32884.800000000003</v>
      </c>
      <c r="F472" s="14">
        <v>4348.2431500000002</v>
      </c>
      <c r="G472" s="24" t="s">
        <v>1348</v>
      </c>
      <c r="H472" s="24" t="s">
        <v>1348</v>
      </c>
      <c r="I472" s="14">
        <v>0</v>
      </c>
      <c r="J472" s="24" t="s">
        <v>1348</v>
      </c>
    </row>
    <row r="473" spans="1:10" ht="25.5" x14ac:dyDescent="0.2">
      <c r="A473" s="13" t="s">
        <v>195</v>
      </c>
      <c r="B473" s="39" t="s">
        <v>39</v>
      </c>
      <c r="C473" s="14">
        <v>35098.300000000003</v>
      </c>
      <c r="D473" s="14"/>
      <c r="E473" s="14">
        <f t="shared" ref="E473:E534" si="7">C473+D473</f>
        <v>35098.300000000003</v>
      </c>
      <c r="F473" s="14">
        <v>4348.2431500000002</v>
      </c>
      <c r="G473" s="24" t="s">
        <v>1348</v>
      </c>
      <c r="H473" s="24" t="s">
        <v>1348</v>
      </c>
      <c r="I473" s="14">
        <v>0</v>
      </c>
      <c r="J473" s="24" t="s">
        <v>1348</v>
      </c>
    </row>
    <row r="474" spans="1:10" ht="25.5" x14ac:dyDescent="0.2">
      <c r="A474" s="13" t="s">
        <v>1239</v>
      </c>
      <c r="B474" s="39" t="s">
        <v>690</v>
      </c>
      <c r="C474" s="14">
        <v>28930</v>
      </c>
      <c r="D474" s="14"/>
      <c r="E474" s="14">
        <f t="shared" si="7"/>
        <v>28930</v>
      </c>
      <c r="F474" s="14">
        <v>11047.11988</v>
      </c>
      <c r="G474" s="24" t="s">
        <v>1348</v>
      </c>
      <c r="H474" s="24" t="s">
        <v>1348</v>
      </c>
      <c r="I474" s="14">
        <v>12486.15713</v>
      </c>
      <c r="J474" s="24" t="s">
        <v>1348</v>
      </c>
    </row>
    <row r="475" spans="1:10" ht="38.25" x14ac:dyDescent="0.2">
      <c r="A475" s="13" t="s">
        <v>882</v>
      </c>
      <c r="B475" s="39" t="s">
        <v>949</v>
      </c>
      <c r="C475" s="14">
        <v>28930</v>
      </c>
      <c r="D475" s="14"/>
      <c r="E475" s="14">
        <f t="shared" si="7"/>
        <v>28930</v>
      </c>
      <c r="F475" s="14">
        <v>11047.11988</v>
      </c>
      <c r="G475" s="24" t="s">
        <v>1348</v>
      </c>
      <c r="H475" s="24" t="s">
        <v>1348</v>
      </c>
      <c r="I475" s="14">
        <v>12486.15713</v>
      </c>
      <c r="J475" s="24" t="s">
        <v>1348</v>
      </c>
    </row>
    <row r="476" spans="1:10" ht="38.25" x14ac:dyDescent="0.2">
      <c r="A476" s="13" t="s">
        <v>576</v>
      </c>
      <c r="B476" s="39" t="s">
        <v>966</v>
      </c>
      <c r="C476" s="14">
        <v>408.2</v>
      </c>
      <c r="D476" s="14"/>
      <c r="E476" s="14">
        <f t="shared" si="7"/>
        <v>408.2</v>
      </c>
      <c r="F476" s="14">
        <v>116.536</v>
      </c>
      <c r="G476" s="24" t="s">
        <v>1348</v>
      </c>
      <c r="H476" s="24" t="s">
        <v>1348</v>
      </c>
      <c r="I476" s="14">
        <v>36.070999999999998</v>
      </c>
      <c r="J476" s="29" t="s">
        <v>1348</v>
      </c>
    </row>
    <row r="477" spans="1:10" ht="38.25" x14ac:dyDescent="0.2">
      <c r="A477" s="13" t="s">
        <v>1127</v>
      </c>
      <c r="B477" s="39" t="s">
        <v>1217</v>
      </c>
      <c r="C477" s="14">
        <v>408.2</v>
      </c>
      <c r="D477" s="14"/>
      <c r="E477" s="14">
        <f t="shared" si="7"/>
        <v>408.2</v>
      </c>
      <c r="F477" s="14">
        <v>116.536</v>
      </c>
      <c r="G477" s="24" t="s">
        <v>1348</v>
      </c>
      <c r="H477" s="24" t="s">
        <v>1348</v>
      </c>
      <c r="I477" s="14">
        <v>36.070999999999998</v>
      </c>
      <c r="J477" s="29" t="s">
        <v>1348</v>
      </c>
    </row>
    <row r="478" spans="1:10" ht="25.5" x14ac:dyDescent="0.2">
      <c r="A478" s="13" t="s">
        <v>65</v>
      </c>
      <c r="B478" s="39" t="s">
        <v>986</v>
      </c>
      <c r="C478" s="14">
        <v>63000</v>
      </c>
      <c r="D478" s="14"/>
      <c r="E478" s="14">
        <f t="shared" si="7"/>
        <v>63000</v>
      </c>
      <c r="F478" s="14">
        <v>0</v>
      </c>
      <c r="G478" s="24" t="s">
        <v>1348</v>
      </c>
      <c r="H478" s="24" t="s">
        <v>1348</v>
      </c>
      <c r="I478" s="14">
        <v>0</v>
      </c>
      <c r="J478" s="24" t="s">
        <v>1348</v>
      </c>
    </row>
    <row r="479" spans="1:10" ht="38.25" x14ac:dyDescent="0.2">
      <c r="A479" s="13" t="s">
        <v>1118</v>
      </c>
      <c r="B479" s="39" t="s">
        <v>489</v>
      </c>
      <c r="C479" s="14">
        <v>63000</v>
      </c>
      <c r="D479" s="14"/>
      <c r="E479" s="14">
        <f t="shared" si="7"/>
        <v>63000</v>
      </c>
      <c r="F479" s="14">
        <v>0</v>
      </c>
      <c r="G479" s="24" t="s">
        <v>1348</v>
      </c>
      <c r="H479" s="24" t="s">
        <v>1348</v>
      </c>
      <c r="I479" s="14">
        <v>0</v>
      </c>
      <c r="J479" s="24" t="s">
        <v>1348</v>
      </c>
    </row>
    <row r="480" spans="1:10" ht="25.5" x14ac:dyDescent="0.2">
      <c r="A480" s="13" t="s">
        <v>771</v>
      </c>
      <c r="B480" s="39" t="s">
        <v>1112</v>
      </c>
      <c r="C480" s="14">
        <v>13684.1</v>
      </c>
      <c r="D480" s="14">
        <v>7010.5</v>
      </c>
      <c r="E480" s="14">
        <f>C480+D480</f>
        <v>20694.599999999999</v>
      </c>
      <c r="F480" s="14">
        <v>4489.1212400000004</v>
      </c>
      <c r="G480" s="24" t="s">
        <v>1348</v>
      </c>
      <c r="H480" s="24" t="s">
        <v>1348</v>
      </c>
      <c r="I480" s="14">
        <v>0</v>
      </c>
      <c r="J480" s="24" t="s">
        <v>1348</v>
      </c>
    </row>
    <row r="481" spans="1:10" ht="25.5" x14ac:dyDescent="0.2">
      <c r="A481" s="13" t="s">
        <v>422</v>
      </c>
      <c r="B481" s="39" t="s">
        <v>451</v>
      </c>
      <c r="C481" s="14">
        <v>332044.40000000002</v>
      </c>
      <c r="D481" s="14"/>
      <c r="E481" s="14">
        <f t="shared" si="7"/>
        <v>332044.40000000002</v>
      </c>
      <c r="F481" s="14">
        <v>124218.88071</v>
      </c>
      <c r="G481" s="24" t="s">
        <v>1348</v>
      </c>
      <c r="H481" s="24" t="s">
        <v>1348</v>
      </c>
      <c r="I481" s="14">
        <v>121119.6557</v>
      </c>
      <c r="J481" s="24" t="s">
        <v>1348</v>
      </c>
    </row>
    <row r="482" spans="1:10" ht="51" x14ac:dyDescent="0.2">
      <c r="A482" s="13" t="s">
        <v>409</v>
      </c>
      <c r="B482" s="39" t="s">
        <v>547</v>
      </c>
      <c r="C482" s="14">
        <v>3340.6</v>
      </c>
      <c r="D482" s="14"/>
      <c r="E482" s="14">
        <f t="shared" si="7"/>
        <v>3340.6</v>
      </c>
      <c r="F482" s="14">
        <v>3340.6</v>
      </c>
      <c r="G482" s="24" t="s">
        <v>1348</v>
      </c>
      <c r="H482" s="24" t="s">
        <v>1348</v>
      </c>
      <c r="I482" s="14">
        <v>0</v>
      </c>
      <c r="J482" s="24" t="s">
        <v>1348</v>
      </c>
    </row>
    <row r="483" spans="1:10" ht="51" x14ac:dyDescent="0.2">
      <c r="A483" s="13" t="s">
        <v>442</v>
      </c>
      <c r="B483" s="39" t="s">
        <v>547</v>
      </c>
      <c r="C483" s="14">
        <v>0</v>
      </c>
      <c r="D483" s="14"/>
      <c r="E483" s="14">
        <f t="shared" si="7"/>
        <v>0</v>
      </c>
      <c r="F483" s="14">
        <v>0</v>
      </c>
      <c r="G483" s="24" t="s">
        <v>1348</v>
      </c>
      <c r="H483" s="24" t="s">
        <v>1348</v>
      </c>
      <c r="I483" s="14">
        <v>5650.7640000000001</v>
      </c>
      <c r="J483" s="24" t="s">
        <v>1348</v>
      </c>
    </row>
    <row r="484" spans="1:10" ht="63.75" x14ac:dyDescent="0.2">
      <c r="A484" s="13" t="s">
        <v>61</v>
      </c>
      <c r="B484" s="39" t="s">
        <v>791</v>
      </c>
      <c r="C484" s="14">
        <v>3340.6</v>
      </c>
      <c r="D484" s="14"/>
      <c r="E484" s="14">
        <f t="shared" si="7"/>
        <v>3340.6</v>
      </c>
      <c r="F484" s="14">
        <v>3340.6</v>
      </c>
      <c r="G484" s="24" t="s">
        <v>1348</v>
      </c>
      <c r="H484" s="24" t="s">
        <v>1348</v>
      </c>
      <c r="I484" s="14">
        <v>0</v>
      </c>
      <c r="J484" s="24" t="s">
        <v>1348</v>
      </c>
    </row>
    <row r="485" spans="1:10" ht="63.75" x14ac:dyDescent="0.2">
      <c r="A485" s="13" t="s">
        <v>99</v>
      </c>
      <c r="B485" s="39" t="s">
        <v>791</v>
      </c>
      <c r="C485" s="14">
        <v>0</v>
      </c>
      <c r="D485" s="14"/>
      <c r="E485" s="14">
        <f t="shared" si="7"/>
        <v>0</v>
      </c>
      <c r="F485" s="14">
        <v>0</v>
      </c>
      <c r="G485" s="24" t="s">
        <v>1348</v>
      </c>
      <c r="H485" s="24" t="s">
        <v>1348</v>
      </c>
      <c r="I485" s="14">
        <v>5650.7640000000001</v>
      </c>
      <c r="J485" s="24" t="s">
        <v>1348</v>
      </c>
    </row>
    <row r="486" spans="1:10" ht="38.25" x14ac:dyDescent="0.2">
      <c r="A486" s="13" t="s">
        <v>518</v>
      </c>
      <c r="B486" s="39" t="s">
        <v>1174</v>
      </c>
      <c r="C486" s="14">
        <v>5457.4</v>
      </c>
      <c r="D486" s="14"/>
      <c r="E486" s="14">
        <f t="shared" si="7"/>
        <v>5457.4</v>
      </c>
      <c r="F486" s="14">
        <v>5457.4</v>
      </c>
      <c r="G486" s="24" t="s">
        <v>1348</v>
      </c>
      <c r="H486" s="24" t="s">
        <v>1348</v>
      </c>
      <c r="I486" s="14">
        <v>0</v>
      </c>
      <c r="J486" s="24" t="s">
        <v>1348</v>
      </c>
    </row>
    <row r="487" spans="1:10" ht="38.25" x14ac:dyDescent="0.2">
      <c r="A487" s="13" t="s">
        <v>748</v>
      </c>
      <c r="B487" s="39" t="s">
        <v>1174</v>
      </c>
      <c r="C487" s="14">
        <v>0</v>
      </c>
      <c r="D487" s="14"/>
      <c r="E487" s="14">
        <f t="shared" si="7"/>
        <v>0</v>
      </c>
      <c r="F487" s="14">
        <v>0</v>
      </c>
      <c r="G487" s="24" t="s">
        <v>1348</v>
      </c>
      <c r="H487" s="24" t="s">
        <v>1348</v>
      </c>
      <c r="I487" s="14">
        <v>6455.2</v>
      </c>
      <c r="J487" s="24" t="s">
        <v>1348</v>
      </c>
    </row>
    <row r="488" spans="1:10" ht="38.25" x14ac:dyDescent="0.2">
      <c r="A488" s="13" t="s">
        <v>71</v>
      </c>
      <c r="B488" s="39" t="s">
        <v>120</v>
      </c>
      <c r="C488" s="14">
        <v>5457.4</v>
      </c>
      <c r="D488" s="14"/>
      <c r="E488" s="14">
        <f t="shared" si="7"/>
        <v>5457.4</v>
      </c>
      <c r="F488" s="14">
        <v>5457.4</v>
      </c>
      <c r="G488" s="24" t="s">
        <v>1348</v>
      </c>
      <c r="H488" s="24" t="s">
        <v>1348</v>
      </c>
      <c r="I488" s="14">
        <v>0</v>
      </c>
      <c r="J488" s="24" t="s">
        <v>1348</v>
      </c>
    </row>
    <row r="489" spans="1:10" ht="38.25" x14ac:dyDescent="0.2">
      <c r="A489" s="13" t="s">
        <v>883</v>
      </c>
      <c r="B489" s="39" t="s">
        <v>120</v>
      </c>
      <c r="C489" s="14">
        <v>0</v>
      </c>
      <c r="D489" s="14"/>
      <c r="E489" s="14">
        <f t="shared" si="7"/>
        <v>0</v>
      </c>
      <c r="F489" s="14">
        <v>0</v>
      </c>
      <c r="G489" s="24" t="s">
        <v>1348</v>
      </c>
      <c r="H489" s="24" t="s">
        <v>1348</v>
      </c>
      <c r="I489" s="14">
        <v>6455.2</v>
      </c>
      <c r="J489" s="24" t="s">
        <v>1348</v>
      </c>
    </row>
    <row r="490" spans="1:10" ht="38.25" x14ac:dyDescent="0.2">
      <c r="A490" s="13" t="s">
        <v>1015</v>
      </c>
      <c r="B490" s="39" t="s">
        <v>870</v>
      </c>
      <c r="C490" s="14">
        <v>12716.4</v>
      </c>
      <c r="D490" s="14"/>
      <c r="E490" s="14">
        <f t="shared" si="7"/>
        <v>12716.4</v>
      </c>
      <c r="F490" s="14">
        <v>7799.94</v>
      </c>
      <c r="G490" s="24" t="s">
        <v>1348</v>
      </c>
      <c r="H490" s="24" t="s">
        <v>1348</v>
      </c>
      <c r="I490" s="14">
        <v>0</v>
      </c>
      <c r="J490" s="24" t="s">
        <v>1348</v>
      </c>
    </row>
    <row r="491" spans="1:10" ht="38.25" x14ac:dyDescent="0.2">
      <c r="A491" s="13" t="s">
        <v>1231</v>
      </c>
      <c r="B491" s="39" t="s">
        <v>870</v>
      </c>
      <c r="C491" s="14">
        <v>0</v>
      </c>
      <c r="D491" s="14"/>
      <c r="E491" s="14">
        <f t="shared" si="7"/>
        <v>0</v>
      </c>
      <c r="F491" s="14">
        <v>0</v>
      </c>
      <c r="G491" s="24" t="s">
        <v>1348</v>
      </c>
      <c r="H491" s="24" t="s">
        <v>1348</v>
      </c>
      <c r="I491" s="14">
        <v>7327.71</v>
      </c>
      <c r="J491" s="24" t="s">
        <v>1348</v>
      </c>
    </row>
    <row r="492" spans="1:10" ht="38.25" x14ac:dyDescent="0.2">
      <c r="A492" s="13" t="s">
        <v>1105</v>
      </c>
      <c r="B492" s="39" t="s">
        <v>360</v>
      </c>
      <c r="C492" s="14">
        <v>12716.4</v>
      </c>
      <c r="D492" s="14"/>
      <c r="E492" s="14">
        <f t="shared" si="7"/>
        <v>12716.4</v>
      </c>
      <c r="F492" s="14">
        <v>7799.94</v>
      </c>
      <c r="G492" s="24" t="s">
        <v>1348</v>
      </c>
      <c r="H492" s="24" t="s">
        <v>1348</v>
      </c>
      <c r="I492" s="14">
        <v>0</v>
      </c>
      <c r="J492" s="24" t="s">
        <v>1348</v>
      </c>
    </row>
    <row r="493" spans="1:10" ht="38.25" x14ac:dyDescent="0.2">
      <c r="A493" s="13" t="s">
        <v>584</v>
      </c>
      <c r="B493" s="39" t="s">
        <v>360</v>
      </c>
      <c r="C493" s="14">
        <v>0</v>
      </c>
      <c r="D493" s="14"/>
      <c r="E493" s="14">
        <f t="shared" si="7"/>
        <v>0</v>
      </c>
      <c r="F493" s="14">
        <v>0</v>
      </c>
      <c r="G493" s="24" t="s">
        <v>1348</v>
      </c>
      <c r="H493" s="24" t="s">
        <v>1348</v>
      </c>
      <c r="I493" s="14">
        <v>7327.71</v>
      </c>
      <c r="J493" s="24" t="s">
        <v>1348</v>
      </c>
    </row>
    <row r="494" spans="1:10" ht="38.25" x14ac:dyDescent="0.2">
      <c r="A494" s="13" t="s">
        <v>1250</v>
      </c>
      <c r="B494" s="39" t="s">
        <v>1144</v>
      </c>
      <c r="C494" s="14">
        <v>84667.5</v>
      </c>
      <c r="D494" s="14"/>
      <c r="E494" s="14">
        <f t="shared" si="7"/>
        <v>84667.5</v>
      </c>
      <c r="F494" s="14">
        <v>82555.519079999998</v>
      </c>
      <c r="G494" s="24" t="s">
        <v>1348</v>
      </c>
      <c r="H494" s="24" t="s">
        <v>1348</v>
      </c>
      <c r="I494" s="14">
        <v>80200.304310000007</v>
      </c>
      <c r="J494" s="24" t="s">
        <v>1348</v>
      </c>
    </row>
    <row r="495" spans="1:10" ht="38.25" x14ac:dyDescent="0.2">
      <c r="A495" s="13" t="s">
        <v>1030</v>
      </c>
      <c r="B495" s="39" t="s">
        <v>82</v>
      </c>
      <c r="C495" s="14">
        <v>84667.5</v>
      </c>
      <c r="D495" s="14"/>
      <c r="E495" s="14">
        <f t="shared" si="7"/>
        <v>84667.5</v>
      </c>
      <c r="F495" s="14">
        <v>82555.519079999998</v>
      </c>
      <c r="G495" s="24" t="s">
        <v>1348</v>
      </c>
      <c r="H495" s="24" t="s">
        <v>1348</v>
      </c>
      <c r="I495" s="14">
        <v>80200.304310000007</v>
      </c>
      <c r="J495" s="24" t="s">
        <v>1348</v>
      </c>
    </row>
    <row r="496" spans="1:10" ht="51" x14ac:dyDescent="0.2">
      <c r="A496" s="13" t="s">
        <v>145</v>
      </c>
      <c r="B496" s="39" t="s">
        <v>401</v>
      </c>
      <c r="C496" s="14">
        <v>19.899999999999999</v>
      </c>
      <c r="D496" s="14"/>
      <c r="E496" s="14">
        <f t="shared" si="7"/>
        <v>19.899999999999999</v>
      </c>
      <c r="F496" s="14">
        <v>9.8179800000000004</v>
      </c>
      <c r="G496" s="24" t="s">
        <v>1348</v>
      </c>
      <c r="H496" s="24" t="s">
        <v>1348</v>
      </c>
      <c r="I496" s="14">
        <v>0</v>
      </c>
      <c r="J496" s="24" t="s">
        <v>1348</v>
      </c>
    </row>
    <row r="497" spans="1:10" ht="51" x14ac:dyDescent="0.2">
      <c r="A497" s="13" t="s">
        <v>342</v>
      </c>
      <c r="B497" s="39" t="s">
        <v>401</v>
      </c>
      <c r="C497" s="14">
        <v>0</v>
      </c>
      <c r="D497" s="14"/>
      <c r="E497" s="14">
        <f t="shared" si="7"/>
        <v>0</v>
      </c>
      <c r="F497" s="14">
        <v>0</v>
      </c>
      <c r="G497" s="24" t="s">
        <v>1348</v>
      </c>
      <c r="H497" s="24" t="s">
        <v>1348</v>
      </c>
      <c r="I497" s="14">
        <v>9.3952200000000001</v>
      </c>
      <c r="J497" s="24" t="s">
        <v>1348</v>
      </c>
    </row>
    <row r="498" spans="1:10" ht="51" x14ac:dyDescent="0.2">
      <c r="A498" s="13" t="s">
        <v>389</v>
      </c>
      <c r="B498" s="39" t="s">
        <v>1201</v>
      </c>
      <c r="C498" s="14">
        <v>19.899999999999999</v>
      </c>
      <c r="D498" s="14"/>
      <c r="E498" s="14">
        <f t="shared" si="7"/>
        <v>19.899999999999999</v>
      </c>
      <c r="F498" s="14">
        <v>9.8179800000000004</v>
      </c>
      <c r="G498" s="24" t="s">
        <v>1348</v>
      </c>
      <c r="H498" s="24" t="s">
        <v>1348</v>
      </c>
      <c r="I498" s="14">
        <v>0</v>
      </c>
      <c r="J498" s="24" t="s">
        <v>1348</v>
      </c>
    </row>
    <row r="499" spans="1:10" ht="51" x14ac:dyDescent="0.2">
      <c r="A499" s="13" t="s">
        <v>597</v>
      </c>
      <c r="B499" s="39" t="s">
        <v>1201</v>
      </c>
      <c r="C499" s="14">
        <v>0</v>
      </c>
      <c r="D499" s="14"/>
      <c r="E499" s="14">
        <f t="shared" si="7"/>
        <v>0</v>
      </c>
      <c r="F499" s="14">
        <v>0</v>
      </c>
      <c r="G499" s="24" t="s">
        <v>1348</v>
      </c>
      <c r="H499" s="24" t="s">
        <v>1348</v>
      </c>
      <c r="I499" s="14">
        <v>9.3952200000000001</v>
      </c>
      <c r="J499" s="24" t="s">
        <v>1348</v>
      </c>
    </row>
    <row r="500" spans="1:10" ht="25.5" x14ac:dyDescent="0.2">
      <c r="A500" s="13" t="s">
        <v>951</v>
      </c>
      <c r="B500" s="39" t="s">
        <v>578</v>
      </c>
      <c r="C500" s="14">
        <v>772363</v>
      </c>
      <c r="D500" s="14"/>
      <c r="E500" s="14">
        <f t="shared" si="7"/>
        <v>772363</v>
      </c>
      <c r="F500" s="14">
        <v>545652.99166000006</v>
      </c>
      <c r="G500" s="24" t="s">
        <v>1348</v>
      </c>
      <c r="H500" s="24" t="s">
        <v>1348</v>
      </c>
      <c r="I500" s="14">
        <v>559742.55536999996</v>
      </c>
      <c r="J500" s="24" t="s">
        <v>1348</v>
      </c>
    </row>
    <row r="501" spans="1:10" ht="25.5" x14ac:dyDescent="0.2">
      <c r="A501" s="13" t="s">
        <v>105</v>
      </c>
      <c r="B501" s="39" t="s">
        <v>832</v>
      </c>
      <c r="C501" s="14">
        <v>772363</v>
      </c>
      <c r="D501" s="14"/>
      <c r="E501" s="14">
        <f t="shared" si="7"/>
        <v>772363</v>
      </c>
      <c r="F501" s="14">
        <v>545652.99166000006</v>
      </c>
      <c r="G501" s="24" t="s">
        <v>1348</v>
      </c>
      <c r="H501" s="24" t="s">
        <v>1348</v>
      </c>
      <c r="I501" s="14">
        <v>559742.55536999996</v>
      </c>
      <c r="J501" s="24" t="s">
        <v>1348</v>
      </c>
    </row>
    <row r="502" spans="1:10" ht="51" x14ac:dyDescent="0.2">
      <c r="A502" s="13" t="s">
        <v>825</v>
      </c>
      <c r="B502" s="39" t="s">
        <v>426</v>
      </c>
      <c r="C502" s="14">
        <v>0</v>
      </c>
      <c r="D502" s="14"/>
      <c r="E502" s="14">
        <f t="shared" si="7"/>
        <v>0</v>
      </c>
      <c r="F502" s="14">
        <v>0</v>
      </c>
      <c r="G502" s="24" t="s">
        <v>1348</v>
      </c>
      <c r="H502" s="24" t="s">
        <v>1348</v>
      </c>
      <c r="I502" s="14">
        <v>131615.96833</v>
      </c>
      <c r="J502" s="24" t="s">
        <v>1348</v>
      </c>
    </row>
    <row r="503" spans="1:10" ht="38.25" x14ac:dyDescent="0.2">
      <c r="A503" s="13" t="s">
        <v>228</v>
      </c>
      <c r="B503" s="39" t="s">
        <v>426</v>
      </c>
      <c r="C503" s="14">
        <v>254480.2</v>
      </c>
      <c r="D503" s="14"/>
      <c r="E503" s="14">
        <f t="shared" si="7"/>
        <v>254480.2</v>
      </c>
      <c r="F503" s="14">
        <v>106483.74583</v>
      </c>
      <c r="G503" s="24" t="s">
        <v>1348</v>
      </c>
      <c r="H503" s="24" t="s">
        <v>1348</v>
      </c>
      <c r="I503" s="14">
        <v>0</v>
      </c>
      <c r="J503" s="24" t="s">
        <v>1348</v>
      </c>
    </row>
    <row r="504" spans="1:10" ht="25.5" x14ac:dyDescent="0.2">
      <c r="A504" s="13" t="s">
        <v>404</v>
      </c>
      <c r="B504" s="39" t="s">
        <v>1165</v>
      </c>
      <c r="C504" s="14">
        <v>51634.7</v>
      </c>
      <c r="D504" s="14"/>
      <c r="E504" s="14">
        <f t="shared" si="7"/>
        <v>51634.7</v>
      </c>
      <c r="F504" s="14">
        <v>26100</v>
      </c>
      <c r="G504" s="24" t="s">
        <v>1348</v>
      </c>
      <c r="H504" s="24" t="s">
        <v>1348</v>
      </c>
      <c r="I504" s="14">
        <v>29400</v>
      </c>
      <c r="J504" s="24" t="s">
        <v>1348</v>
      </c>
    </row>
    <row r="505" spans="1:10" ht="25.5" x14ac:dyDescent="0.2">
      <c r="A505" s="13" t="s">
        <v>973</v>
      </c>
      <c r="B505" s="39" t="s">
        <v>107</v>
      </c>
      <c r="C505" s="14">
        <v>51634.7</v>
      </c>
      <c r="D505" s="14"/>
      <c r="E505" s="14">
        <f t="shared" si="7"/>
        <v>51634.7</v>
      </c>
      <c r="F505" s="14">
        <v>26100</v>
      </c>
      <c r="G505" s="24" t="s">
        <v>1348</v>
      </c>
      <c r="H505" s="24" t="s">
        <v>1348</v>
      </c>
      <c r="I505" s="14">
        <v>29400</v>
      </c>
      <c r="J505" s="24" t="s">
        <v>1348</v>
      </c>
    </row>
    <row r="506" spans="1:10" x14ac:dyDescent="0.2">
      <c r="A506" s="13" t="s">
        <v>609</v>
      </c>
      <c r="B506" s="39" t="s">
        <v>962</v>
      </c>
      <c r="C506" s="14">
        <v>17851.7</v>
      </c>
      <c r="D506" s="14"/>
      <c r="E506" s="14">
        <f t="shared" si="7"/>
        <v>17851.7</v>
      </c>
      <c r="F506" s="14">
        <v>11704</v>
      </c>
      <c r="G506" s="24" t="s">
        <v>1348</v>
      </c>
      <c r="H506" s="24" t="s">
        <v>1348</v>
      </c>
      <c r="I506" s="14">
        <v>9330</v>
      </c>
      <c r="J506" s="24" t="s">
        <v>1348</v>
      </c>
    </row>
    <row r="507" spans="1:10" ht="25.5" x14ac:dyDescent="0.2">
      <c r="A507" s="13" t="s">
        <v>862</v>
      </c>
      <c r="B507" s="39" t="s">
        <v>462</v>
      </c>
      <c r="C507" s="14">
        <v>17851.7</v>
      </c>
      <c r="D507" s="14"/>
      <c r="E507" s="14">
        <f t="shared" si="7"/>
        <v>17851.7</v>
      </c>
      <c r="F507" s="14">
        <v>11704</v>
      </c>
      <c r="G507" s="24" t="s">
        <v>1348</v>
      </c>
      <c r="H507" s="24" t="s">
        <v>1348</v>
      </c>
      <c r="I507" s="14">
        <v>9330</v>
      </c>
      <c r="J507" s="24" t="s">
        <v>1348</v>
      </c>
    </row>
    <row r="508" spans="1:10" ht="38.25" x14ac:dyDescent="0.2">
      <c r="A508" s="13" t="s">
        <v>296</v>
      </c>
      <c r="B508" s="39" t="s">
        <v>579</v>
      </c>
      <c r="C508" s="14">
        <v>15700.5</v>
      </c>
      <c r="D508" s="14"/>
      <c r="E508" s="14">
        <f t="shared" si="7"/>
        <v>15700.5</v>
      </c>
      <c r="F508" s="14">
        <v>7955.2605000000003</v>
      </c>
      <c r="G508" s="24" t="s">
        <v>1348</v>
      </c>
      <c r="H508" s="24" t="s">
        <v>1348</v>
      </c>
      <c r="I508" s="14">
        <v>7220.7960000000003</v>
      </c>
      <c r="J508" s="24" t="s">
        <v>1348</v>
      </c>
    </row>
    <row r="509" spans="1:10" ht="51" x14ac:dyDescent="0.2">
      <c r="A509" s="13" t="s">
        <v>793</v>
      </c>
      <c r="B509" s="39" t="s">
        <v>44</v>
      </c>
      <c r="C509" s="14">
        <v>15700.5</v>
      </c>
      <c r="D509" s="14"/>
      <c r="E509" s="14">
        <f t="shared" si="7"/>
        <v>15700.5</v>
      </c>
      <c r="F509" s="14">
        <v>7955.2605000000003</v>
      </c>
      <c r="G509" s="24" t="s">
        <v>1348</v>
      </c>
      <c r="H509" s="24" t="s">
        <v>1348</v>
      </c>
      <c r="I509" s="14">
        <v>7220.7960000000003</v>
      </c>
      <c r="J509" s="24" t="s">
        <v>1348</v>
      </c>
    </row>
    <row r="510" spans="1:10" ht="51" x14ac:dyDescent="0.2">
      <c r="A510" s="13" t="s">
        <v>403</v>
      </c>
      <c r="B510" s="39" t="s">
        <v>0</v>
      </c>
      <c r="C510" s="14">
        <v>414582.6</v>
      </c>
      <c r="D510" s="14"/>
      <c r="E510" s="14">
        <f t="shared" si="7"/>
        <v>414582.6</v>
      </c>
      <c r="F510" s="14">
        <v>294882.62481000001</v>
      </c>
      <c r="G510" s="24" t="s">
        <v>1348</v>
      </c>
      <c r="H510" s="24" t="s">
        <v>1348</v>
      </c>
      <c r="I510" s="14">
        <v>215490.32509</v>
      </c>
      <c r="J510" s="24" t="s">
        <v>1348</v>
      </c>
    </row>
    <row r="511" spans="1:10" ht="63.75" x14ac:dyDescent="0.2">
      <c r="A511" s="13" t="s">
        <v>864</v>
      </c>
      <c r="B511" s="39" t="s">
        <v>828</v>
      </c>
      <c r="C511" s="14">
        <v>414582.6</v>
      </c>
      <c r="D511" s="14"/>
      <c r="E511" s="14">
        <f t="shared" si="7"/>
        <v>414582.6</v>
      </c>
      <c r="F511" s="14">
        <v>294882.62481000001</v>
      </c>
      <c r="G511" s="24" t="s">
        <v>1348</v>
      </c>
      <c r="H511" s="24" t="s">
        <v>1348</v>
      </c>
      <c r="I511" s="14">
        <v>215490.32509</v>
      </c>
      <c r="J511" s="24" t="s">
        <v>1348</v>
      </c>
    </row>
    <row r="512" spans="1:10" x14ac:dyDescent="0.2">
      <c r="A512" s="13" t="s">
        <v>898</v>
      </c>
      <c r="B512" s="39" t="s">
        <v>1050</v>
      </c>
      <c r="C512" s="14">
        <v>133209.29999999999</v>
      </c>
      <c r="D512" s="14"/>
      <c r="E512" s="14">
        <f t="shared" si="7"/>
        <v>133209.29999999999</v>
      </c>
      <c r="F512" s="14">
        <v>49769.077790000003</v>
      </c>
      <c r="G512" s="24" t="s">
        <v>1348</v>
      </c>
      <c r="H512" s="24" t="s">
        <v>1348</v>
      </c>
      <c r="I512" s="14">
        <v>44135.949399999998</v>
      </c>
      <c r="J512" s="24" t="s">
        <v>1348</v>
      </c>
    </row>
    <row r="513" spans="1:10" x14ac:dyDescent="0.2">
      <c r="A513" s="11" t="s">
        <v>313</v>
      </c>
      <c r="B513" s="38" t="s">
        <v>670</v>
      </c>
      <c r="C513" s="12">
        <v>804526.1</v>
      </c>
      <c r="D513" s="12">
        <f>D514+D515+D521+D553</f>
        <v>85839.76</v>
      </c>
      <c r="E513" s="12">
        <f t="shared" si="7"/>
        <v>890365.86</v>
      </c>
      <c r="F513" s="12">
        <v>695577.63416999998</v>
      </c>
      <c r="G513" s="23" t="s">
        <v>1348</v>
      </c>
      <c r="H513" s="23" t="s">
        <v>1348</v>
      </c>
      <c r="I513" s="12">
        <v>3172885.8053899999</v>
      </c>
      <c r="J513" s="23" t="s">
        <v>1348</v>
      </c>
    </row>
    <row r="514" spans="1:10" ht="38.25" x14ac:dyDescent="0.2">
      <c r="A514" s="13" t="s">
        <v>916</v>
      </c>
      <c r="B514" s="39" t="s">
        <v>709</v>
      </c>
      <c r="C514" s="14">
        <v>7770.6</v>
      </c>
      <c r="D514" s="14">
        <v>4630.33</v>
      </c>
      <c r="E514" s="14">
        <f t="shared" si="7"/>
        <v>12400.93</v>
      </c>
      <c r="F514" s="14">
        <v>7317.1515499999996</v>
      </c>
      <c r="G514" s="24" t="s">
        <v>1348</v>
      </c>
      <c r="H514" s="24" t="s">
        <v>1348</v>
      </c>
      <c r="I514" s="14">
        <v>8310.0983099999994</v>
      </c>
      <c r="J514" s="24" t="s">
        <v>1348</v>
      </c>
    </row>
    <row r="515" spans="1:10" ht="38.25" x14ac:dyDescent="0.2">
      <c r="A515" s="13" t="s">
        <v>736</v>
      </c>
      <c r="B515" s="39" t="s">
        <v>807</v>
      </c>
      <c r="C515" s="14">
        <v>1500</v>
      </c>
      <c r="D515" s="14">
        <v>1814.7</v>
      </c>
      <c r="E515" s="14">
        <f t="shared" si="7"/>
        <v>3314.7</v>
      </c>
      <c r="F515" s="14">
        <v>2641.5311999999999</v>
      </c>
      <c r="G515" s="24" t="s">
        <v>1348</v>
      </c>
      <c r="H515" s="24" t="s">
        <v>1348</v>
      </c>
      <c r="I515" s="14">
        <v>2322.7122599999998</v>
      </c>
      <c r="J515" s="24" t="s">
        <v>1348</v>
      </c>
    </row>
    <row r="516" spans="1:10" ht="25.5" x14ac:dyDescent="0.2">
      <c r="A516" s="13" t="s">
        <v>1187</v>
      </c>
      <c r="B516" s="39" t="s">
        <v>1021</v>
      </c>
      <c r="C516" s="14">
        <v>107615.8</v>
      </c>
      <c r="D516" s="14"/>
      <c r="E516" s="14">
        <f t="shared" si="7"/>
        <v>107615.8</v>
      </c>
      <c r="F516" s="14">
        <v>39779.298300000002</v>
      </c>
      <c r="G516" s="24" t="s">
        <v>1348</v>
      </c>
      <c r="H516" s="24" t="s">
        <v>1348</v>
      </c>
      <c r="I516" s="14">
        <v>25602.800190000002</v>
      </c>
      <c r="J516" s="24" t="s">
        <v>1348</v>
      </c>
    </row>
    <row r="517" spans="1:10" ht="25.5" x14ac:dyDescent="0.2">
      <c r="A517" s="13" t="s">
        <v>335</v>
      </c>
      <c r="B517" s="39" t="s">
        <v>1266</v>
      </c>
      <c r="C517" s="14">
        <v>107615.8</v>
      </c>
      <c r="D517" s="14"/>
      <c r="E517" s="14">
        <f t="shared" si="7"/>
        <v>107615.8</v>
      </c>
      <c r="F517" s="14">
        <v>39779.298300000002</v>
      </c>
      <c r="G517" s="24" t="s">
        <v>1348</v>
      </c>
      <c r="H517" s="24" t="s">
        <v>1348</v>
      </c>
      <c r="I517" s="14">
        <v>25602.800190000002</v>
      </c>
      <c r="J517" s="24" t="s">
        <v>1348</v>
      </c>
    </row>
    <row r="518" spans="1:10" ht="38.25" x14ac:dyDescent="0.2">
      <c r="A518" s="13" t="s">
        <v>698</v>
      </c>
      <c r="B518" s="39" t="s">
        <v>37</v>
      </c>
      <c r="C518" s="14">
        <v>0</v>
      </c>
      <c r="D518" s="14"/>
      <c r="E518" s="14">
        <f t="shared" si="7"/>
        <v>0</v>
      </c>
      <c r="F518" s="14">
        <v>0</v>
      </c>
      <c r="G518" s="24" t="s">
        <v>1348</v>
      </c>
      <c r="H518" s="24" t="s">
        <v>1348</v>
      </c>
      <c r="I518" s="14">
        <v>67440</v>
      </c>
      <c r="J518" s="24" t="s">
        <v>1348</v>
      </c>
    </row>
    <row r="519" spans="1:10" ht="25.5" x14ac:dyDescent="0.2">
      <c r="A519" s="13" t="s">
        <v>980</v>
      </c>
      <c r="B519" s="39" t="s">
        <v>1081</v>
      </c>
      <c r="C519" s="14">
        <v>0</v>
      </c>
      <c r="D519" s="14"/>
      <c r="E519" s="14">
        <f t="shared" si="7"/>
        <v>0</v>
      </c>
      <c r="F519" s="14">
        <v>0</v>
      </c>
      <c r="G519" s="24" t="s">
        <v>1348</v>
      </c>
      <c r="H519" s="24" t="s">
        <v>1348</v>
      </c>
      <c r="I519" s="14">
        <v>8209.35</v>
      </c>
      <c r="J519" s="24" t="s">
        <v>1348</v>
      </c>
    </row>
    <row r="520" spans="1:10" ht="38.25" x14ac:dyDescent="0.2">
      <c r="A520" s="13" t="s">
        <v>976</v>
      </c>
      <c r="B520" s="39" t="s">
        <v>11</v>
      </c>
      <c r="C520" s="14">
        <v>0</v>
      </c>
      <c r="D520" s="14"/>
      <c r="E520" s="14">
        <f t="shared" si="7"/>
        <v>0</v>
      </c>
      <c r="F520" s="14">
        <v>0</v>
      </c>
      <c r="G520" s="24" t="s">
        <v>1348</v>
      </c>
      <c r="H520" s="24" t="s">
        <v>1348</v>
      </c>
      <c r="I520" s="14">
        <v>8209.35</v>
      </c>
      <c r="J520" s="24" t="s">
        <v>1348</v>
      </c>
    </row>
    <row r="521" spans="1:10" ht="38.25" x14ac:dyDescent="0.2">
      <c r="A521" s="13" t="s">
        <v>170</v>
      </c>
      <c r="B521" s="39" t="s">
        <v>1247</v>
      </c>
      <c r="C521" s="14">
        <v>0</v>
      </c>
      <c r="D521" s="14">
        <v>52.73</v>
      </c>
      <c r="E521" s="14">
        <f t="shared" si="7"/>
        <v>52.73</v>
      </c>
      <c r="F521" s="14">
        <v>52.73</v>
      </c>
      <c r="G521" s="24" t="s">
        <v>1348</v>
      </c>
      <c r="H521" s="24" t="s">
        <v>1348</v>
      </c>
      <c r="I521" s="14">
        <v>0</v>
      </c>
      <c r="J521" s="24" t="s">
        <v>1348</v>
      </c>
    </row>
    <row r="522" spans="1:10" ht="114.75" x14ac:dyDescent="0.2">
      <c r="A522" s="13" t="s">
        <v>1235</v>
      </c>
      <c r="B522" s="39" t="s">
        <v>707</v>
      </c>
      <c r="C522" s="14">
        <v>3369.4</v>
      </c>
      <c r="D522" s="14"/>
      <c r="E522" s="14">
        <f t="shared" si="7"/>
        <v>3369.4</v>
      </c>
      <c r="F522" s="14">
        <v>897.1336</v>
      </c>
      <c r="G522" s="24" t="s">
        <v>1348</v>
      </c>
      <c r="H522" s="24" t="s">
        <v>1348</v>
      </c>
      <c r="I522" s="14">
        <v>0</v>
      </c>
      <c r="J522" s="24" t="s">
        <v>1348</v>
      </c>
    </row>
    <row r="523" spans="1:10" ht="114.75" x14ac:dyDescent="0.2">
      <c r="A523" s="13" t="s">
        <v>151</v>
      </c>
      <c r="B523" s="39" t="s">
        <v>707</v>
      </c>
      <c r="C523" s="14">
        <v>0</v>
      </c>
      <c r="D523" s="14"/>
      <c r="E523" s="14">
        <f t="shared" si="7"/>
        <v>0</v>
      </c>
      <c r="F523" s="14">
        <v>0</v>
      </c>
      <c r="G523" s="24" t="s">
        <v>1348</v>
      </c>
      <c r="H523" s="24" t="s">
        <v>1348</v>
      </c>
      <c r="I523" s="14">
        <v>1328.4591700000001</v>
      </c>
      <c r="J523" s="24" t="s">
        <v>1348</v>
      </c>
    </row>
    <row r="524" spans="1:10" ht="114.75" x14ac:dyDescent="0.2">
      <c r="A524" s="13" t="s">
        <v>87</v>
      </c>
      <c r="B524" s="39" t="s">
        <v>203</v>
      </c>
      <c r="C524" s="14">
        <v>3369.4</v>
      </c>
      <c r="D524" s="14"/>
      <c r="E524" s="14">
        <f t="shared" si="7"/>
        <v>3369.4</v>
      </c>
      <c r="F524" s="14">
        <v>897.1336</v>
      </c>
      <c r="G524" s="24" t="s">
        <v>1348</v>
      </c>
      <c r="H524" s="24" t="s">
        <v>1348</v>
      </c>
      <c r="I524" s="14">
        <v>0</v>
      </c>
      <c r="J524" s="24" t="s">
        <v>1348</v>
      </c>
    </row>
    <row r="525" spans="1:10" ht="114.75" x14ac:dyDescent="0.2">
      <c r="A525" s="13" t="s">
        <v>336</v>
      </c>
      <c r="B525" s="39" t="s">
        <v>203</v>
      </c>
      <c r="C525" s="14">
        <v>0</v>
      </c>
      <c r="D525" s="14"/>
      <c r="E525" s="14">
        <f t="shared" si="7"/>
        <v>0</v>
      </c>
      <c r="F525" s="14">
        <v>0</v>
      </c>
      <c r="G525" s="24" t="s">
        <v>1348</v>
      </c>
      <c r="H525" s="24" t="s">
        <v>1348</v>
      </c>
      <c r="I525" s="14">
        <v>1328.4591700000001</v>
      </c>
      <c r="J525" s="24" t="s">
        <v>1348</v>
      </c>
    </row>
    <row r="526" spans="1:10" ht="38.25" x14ac:dyDescent="0.2">
      <c r="A526" s="13" t="s">
        <v>1281</v>
      </c>
      <c r="B526" s="39" t="s">
        <v>1157</v>
      </c>
      <c r="C526" s="14">
        <v>580</v>
      </c>
      <c r="D526" s="14"/>
      <c r="E526" s="14">
        <f t="shared" si="7"/>
        <v>580</v>
      </c>
      <c r="F526" s="14">
        <v>580</v>
      </c>
      <c r="G526" s="24" t="s">
        <v>1348</v>
      </c>
      <c r="H526" s="24" t="s">
        <v>1348</v>
      </c>
      <c r="I526" s="14">
        <v>85.5</v>
      </c>
      <c r="J526" s="29" t="s">
        <v>1348</v>
      </c>
    </row>
    <row r="527" spans="1:10" ht="25.5" x14ac:dyDescent="0.2">
      <c r="A527" s="13" t="s">
        <v>240</v>
      </c>
      <c r="B527" s="39" t="s">
        <v>333</v>
      </c>
      <c r="C527" s="14">
        <v>0</v>
      </c>
      <c r="D527" s="14"/>
      <c r="E527" s="14">
        <f t="shared" si="7"/>
        <v>0</v>
      </c>
      <c r="F527" s="14">
        <v>0</v>
      </c>
      <c r="G527" s="24" t="s">
        <v>1348</v>
      </c>
      <c r="H527" s="24" t="s">
        <v>1348</v>
      </c>
      <c r="I527" s="14">
        <v>10238.5</v>
      </c>
      <c r="J527" s="24" t="s">
        <v>1348</v>
      </c>
    </row>
    <row r="528" spans="1:10" ht="25.5" x14ac:dyDescent="0.2">
      <c r="A528" s="13" t="s">
        <v>711</v>
      </c>
      <c r="B528" s="39" t="s">
        <v>610</v>
      </c>
      <c r="C528" s="14">
        <v>0</v>
      </c>
      <c r="D528" s="14"/>
      <c r="E528" s="14">
        <f t="shared" si="7"/>
        <v>0</v>
      </c>
      <c r="F528" s="14">
        <v>0</v>
      </c>
      <c r="G528" s="24" t="s">
        <v>1348</v>
      </c>
      <c r="H528" s="24" t="s">
        <v>1348</v>
      </c>
      <c r="I528" s="14">
        <v>10238.5</v>
      </c>
      <c r="J528" s="24" t="s">
        <v>1348</v>
      </c>
    </row>
    <row r="529" spans="1:10" ht="38.25" x14ac:dyDescent="0.2">
      <c r="A529" s="13" t="s">
        <v>1162</v>
      </c>
      <c r="B529" s="39" t="s">
        <v>129</v>
      </c>
      <c r="C529" s="14">
        <v>0</v>
      </c>
      <c r="D529" s="14"/>
      <c r="E529" s="14">
        <f t="shared" si="7"/>
        <v>0</v>
      </c>
      <c r="F529" s="14">
        <v>0</v>
      </c>
      <c r="G529" s="24" t="s">
        <v>1348</v>
      </c>
      <c r="H529" s="24" t="s">
        <v>1348</v>
      </c>
      <c r="I529" s="14">
        <v>31551.64356</v>
      </c>
      <c r="J529" s="24" t="s">
        <v>1348</v>
      </c>
    </row>
    <row r="530" spans="1:10" ht="38.25" x14ac:dyDescent="0.2">
      <c r="A530" s="13" t="s">
        <v>361</v>
      </c>
      <c r="B530" s="39" t="s">
        <v>841</v>
      </c>
      <c r="C530" s="14">
        <v>0</v>
      </c>
      <c r="D530" s="14"/>
      <c r="E530" s="14">
        <f t="shared" si="7"/>
        <v>0</v>
      </c>
      <c r="F530" s="14">
        <v>0</v>
      </c>
      <c r="G530" s="24" t="s">
        <v>1348</v>
      </c>
      <c r="H530" s="24" t="s">
        <v>1348</v>
      </c>
      <c r="I530" s="14">
        <v>15187.797839999999</v>
      </c>
      <c r="J530" s="24" t="s">
        <v>1348</v>
      </c>
    </row>
    <row r="531" spans="1:10" ht="63.75" x14ac:dyDescent="0.2">
      <c r="A531" s="13" t="s">
        <v>1059</v>
      </c>
      <c r="B531" s="39" t="s">
        <v>654</v>
      </c>
      <c r="C531" s="14">
        <v>587462.40000000002</v>
      </c>
      <c r="D531" s="14"/>
      <c r="E531" s="14">
        <f t="shared" si="7"/>
        <v>587462.40000000002</v>
      </c>
      <c r="F531" s="14">
        <v>495602.63828000001</v>
      </c>
      <c r="G531" s="24" t="s">
        <v>1348</v>
      </c>
      <c r="H531" s="24" t="s">
        <v>1348</v>
      </c>
      <c r="I531" s="14">
        <v>349734.68912</v>
      </c>
      <c r="J531" s="24" t="s">
        <v>1348</v>
      </c>
    </row>
    <row r="532" spans="1:10" ht="63.75" x14ac:dyDescent="0.2">
      <c r="A532" s="13" t="s">
        <v>1139</v>
      </c>
      <c r="B532" s="39" t="s">
        <v>146</v>
      </c>
      <c r="C532" s="14">
        <v>587462.40000000002</v>
      </c>
      <c r="D532" s="14"/>
      <c r="E532" s="14">
        <f t="shared" si="7"/>
        <v>587462.40000000002</v>
      </c>
      <c r="F532" s="14">
        <v>495602.63828000001</v>
      </c>
      <c r="G532" s="24" t="s">
        <v>1348</v>
      </c>
      <c r="H532" s="24" t="s">
        <v>1348</v>
      </c>
      <c r="I532" s="14">
        <v>349734.68912</v>
      </c>
      <c r="J532" s="24" t="s">
        <v>1348</v>
      </c>
    </row>
    <row r="533" spans="1:10" ht="76.5" x14ac:dyDescent="0.2">
      <c r="A533" s="13" t="s">
        <v>735</v>
      </c>
      <c r="B533" s="39" t="s">
        <v>804</v>
      </c>
      <c r="C533" s="14">
        <v>71011.100000000006</v>
      </c>
      <c r="D533" s="14"/>
      <c r="E533" s="14">
        <f t="shared" si="7"/>
        <v>71011.100000000006</v>
      </c>
      <c r="F533" s="14">
        <v>58790.821040000003</v>
      </c>
      <c r="G533" s="24" t="s">
        <v>1348</v>
      </c>
      <c r="H533" s="24" t="s">
        <v>1348</v>
      </c>
      <c r="I533" s="14">
        <v>42929.13293</v>
      </c>
      <c r="J533" s="24" t="s">
        <v>1348</v>
      </c>
    </row>
    <row r="534" spans="1:10" ht="89.25" x14ac:dyDescent="0.2">
      <c r="A534" s="13" t="s">
        <v>846</v>
      </c>
      <c r="B534" s="39" t="s">
        <v>299</v>
      </c>
      <c r="C534" s="14">
        <v>71011.100000000006</v>
      </c>
      <c r="D534" s="14"/>
      <c r="E534" s="14">
        <f t="shared" si="7"/>
        <v>71011.100000000006</v>
      </c>
      <c r="F534" s="14">
        <v>58790.821040000003</v>
      </c>
      <c r="G534" s="24" t="s">
        <v>1348</v>
      </c>
      <c r="H534" s="24" t="s">
        <v>1348</v>
      </c>
      <c r="I534" s="14">
        <v>42929.13293</v>
      </c>
      <c r="J534" s="24" t="s">
        <v>1348</v>
      </c>
    </row>
    <row r="535" spans="1:10" ht="51" x14ac:dyDescent="0.2">
      <c r="A535" s="13" t="s">
        <v>66</v>
      </c>
      <c r="B535" s="39" t="s">
        <v>344</v>
      </c>
      <c r="C535" s="14">
        <v>0</v>
      </c>
      <c r="D535" s="14"/>
      <c r="E535" s="14">
        <f t="shared" ref="E535:E557" si="8">C535+D535</f>
        <v>0</v>
      </c>
      <c r="F535" s="14">
        <v>0</v>
      </c>
      <c r="G535" s="24" t="s">
        <v>1348</v>
      </c>
      <c r="H535" s="24" t="s">
        <v>1348</v>
      </c>
      <c r="I535" s="14">
        <v>13352.6</v>
      </c>
      <c r="J535" s="24" t="s">
        <v>1348</v>
      </c>
    </row>
    <row r="536" spans="1:10" ht="25.5" x14ac:dyDescent="0.2">
      <c r="A536" s="13" t="s">
        <v>783</v>
      </c>
      <c r="B536" s="39" t="s">
        <v>1283</v>
      </c>
      <c r="C536" s="14">
        <v>0</v>
      </c>
      <c r="D536" s="14"/>
      <c r="E536" s="14">
        <f t="shared" si="8"/>
        <v>0</v>
      </c>
      <c r="F536" s="14">
        <v>0</v>
      </c>
      <c r="G536" s="24" t="s">
        <v>1348</v>
      </c>
      <c r="H536" s="24" t="s">
        <v>1348</v>
      </c>
      <c r="I536" s="14">
        <v>1237948.3999999999</v>
      </c>
      <c r="J536" s="24" t="s">
        <v>1348</v>
      </c>
    </row>
    <row r="537" spans="1:10" ht="25.5" x14ac:dyDescent="0.2">
      <c r="A537" s="13" t="s">
        <v>93</v>
      </c>
      <c r="B537" s="39" t="s">
        <v>781</v>
      </c>
      <c r="C537" s="14">
        <v>0</v>
      </c>
      <c r="D537" s="14"/>
      <c r="E537" s="14">
        <f t="shared" si="8"/>
        <v>0</v>
      </c>
      <c r="F537" s="14">
        <v>0</v>
      </c>
      <c r="G537" s="24" t="s">
        <v>1348</v>
      </c>
      <c r="H537" s="24" t="s">
        <v>1348</v>
      </c>
      <c r="I537" s="14">
        <v>1237948.3999999999</v>
      </c>
      <c r="J537" s="24" t="s">
        <v>1348</v>
      </c>
    </row>
    <row r="538" spans="1:10" ht="51" x14ac:dyDescent="0.2">
      <c r="A538" s="13" t="s">
        <v>1248</v>
      </c>
      <c r="B538" s="39" t="s">
        <v>1052</v>
      </c>
      <c r="C538" s="14">
        <v>0</v>
      </c>
      <c r="D538" s="14"/>
      <c r="E538" s="14">
        <f t="shared" si="8"/>
        <v>0</v>
      </c>
      <c r="F538" s="14">
        <v>0</v>
      </c>
      <c r="G538" s="24" t="s">
        <v>1348</v>
      </c>
      <c r="H538" s="24" t="s">
        <v>1348</v>
      </c>
      <c r="I538" s="14">
        <v>14190.494930000001</v>
      </c>
      <c r="J538" s="24" t="s">
        <v>1348</v>
      </c>
    </row>
    <row r="539" spans="1:10" ht="51" x14ac:dyDescent="0.2">
      <c r="A539" s="13" t="s">
        <v>208</v>
      </c>
      <c r="B539" s="39" t="s">
        <v>1308</v>
      </c>
      <c r="C539" s="14">
        <v>0</v>
      </c>
      <c r="D539" s="14"/>
      <c r="E539" s="14">
        <f t="shared" si="8"/>
        <v>0</v>
      </c>
      <c r="F539" s="14">
        <v>0</v>
      </c>
      <c r="G539" s="24" t="s">
        <v>1348</v>
      </c>
      <c r="H539" s="24" t="s">
        <v>1348</v>
      </c>
      <c r="I539" s="14">
        <v>14190.494930000001</v>
      </c>
      <c r="J539" s="24" t="s">
        <v>1348</v>
      </c>
    </row>
    <row r="540" spans="1:10" ht="38.25" x14ac:dyDescent="0.2">
      <c r="A540" s="13" t="s">
        <v>784</v>
      </c>
      <c r="B540" s="39" t="s">
        <v>734</v>
      </c>
      <c r="C540" s="14">
        <v>0</v>
      </c>
      <c r="D540" s="14"/>
      <c r="E540" s="14">
        <f t="shared" si="8"/>
        <v>0</v>
      </c>
      <c r="F540" s="14">
        <v>0</v>
      </c>
      <c r="G540" s="24" t="s">
        <v>1348</v>
      </c>
      <c r="H540" s="24" t="s">
        <v>1348</v>
      </c>
      <c r="I540" s="14">
        <v>450800</v>
      </c>
      <c r="J540" s="24" t="s">
        <v>1348</v>
      </c>
    </row>
    <row r="541" spans="1:10" ht="51" x14ac:dyDescent="0.2">
      <c r="A541" s="13" t="s">
        <v>1292</v>
      </c>
      <c r="B541" s="39" t="s">
        <v>224</v>
      </c>
      <c r="C541" s="14">
        <v>0</v>
      </c>
      <c r="D541" s="14"/>
      <c r="E541" s="14">
        <f t="shared" si="8"/>
        <v>0</v>
      </c>
      <c r="F541" s="14">
        <v>0</v>
      </c>
      <c r="G541" s="24" t="s">
        <v>1348</v>
      </c>
      <c r="H541" s="24" t="s">
        <v>1348</v>
      </c>
      <c r="I541" s="14">
        <v>450800</v>
      </c>
      <c r="J541" s="24" t="s">
        <v>1348</v>
      </c>
    </row>
    <row r="542" spans="1:10" ht="25.5" x14ac:dyDescent="0.2">
      <c r="A542" s="13" t="s">
        <v>1185</v>
      </c>
      <c r="B542" s="39" t="s">
        <v>248</v>
      </c>
      <c r="C542" s="14">
        <v>0</v>
      </c>
      <c r="D542" s="14"/>
      <c r="E542" s="14">
        <f t="shared" si="8"/>
        <v>0</v>
      </c>
      <c r="F542" s="14">
        <v>0</v>
      </c>
      <c r="G542" s="24" t="s">
        <v>1348</v>
      </c>
      <c r="H542" s="24" t="s">
        <v>1348</v>
      </c>
      <c r="I542" s="14">
        <v>154814.18397000001</v>
      </c>
      <c r="J542" s="24" t="s">
        <v>1348</v>
      </c>
    </row>
    <row r="543" spans="1:10" ht="38.25" x14ac:dyDescent="0.2">
      <c r="A543" s="13" t="s">
        <v>1238</v>
      </c>
      <c r="B543" s="39" t="s">
        <v>535</v>
      </c>
      <c r="C543" s="14">
        <v>0</v>
      </c>
      <c r="D543" s="14"/>
      <c r="E543" s="14">
        <f t="shared" si="8"/>
        <v>0</v>
      </c>
      <c r="F543" s="14">
        <v>0</v>
      </c>
      <c r="G543" s="24" t="s">
        <v>1348</v>
      </c>
      <c r="H543" s="24" t="s">
        <v>1348</v>
      </c>
      <c r="I543" s="14">
        <v>154814.18397000001</v>
      </c>
      <c r="J543" s="24" t="s">
        <v>1348</v>
      </c>
    </row>
    <row r="544" spans="1:10" ht="25.5" x14ac:dyDescent="0.2">
      <c r="A544" s="13" t="s">
        <v>405</v>
      </c>
      <c r="B544" s="39" t="s">
        <v>821</v>
      </c>
      <c r="C544" s="14">
        <v>0</v>
      </c>
      <c r="D544" s="14"/>
      <c r="E544" s="14">
        <f t="shared" si="8"/>
        <v>0</v>
      </c>
      <c r="F544" s="14">
        <v>0</v>
      </c>
      <c r="G544" s="24" t="s">
        <v>1348</v>
      </c>
      <c r="H544" s="24" t="s">
        <v>1348</v>
      </c>
      <c r="I544" s="14">
        <v>1000</v>
      </c>
      <c r="J544" s="24" t="s">
        <v>1348</v>
      </c>
    </row>
    <row r="545" spans="1:10" ht="25.5" x14ac:dyDescent="0.2">
      <c r="A545" s="13" t="s">
        <v>112</v>
      </c>
      <c r="B545" s="39" t="s">
        <v>312</v>
      </c>
      <c r="C545" s="14">
        <v>0</v>
      </c>
      <c r="D545" s="14"/>
      <c r="E545" s="14">
        <f t="shared" si="8"/>
        <v>0</v>
      </c>
      <c r="F545" s="14">
        <v>0</v>
      </c>
      <c r="G545" s="24" t="s">
        <v>1348</v>
      </c>
      <c r="H545" s="24" t="s">
        <v>1348</v>
      </c>
      <c r="I545" s="14">
        <v>1000</v>
      </c>
      <c r="J545" s="24" t="s">
        <v>1348</v>
      </c>
    </row>
    <row r="546" spans="1:10" ht="25.5" x14ac:dyDescent="0.2">
      <c r="A546" s="13" t="s">
        <v>544</v>
      </c>
      <c r="B546" s="39" t="s">
        <v>155</v>
      </c>
      <c r="C546" s="14">
        <v>0</v>
      </c>
      <c r="D546" s="14"/>
      <c r="E546" s="14">
        <f t="shared" si="8"/>
        <v>0</v>
      </c>
      <c r="F546" s="14">
        <v>0</v>
      </c>
      <c r="G546" s="24" t="s">
        <v>1348</v>
      </c>
      <c r="H546" s="24" t="s">
        <v>1348</v>
      </c>
      <c r="I546" s="14">
        <v>1287.3877199999999</v>
      </c>
      <c r="J546" s="24" t="s">
        <v>1348</v>
      </c>
    </row>
    <row r="547" spans="1:10" ht="25.5" x14ac:dyDescent="0.2">
      <c r="A547" s="13" t="s">
        <v>179</v>
      </c>
      <c r="B547" s="39" t="s">
        <v>968</v>
      </c>
      <c r="C547" s="14">
        <v>0</v>
      </c>
      <c r="D547" s="14"/>
      <c r="E547" s="14">
        <f t="shared" si="8"/>
        <v>0</v>
      </c>
      <c r="F547" s="14">
        <v>0</v>
      </c>
      <c r="G547" s="24" t="s">
        <v>1348</v>
      </c>
      <c r="H547" s="24" t="s">
        <v>1348</v>
      </c>
      <c r="I547" s="14">
        <v>1287.3877199999999</v>
      </c>
      <c r="J547" s="24" t="s">
        <v>1348</v>
      </c>
    </row>
    <row r="548" spans="1:10" ht="38.25" x14ac:dyDescent="0.2">
      <c r="A548" s="13" t="s">
        <v>350</v>
      </c>
      <c r="B548" s="39" t="s">
        <v>262</v>
      </c>
      <c r="C548" s="14">
        <v>305.5</v>
      </c>
      <c r="D548" s="14"/>
      <c r="E548" s="14">
        <f t="shared" si="8"/>
        <v>305.5</v>
      </c>
      <c r="F548" s="14">
        <v>303.03019999999998</v>
      </c>
      <c r="G548" s="24" t="s">
        <v>1348</v>
      </c>
      <c r="H548" s="24" t="s">
        <v>1348</v>
      </c>
      <c r="I548" s="14">
        <v>319.65379999999999</v>
      </c>
      <c r="J548" s="24" t="s">
        <v>1348</v>
      </c>
    </row>
    <row r="549" spans="1:10" ht="38.25" x14ac:dyDescent="0.2">
      <c r="A549" s="13" t="s">
        <v>1300</v>
      </c>
      <c r="B549" s="39" t="s">
        <v>549</v>
      </c>
      <c r="C549" s="14">
        <v>305.5</v>
      </c>
      <c r="D549" s="14"/>
      <c r="E549" s="14">
        <f t="shared" si="8"/>
        <v>305.5</v>
      </c>
      <c r="F549" s="14">
        <v>303.03019999999998</v>
      </c>
      <c r="G549" s="24" t="s">
        <v>1348</v>
      </c>
      <c r="H549" s="24" t="s">
        <v>1348</v>
      </c>
      <c r="I549" s="14">
        <v>319.65379999999999</v>
      </c>
      <c r="J549" s="24" t="s">
        <v>1348</v>
      </c>
    </row>
    <row r="550" spans="1:10" ht="38.25" x14ac:dyDescent="0.2">
      <c r="A550" s="13" t="s">
        <v>1278</v>
      </c>
      <c r="B550" s="39" t="s">
        <v>114</v>
      </c>
      <c r="C550" s="14">
        <v>0</v>
      </c>
      <c r="D550" s="14"/>
      <c r="E550" s="14">
        <f t="shared" si="8"/>
        <v>0</v>
      </c>
      <c r="F550" s="14">
        <v>0</v>
      </c>
      <c r="G550" s="24" t="s">
        <v>1348</v>
      </c>
      <c r="H550" s="24" t="s">
        <v>1348</v>
      </c>
      <c r="I550" s="14">
        <v>662509.20885000005</v>
      </c>
      <c r="J550" s="24" t="s">
        <v>1348</v>
      </c>
    </row>
    <row r="551" spans="1:10" ht="38.25" x14ac:dyDescent="0.2">
      <c r="A551" s="13" t="s">
        <v>406</v>
      </c>
      <c r="B551" s="39" t="s">
        <v>396</v>
      </c>
      <c r="C551" s="14">
        <v>0</v>
      </c>
      <c r="D551" s="14"/>
      <c r="E551" s="14">
        <f t="shared" si="8"/>
        <v>0</v>
      </c>
      <c r="F551" s="14">
        <v>0</v>
      </c>
      <c r="G551" s="24" t="s">
        <v>1348</v>
      </c>
      <c r="H551" s="24" t="s">
        <v>1348</v>
      </c>
      <c r="I551" s="14">
        <v>662509.20885000005</v>
      </c>
      <c r="J551" s="24" t="s">
        <v>1348</v>
      </c>
    </row>
    <row r="552" spans="1:10" ht="25.5" x14ac:dyDescent="0.2">
      <c r="A552" s="13" t="s">
        <v>25</v>
      </c>
      <c r="B552" s="39" t="s">
        <v>481</v>
      </c>
      <c r="C552" s="14">
        <v>10271.299999999999</v>
      </c>
      <c r="D552" s="14">
        <v>79342</v>
      </c>
      <c r="E552" s="14">
        <f t="shared" si="8"/>
        <v>89613.3</v>
      </c>
      <c r="F552" s="14">
        <v>89613.3</v>
      </c>
      <c r="G552" s="29" t="s">
        <v>1348</v>
      </c>
      <c r="H552" s="24" t="s">
        <v>1348</v>
      </c>
      <c r="I552" s="14">
        <v>73723.192739999999</v>
      </c>
      <c r="J552" s="24" t="s">
        <v>1348</v>
      </c>
    </row>
    <row r="553" spans="1:10" ht="25.5" x14ac:dyDescent="0.2">
      <c r="A553" s="13" t="s">
        <v>222</v>
      </c>
      <c r="B553" s="39" t="s">
        <v>1267</v>
      </c>
      <c r="C553" s="14">
        <v>10271.299999999999</v>
      </c>
      <c r="D553" s="14">
        <v>79342</v>
      </c>
      <c r="E553" s="14">
        <f t="shared" si="8"/>
        <v>89613.3</v>
      </c>
      <c r="F553" s="14">
        <v>89613.3</v>
      </c>
      <c r="G553" s="29" t="s">
        <v>1348</v>
      </c>
      <c r="H553" s="24" t="s">
        <v>1348</v>
      </c>
      <c r="I553" s="14">
        <v>73723.192739999999</v>
      </c>
      <c r="J553" s="24" t="s">
        <v>1348</v>
      </c>
    </row>
    <row r="554" spans="1:10" x14ac:dyDescent="0.2">
      <c r="A554" s="13" t="s">
        <v>930</v>
      </c>
      <c r="B554" s="39" t="s">
        <v>527</v>
      </c>
      <c r="C554" s="14">
        <v>14640</v>
      </c>
      <c r="D554" s="14"/>
      <c r="E554" s="14">
        <f t="shared" si="8"/>
        <v>14640</v>
      </c>
      <c r="F554" s="14">
        <v>0</v>
      </c>
      <c r="G554" s="24" t="s">
        <v>1348</v>
      </c>
      <c r="H554" s="24" t="s">
        <v>1348</v>
      </c>
      <c r="I554" s="14">
        <v>0</v>
      </c>
      <c r="J554" s="24" t="s">
        <v>1348</v>
      </c>
    </row>
    <row r="555" spans="1:10" ht="25.5" x14ac:dyDescent="0.2">
      <c r="A555" s="13" t="s">
        <v>950</v>
      </c>
      <c r="B555" s="39" t="s">
        <v>770</v>
      </c>
      <c r="C555" s="14">
        <v>14640</v>
      </c>
      <c r="D555" s="14"/>
      <c r="E555" s="14">
        <f t="shared" si="8"/>
        <v>14640</v>
      </c>
      <c r="F555" s="14">
        <v>0</v>
      </c>
      <c r="G555" s="24" t="s">
        <v>1348</v>
      </c>
      <c r="H555" s="24" t="s">
        <v>1348</v>
      </c>
      <c r="I555" s="14">
        <v>0</v>
      </c>
      <c r="J555" s="24" t="s">
        <v>1348</v>
      </c>
    </row>
    <row r="556" spans="1:10" ht="25.5" x14ac:dyDescent="0.2">
      <c r="A556" s="11" t="s">
        <v>1195</v>
      </c>
      <c r="B556" s="38" t="s">
        <v>495</v>
      </c>
      <c r="C556" s="12">
        <v>2226845</v>
      </c>
      <c r="D556" s="12">
        <f>D558+D560</f>
        <v>12356.599999999999</v>
      </c>
      <c r="E556" s="12">
        <f t="shared" si="8"/>
        <v>2239201.6</v>
      </c>
      <c r="F556" s="12">
        <v>243002.51006</v>
      </c>
      <c r="G556" s="23" t="s">
        <v>1348</v>
      </c>
      <c r="H556" s="23" t="s">
        <v>1348</v>
      </c>
      <c r="I556" s="12">
        <v>208029.72581</v>
      </c>
      <c r="J556" s="23" t="s">
        <v>1348</v>
      </c>
    </row>
    <row r="557" spans="1:10" ht="25.5" x14ac:dyDescent="0.2">
      <c r="A557" s="13" t="s">
        <v>1290</v>
      </c>
      <c r="B557" s="39" t="s">
        <v>548</v>
      </c>
      <c r="C557" s="14">
        <v>2226845</v>
      </c>
      <c r="D557" s="14">
        <f>D556</f>
        <v>12356.599999999999</v>
      </c>
      <c r="E557" s="14">
        <f t="shared" si="8"/>
        <v>2239201.6</v>
      </c>
      <c r="F557" s="14">
        <v>243002.51006</v>
      </c>
      <c r="G557" s="24" t="s">
        <v>1348</v>
      </c>
      <c r="H557" s="24" t="s">
        <v>1348</v>
      </c>
      <c r="I557" s="14">
        <v>208029.72581</v>
      </c>
      <c r="J557" s="24" t="s">
        <v>1348</v>
      </c>
    </row>
    <row r="558" spans="1:10" ht="63.75" x14ac:dyDescent="0.2">
      <c r="A558" s="13" t="s">
        <v>1211</v>
      </c>
      <c r="B558" s="39" t="s">
        <v>903</v>
      </c>
      <c r="C558" s="14">
        <v>1592728.3</v>
      </c>
      <c r="D558" s="14">
        <v>9399.2999999999993</v>
      </c>
      <c r="E558" s="14">
        <f>C558+D558</f>
        <v>1602127.6</v>
      </c>
      <c r="F558" s="14">
        <v>212328.51006</v>
      </c>
      <c r="G558" s="24" t="s">
        <v>1348</v>
      </c>
      <c r="H558" s="24" t="s">
        <v>1348</v>
      </c>
      <c r="I558" s="14">
        <v>0</v>
      </c>
      <c r="J558" s="24" t="s">
        <v>1348</v>
      </c>
    </row>
    <row r="559" spans="1:10" ht="38.25" x14ac:dyDescent="0.2">
      <c r="A559" s="13" t="s">
        <v>273</v>
      </c>
      <c r="B559" s="39" t="s">
        <v>502</v>
      </c>
      <c r="C559" s="14">
        <v>606400</v>
      </c>
      <c r="D559" s="14"/>
      <c r="E559" s="14">
        <f t="shared" ref="E559:E560" si="9">C559+D559</f>
        <v>606400</v>
      </c>
      <c r="F559" s="14">
        <v>0</v>
      </c>
      <c r="G559" s="24" t="s">
        <v>1348</v>
      </c>
      <c r="H559" s="24" t="s">
        <v>1348</v>
      </c>
      <c r="I559" s="14">
        <v>0</v>
      </c>
      <c r="J559" s="24" t="s">
        <v>1348</v>
      </c>
    </row>
    <row r="560" spans="1:10" ht="25.5" x14ac:dyDescent="0.2">
      <c r="A560" s="13" t="s">
        <v>80</v>
      </c>
      <c r="B560" s="39" t="s">
        <v>86</v>
      </c>
      <c r="C560" s="14">
        <v>27716.7</v>
      </c>
      <c r="D560" s="14">
        <v>2957.3</v>
      </c>
      <c r="E560" s="14">
        <f t="shared" si="9"/>
        <v>30674</v>
      </c>
      <c r="F560" s="14">
        <v>30674</v>
      </c>
      <c r="G560" s="24" t="s">
        <v>1348</v>
      </c>
      <c r="H560" s="24" t="s">
        <v>1348</v>
      </c>
      <c r="I560" s="14">
        <v>208029.72581</v>
      </c>
      <c r="J560" s="24" t="s">
        <v>1348</v>
      </c>
    </row>
    <row r="561" spans="1:10" x14ac:dyDescent="0.2">
      <c r="A561" s="11" t="s">
        <v>434</v>
      </c>
      <c r="B561" s="38" t="s">
        <v>1294</v>
      </c>
      <c r="C561" s="12">
        <v>-1290.4000000000001</v>
      </c>
      <c r="D561" s="12">
        <f>D563</f>
        <v>-73.92</v>
      </c>
      <c r="E561" s="12">
        <f>C561+D561</f>
        <v>-1364.3200000000002</v>
      </c>
      <c r="F561" s="12">
        <v>-1364.3195000000001</v>
      </c>
      <c r="G561" s="23" t="s">
        <v>1348</v>
      </c>
      <c r="H561" s="23" t="s">
        <v>1348</v>
      </c>
      <c r="I561" s="12">
        <v>5765.9365600000001</v>
      </c>
      <c r="J561" s="23" t="s">
        <v>1348</v>
      </c>
    </row>
    <row r="562" spans="1:10" ht="25.5" x14ac:dyDescent="0.2">
      <c r="A562" s="13" t="s">
        <v>158</v>
      </c>
      <c r="B562" s="39" t="s">
        <v>21</v>
      </c>
      <c r="C562" s="14">
        <v>-1290.4000000000001</v>
      </c>
      <c r="D562" s="14">
        <f>D561</f>
        <v>-73.92</v>
      </c>
      <c r="E562" s="14">
        <f>C562+D562</f>
        <v>-1364.3200000000002</v>
      </c>
      <c r="F562" s="14">
        <v>-1364.3195000000001</v>
      </c>
      <c r="G562" s="24" t="s">
        <v>1348</v>
      </c>
      <c r="H562" s="24" t="s">
        <v>1348</v>
      </c>
      <c r="I562" s="14">
        <v>5765.9365600000001</v>
      </c>
      <c r="J562" s="24" t="s">
        <v>1348</v>
      </c>
    </row>
    <row r="563" spans="1:10" ht="25.5" x14ac:dyDescent="0.2">
      <c r="A563" s="13" t="s">
        <v>347</v>
      </c>
      <c r="B563" s="39" t="s">
        <v>992</v>
      </c>
      <c r="C563" s="14">
        <v>-1290.4000000000001</v>
      </c>
      <c r="D563" s="12">
        <v>-73.92</v>
      </c>
      <c r="E563" s="14">
        <f>C563+D563</f>
        <v>-1364.3200000000002</v>
      </c>
      <c r="F563" s="14">
        <v>-1364.3195000000001</v>
      </c>
      <c r="G563" s="24" t="s">
        <v>1348</v>
      </c>
      <c r="H563" s="24" t="s">
        <v>1348</v>
      </c>
      <c r="I563" s="14">
        <v>5765.9365600000001</v>
      </c>
      <c r="J563" s="24" t="s">
        <v>1348</v>
      </c>
    </row>
    <row r="564" spans="1:10" x14ac:dyDescent="0.2">
      <c r="A564" s="11" t="s">
        <v>567</v>
      </c>
      <c r="B564" s="38" t="s">
        <v>1148</v>
      </c>
      <c r="C564" s="12">
        <v>345990.3</v>
      </c>
      <c r="D564" s="12">
        <f>D567</f>
        <v>200</v>
      </c>
      <c r="E564" s="14">
        <f t="shared" ref="E564:E566" si="10">C564+D564</f>
        <v>346190.3</v>
      </c>
      <c r="F564" s="12">
        <v>163633.20000000001</v>
      </c>
      <c r="G564" s="23" t="s">
        <v>1348</v>
      </c>
      <c r="H564" s="23" t="s">
        <v>1348</v>
      </c>
      <c r="I564" s="12">
        <v>200</v>
      </c>
      <c r="J564" s="30" t="s">
        <v>1348</v>
      </c>
    </row>
    <row r="565" spans="1:10" x14ac:dyDescent="0.2">
      <c r="A565" s="13" t="s">
        <v>532</v>
      </c>
      <c r="B565" s="39" t="s">
        <v>1198</v>
      </c>
      <c r="C565" s="14">
        <v>345990.3</v>
      </c>
      <c r="D565" s="14">
        <f>D564</f>
        <v>200</v>
      </c>
      <c r="E565" s="14">
        <f t="shared" si="10"/>
        <v>346190.3</v>
      </c>
      <c r="F565" s="14">
        <v>163633.20000000001</v>
      </c>
      <c r="G565" s="24" t="s">
        <v>1348</v>
      </c>
      <c r="H565" s="24" t="s">
        <v>1348</v>
      </c>
      <c r="I565" s="14">
        <v>200</v>
      </c>
      <c r="J565" s="29" t="s">
        <v>1348</v>
      </c>
    </row>
    <row r="566" spans="1:10" ht="38.25" x14ac:dyDescent="0.2">
      <c r="A566" s="13" t="s">
        <v>20</v>
      </c>
      <c r="B566" s="39" t="s">
        <v>41</v>
      </c>
      <c r="C566" s="14">
        <v>285036.59999999998</v>
      </c>
      <c r="D566" s="14"/>
      <c r="E566" s="14">
        <f t="shared" si="10"/>
        <v>285036.59999999998</v>
      </c>
      <c r="F566" s="14">
        <v>102479.5</v>
      </c>
      <c r="G566" s="24" t="s">
        <v>1348</v>
      </c>
      <c r="H566" s="24" t="s">
        <v>1348</v>
      </c>
      <c r="I566" s="14">
        <v>0</v>
      </c>
      <c r="J566" s="24" t="s">
        <v>1348</v>
      </c>
    </row>
    <row r="567" spans="1:10" x14ac:dyDescent="0.2">
      <c r="A567" s="13" t="s">
        <v>532</v>
      </c>
      <c r="B567" s="39" t="s">
        <v>1164</v>
      </c>
      <c r="C567" s="14">
        <v>60953.7</v>
      </c>
      <c r="D567" s="14">
        <v>200</v>
      </c>
      <c r="E567" s="14">
        <f>C567+D567</f>
        <v>61153.7</v>
      </c>
      <c r="F567" s="14">
        <v>61153.7</v>
      </c>
      <c r="G567" s="24" t="s">
        <v>1348</v>
      </c>
      <c r="H567" s="24" t="s">
        <v>1348</v>
      </c>
      <c r="I567" s="14">
        <v>200</v>
      </c>
      <c r="J567" s="29" t="s">
        <v>1348</v>
      </c>
    </row>
    <row r="568" spans="1:10" ht="38.25" x14ac:dyDescent="0.2">
      <c r="A568" s="11" t="s">
        <v>631</v>
      </c>
      <c r="B568" s="38" t="s">
        <v>402</v>
      </c>
      <c r="C568" s="12">
        <v>71377.8</v>
      </c>
      <c r="D568" s="12">
        <v>21659.52</v>
      </c>
      <c r="E568" s="12">
        <f>C568+D568</f>
        <v>93037.32</v>
      </c>
      <c r="F568" s="12">
        <v>93037.318719999996</v>
      </c>
      <c r="G568" s="23" t="s">
        <v>1348</v>
      </c>
      <c r="H568" s="23" t="s">
        <v>1348</v>
      </c>
      <c r="I568" s="12">
        <v>97960.037100000001</v>
      </c>
      <c r="J568" s="23" t="s">
        <v>1348</v>
      </c>
    </row>
    <row r="569" spans="1:10" ht="25.5" x14ac:dyDescent="0.2">
      <c r="A569" s="11" t="s">
        <v>1141</v>
      </c>
      <c r="B569" s="38" t="s">
        <v>1214</v>
      </c>
      <c r="C569" s="12">
        <v>-15102.4</v>
      </c>
      <c r="D569" s="12"/>
      <c r="E569" s="12">
        <f>C569+D569</f>
        <v>-15102.4</v>
      </c>
      <c r="F569" s="12">
        <v>-22289.253000000001</v>
      </c>
      <c r="G569" s="23" t="s">
        <v>1348</v>
      </c>
      <c r="H569" s="30" t="s">
        <v>1348</v>
      </c>
      <c r="I569" s="12">
        <v>-48121.664960000002</v>
      </c>
      <c r="J569" s="23" t="s">
        <v>1348</v>
      </c>
    </row>
    <row r="570" spans="1:10" ht="15.75" x14ac:dyDescent="0.25">
      <c r="A570" s="36" t="s">
        <v>1349</v>
      </c>
      <c r="B570" s="16" t="s">
        <v>1330</v>
      </c>
      <c r="C570" s="17">
        <v>122669856.3</v>
      </c>
      <c r="D570" s="14">
        <f>E570-C570</f>
        <v>4664900.4586000144</v>
      </c>
      <c r="E570" s="14">
        <v>127334756.75860001</v>
      </c>
      <c r="F570" s="14">
        <v>49183460.378049999</v>
      </c>
      <c r="G570" s="24" t="s">
        <v>1348</v>
      </c>
      <c r="H570" s="24" t="s">
        <v>1348</v>
      </c>
      <c r="I570" s="14">
        <v>45171340.721949995</v>
      </c>
      <c r="J570" s="24" t="s">
        <v>1348</v>
      </c>
    </row>
    <row r="571" spans="1:10" ht="15.75" x14ac:dyDescent="0.2">
      <c r="A571" s="15" t="s">
        <v>7</v>
      </c>
      <c r="B571" s="16" t="s">
        <v>249</v>
      </c>
      <c r="C571" s="17">
        <v>6290082.2999999998</v>
      </c>
      <c r="D571" s="14">
        <f t="shared" ref="D571:D634" si="11">E571-C571</f>
        <v>-544899.10824999958</v>
      </c>
      <c r="E571" s="14">
        <v>5745183.1917500002</v>
      </c>
      <c r="F571" s="14">
        <v>1865927.14059</v>
      </c>
      <c r="G571" s="24" t="s">
        <v>1348</v>
      </c>
      <c r="H571" s="24" t="s">
        <v>1348</v>
      </c>
      <c r="I571" s="14">
        <v>1492733.88903</v>
      </c>
      <c r="J571" s="24" t="s">
        <v>1348</v>
      </c>
    </row>
    <row r="572" spans="1:10" ht="31.5" x14ac:dyDescent="0.2">
      <c r="A572" s="18" t="s">
        <v>577</v>
      </c>
      <c r="B572" s="19" t="s">
        <v>683</v>
      </c>
      <c r="C572" s="20">
        <v>10591.9</v>
      </c>
      <c r="D572" s="14">
        <f t="shared" si="11"/>
        <v>0</v>
      </c>
      <c r="E572" s="14">
        <v>10591.9</v>
      </c>
      <c r="F572" s="14">
        <v>3447.3633100000002</v>
      </c>
      <c r="G572" s="24" t="s">
        <v>1348</v>
      </c>
      <c r="H572" s="24" t="s">
        <v>1348</v>
      </c>
      <c r="I572" s="14">
        <v>2428.8913900000002</v>
      </c>
      <c r="J572" s="24" t="s">
        <v>1348</v>
      </c>
    </row>
    <row r="573" spans="1:10" ht="47.25" x14ac:dyDescent="0.2">
      <c r="A573" s="18" t="s">
        <v>271</v>
      </c>
      <c r="B573" s="19" t="s">
        <v>95</v>
      </c>
      <c r="C573" s="20">
        <v>258292.3</v>
      </c>
      <c r="D573" s="14">
        <f t="shared" si="11"/>
        <v>0</v>
      </c>
      <c r="E573" s="14">
        <v>258292.3</v>
      </c>
      <c r="F573" s="14">
        <v>100698.12259</v>
      </c>
      <c r="G573" s="24" t="s">
        <v>1348</v>
      </c>
      <c r="H573" s="24" t="s">
        <v>1348</v>
      </c>
      <c r="I573" s="14">
        <v>82907.276729999998</v>
      </c>
      <c r="J573" s="24" t="s">
        <v>1348</v>
      </c>
    </row>
    <row r="574" spans="1:10" ht="47.25" x14ac:dyDescent="0.2">
      <c r="A574" s="18" t="s">
        <v>1150</v>
      </c>
      <c r="B574" s="19" t="s">
        <v>314</v>
      </c>
      <c r="C574" s="20">
        <v>580176.1</v>
      </c>
      <c r="D574" s="14">
        <f t="shared" si="11"/>
        <v>0</v>
      </c>
      <c r="E574" s="14">
        <v>580176.1</v>
      </c>
      <c r="F574" s="14">
        <v>238408.68706999999</v>
      </c>
      <c r="G574" s="24" t="s">
        <v>1348</v>
      </c>
      <c r="H574" s="24" t="s">
        <v>1348</v>
      </c>
      <c r="I574" s="14">
        <v>186621.89883000002</v>
      </c>
      <c r="J574" s="24" t="s">
        <v>1348</v>
      </c>
    </row>
    <row r="575" spans="1:10" ht="15.75" x14ac:dyDescent="0.2">
      <c r="A575" s="18" t="s">
        <v>301</v>
      </c>
      <c r="B575" s="19" t="s">
        <v>539</v>
      </c>
      <c r="C575" s="20">
        <v>371346.6</v>
      </c>
      <c r="D575" s="14">
        <f t="shared" si="11"/>
        <v>0</v>
      </c>
      <c r="E575" s="14">
        <v>371346.6</v>
      </c>
      <c r="F575" s="14">
        <v>175261.34105000002</v>
      </c>
      <c r="G575" s="24" t="s">
        <v>1348</v>
      </c>
      <c r="H575" s="24" t="s">
        <v>1348</v>
      </c>
      <c r="I575" s="14">
        <v>142802.37891999999</v>
      </c>
      <c r="J575" s="24" t="s">
        <v>1348</v>
      </c>
    </row>
    <row r="576" spans="1:10" ht="31.5" x14ac:dyDescent="0.2">
      <c r="A576" s="18" t="s">
        <v>16</v>
      </c>
      <c r="B576" s="19" t="s">
        <v>741</v>
      </c>
      <c r="C576" s="20">
        <v>365399</v>
      </c>
      <c r="D576" s="14">
        <f t="shared" si="11"/>
        <v>0</v>
      </c>
      <c r="E576" s="14">
        <v>365399</v>
      </c>
      <c r="F576" s="14">
        <v>165811.71484999999</v>
      </c>
      <c r="G576" s="24" t="s">
        <v>1348</v>
      </c>
      <c r="H576" s="24" t="s">
        <v>1348</v>
      </c>
      <c r="I576" s="14">
        <v>147623.76250000001</v>
      </c>
      <c r="J576" s="24" t="s">
        <v>1348</v>
      </c>
    </row>
    <row r="577" spans="1:10" ht="15.75" x14ac:dyDescent="0.2">
      <c r="A577" s="18" t="s">
        <v>658</v>
      </c>
      <c r="B577" s="19" t="s">
        <v>169</v>
      </c>
      <c r="C577" s="20">
        <v>222602</v>
      </c>
      <c r="D577" s="14">
        <f t="shared" si="11"/>
        <v>18812.799999999988</v>
      </c>
      <c r="E577" s="14">
        <v>241414.8</v>
      </c>
      <c r="F577" s="14">
        <v>131277.65766</v>
      </c>
      <c r="G577" s="24" t="s">
        <v>1348</v>
      </c>
      <c r="H577" s="24" t="s">
        <v>1348</v>
      </c>
      <c r="I577" s="14">
        <v>55954.964390000001</v>
      </c>
      <c r="J577" s="29" t="s">
        <v>1348</v>
      </c>
    </row>
    <row r="578" spans="1:10" ht="15.75" x14ac:dyDescent="0.2">
      <c r="A578" s="18" t="s">
        <v>806</v>
      </c>
      <c r="B578" s="19" t="s">
        <v>374</v>
      </c>
      <c r="C578" s="20">
        <v>160</v>
      </c>
      <c r="D578" s="14">
        <f t="shared" si="11"/>
        <v>0</v>
      </c>
      <c r="E578" s="14">
        <v>160</v>
      </c>
      <c r="F578" s="14">
        <v>0</v>
      </c>
      <c r="G578" s="24" t="s">
        <v>1348</v>
      </c>
      <c r="H578" s="24" t="s">
        <v>1348</v>
      </c>
      <c r="I578" s="14">
        <v>0</v>
      </c>
      <c r="J578" s="24" t="s">
        <v>1348</v>
      </c>
    </row>
    <row r="579" spans="1:10" ht="15.75" x14ac:dyDescent="0.2">
      <c r="A579" s="18" t="s">
        <v>375</v>
      </c>
      <c r="B579" s="19" t="s">
        <v>752</v>
      </c>
      <c r="C579" s="20">
        <v>927590.40000000002</v>
      </c>
      <c r="D579" s="14">
        <f t="shared" si="11"/>
        <v>-483517.46685000003</v>
      </c>
      <c r="E579" s="14">
        <v>444072.93315</v>
      </c>
      <c r="F579" s="14">
        <v>0</v>
      </c>
      <c r="G579" s="24" t="s">
        <v>1348</v>
      </c>
      <c r="H579" s="24" t="s">
        <v>1348</v>
      </c>
      <c r="I579" s="14">
        <v>0</v>
      </c>
      <c r="J579" s="24" t="s">
        <v>1348</v>
      </c>
    </row>
    <row r="580" spans="1:10" ht="15.75" x14ac:dyDescent="0.2">
      <c r="A580" s="18" t="s">
        <v>1135</v>
      </c>
      <c r="B580" s="19" t="s">
        <v>1160</v>
      </c>
      <c r="C580" s="20">
        <v>3553924</v>
      </c>
      <c r="D580" s="14">
        <f t="shared" si="11"/>
        <v>-80194.441399999894</v>
      </c>
      <c r="E580" s="14">
        <v>3473729.5586000001</v>
      </c>
      <c r="F580" s="14">
        <v>1051022.2540599999</v>
      </c>
      <c r="G580" s="24" t="s">
        <v>1348</v>
      </c>
      <c r="H580" s="24" t="s">
        <v>1348</v>
      </c>
      <c r="I580" s="14">
        <v>874394.71626999998</v>
      </c>
      <c r="J580" s="24" t="s">
        <v>1348</v>
      </c>
    </row>
    <row r="581" spans="1:10" ht="15.75" x14ac:dyDescent="0.2">
      <c r="A581" s="15" t="s">
        <v>1061</v>
      </c>
      <c r="B581" s="16" t="s">
        <v>12</v>
      </c>
      <c r="C581" s="17">
        <v>28930</v>
      </c>
      <c r="D581" s="14">
        <f t="shared" si="11"/>
        <v>6517.5</v>
      </c>
      <c r="E581" s="14">
        <v>35447.5</v>
      </c>
      <c r="F581" s="14">
        <v>17564.619879999998</v>
      </c>
      <c r="G581" s="24" t="s">
        <v>1348</v>
      </c>
      <c r="H581" s="24" t="s">
        <v>1348</v>
      </c>
      <c r="I581" s="14">
        <v>21969.35713</v>
      </c>
      <c r="J581" s="24" t="s">
        <v>1348</v>
      </c>
    </row>
    <row r="582" spans="1:10" ht="15.75" x14ac:dyDescent="0.2">
      <c r="A582" s="18" t="s">
        <v>1068</v>
      </c>
      <c r="B582" s="19" t="s">
        <v>1196</v>
      </c>
      <c r="C582" s="20">
        <v>28930</v>
      </c>
      <c r="D582" s="14">
        <f t="shared" si="11"/>
        <v>6517.5</v>
      </c>
      <c r="E582" s="14">
        <v>35447.5</v>
      </c>
      <c r="F582" s="14">
        <v>17564.619879999998</v>
      </c>
      <c r="G582" s="24" t="s">
        <v>1348</v>
      </c>
      <c r="H582" s="24" t="s">
        <v>1348</v>
      </c>
      <c r="I582" s="14">
        <v>21969.35713</v>
      </c>
      <c r="J582" s="24" t="s">
        <v>1348</v>
      </c>
    </row>
    <row r="583" spans="1:10" ht="31.5" x14ac:dyDescent="0.2">
      <c r="A583" s="15" t="s">
        <v>529</v>
      </c>
      <c r="B583" s="16" t="s">
        <v>343</v>
      </c>
      <c r="C583" s="17">
        <v>1065229.6000000001</v>
      </c>
      <c r="D583" s="14">
        <f t="shared" si="11"/>
        <v>25262</v>
      </c>
      <c r="E583" s="14">
        <v>1090491.6000000001</v>
      </c>
      <c r="F583" s="14">
        <v>526230.94388000004</v>
      </c>
      <c r="G583" s="24" t="s">
        <v>1348</v>
      </c>
      <c r="H583" s="24" t="s">
        <v>1348</v>
      </c>
      <c r="I583" s="14">
        <v>437454.23162999999</v>
      </c>
      <c r="J583" s="24" t="s">
        <v>1348</v>
      </c>
    </row>
    <row r="584" spans="1:10" ht="15.75" x14ac:dyDescent="0.2">
      <c r="A584" s="18" t="s">
        <v>100</v>
      </c>
      <c r="B584" s="19" t="s">
        <v>414</v>
      </c>
      <c r="C584" s="20">
        <v>64204.9</v>
      </c>
      <c r="D584" s="14">
        <f t="shared" si="11"/>
        <v>0</v>
      </c>
      <c r="E584" s="14">
        <v>64204.9</v>
      </c>
      <c r="F584" s="14">
        <v>31536.681519999998</v>
      </c>
      <c r="G584" s="24" t="s">
        <v>1348</v>
      </c>
      <c r="H584" s="24" t="s">
        <v>1348</v>
      </c>
      <c r="I584" s="14">
        <v>28295.189839999999</v>
      </c>
      <c r="J584" s="24" t="s">
        <v>1348</v>
      </c>
    </row>
    <row r="585" spans="1:10" ht="15.75" x14ac:dyDescent="0.2">
      <c r="A585" s="18" t="s">
        <v>392</v>
      </c>
      <c r="B585" s="19" t="s">
        <v>685</v>
      </c>
      <c r="C585" s="20">
        <v>34806.699999999997</v>
      </c>
      <c r="D585" s="14">
        <f t="shared" si="11"/>
        <v>0</v>
      </c>
      <c r="E585" s="14">
        <v>34806.699999999997</v>
      </c>
      <c r="F585" s="14">
        <v>14668.53176</v>
      </c>
      <c r="G585" s="24" t="s">
        <v>1348</v>
      </c>
      <c r="H585" s="24" t="s">
        <v>1348</v>
      </c>
      <c r="I585" s="14">
        <v>13774.281199999999</v>
      </c>
      <c r="J585" s="24" t="s">
        <v>1348</v>
      </c>
    </row>
    <row r="586" spans="1:10" ht="31.5" x14ac:dyDescent="0.2">
      <c r="A586" s="18" t="s">
        <v>1176</v>
      </c>
      <c r="B586" s="19" t="s">
        <v>639</v>
      </c>
      <c r="C586" s="20">
        <v>896431.5</v>
      </c>
      <c r="D586" s="14">
        <f t="shared" si="11"/>
        <v>0</v>
      </c>
      <c r="E586" s="14">
        <v>896431.5</v>
      </c>
      <c r="F586" s="14">
        <v>417766.45577</v>
      </c>
      <c r="G586" s="24" t="s">
        <v>1348</v>
      </c>
      <c r="H586" s="24" t="s">
        <v>1348</v>
      </c>
      <c r="I586" s="14">
        <v>361338.12731999997</v>
      </c>
      <c r="J586" s="24" t="s">
        <v>1348</v>
      </c>
    </row>
    <row r="587" spans="1:10" ht="15.75" x14ac:dyDescent="0.2">
      <c r="A587" s="18" t="s">
        <v>1287</v>
      </c>
      <c r="B587" s="19" t="s">
        <v>838</v>
      </c>
      <c r="C587" s="20">
        <v>3000</v>
      </c>
      <c r="D587" s="14">
        <f t="shared" si="11"/>
        <v>0</v>
      </c>
      <c r="E587" s="14">
        <v>3000</v>
      </c>
      <c r="F587" s="14">
        <v>361.43400000000003</v>
      </c>
      <c r="G587" s="24" t="s">
        <v>1348</v>
      </c>
      <c r="H587" s="24" t="s">
        <v>1348</v>
      </c>
      <c r="I587" s="14">
        <v>499.15</v>
      </c>
      <c r="J587" s="24" t="s">
        <v>1348</v>
      </c>
    </row>
    <row r="588" spans="1:10" ht="31.5" x14ac:dyDescent="0.2">
      <c r="A588" s="18" t="s">
        <v>493</v>
      </c>
      <c r="B588" s="19" t="s">
        <v>695</v>
      </c>
      <c r="C588" s="20">
        <v>66786.5</v>
      </c>
      <c r="D588" s="14">
        <f t="shared" si="11"/>
        <v>25262</v>
      </c>
      <c r="E588" s="14">
        <v>92048.5</v>
      </c>
      <c r="F588" s="14">
        <v>61897.840830000001</v>
      </c>
      <c r="G588" s="24" t="s">
        <v>1348</v>
      </c>
      <c r="H588" s="24" t="s">
        <v>1348</v>
      </c>
      <c r="I588" s="14">
        <v>33547.483269999997</v>
      </c>
      <c r="J588" s="24" t="s">
        <v>1348</v>
      </c>
    </row>
    <row r="589" spans="1:10" ht="15.75" x14ac:dyDescent="0.2">
      <c r="A589" s="15" t="s">
        <v>681</v>
      </c>
      <c r="B589" s="16" t="s">
        <v>109</v>
      </c>
      <c r="C589" s="17">
        <v>35120016.899999999</v>
      </c>
      <c r="D589" s="14">
        <f t="shared" si="11"/>
        <v>242110.6601300016</v>
      </c>
      <c r="E589" s="14">
        <v>35362127.56013</v>
      </c>
      <c r="F589" s="14">
        <v>11331133.45741</v>
      </c>
      <c r="G589" s="24" t="s">
        <v>1348</v>
      </c>
      <c r="H589" s="24" t="s">
        <v>1348</v>
      </c>
      <c r="I589" s="14">
        <v>9702732.8714199997</v>
      </c>
      <c r="J589" s="24" t="s">
        <v>1348</v>
      </c>
    </row>
    <row r="590" spans="1:10" ht="15.75" x14ac:dyDescent="0.2">
      <c r="A590" s="18" t="s">
        <v>701</v>
      </c>
      <c r="B590" s="19" t="s">
        <v>879</v>
      </c>
      <c r="C590" s="20">
        <v>527230.5</v>
      </c>
      <c r="D590" s="14">
        <f t="shared" si="11"/>
        <v>0</v>
      </c>
      <c r="E590" s="14">
        <v>527230.5</v>
      </c>
      <c r="F590" s="14">
        <v>167309.17962000001</v>
      </c>
      <c r="G590" s="24" t="s">
        <v>1348</v>
      </c>
      <c r="H590" s="24" t="s">
        <v>1348</v>
      </c>
      <c r="I590" s="14">
        <v>190776.41821</v>
      </c>
      <c r="J590" s="24" t="s">
        <v>1348</v>
      </c>
    </row>
    <row r="591" spans="1:10" ht="15.75" x14ac:dyDescent="0.2">
      <c r="A591" s="18" t="s">
        <v>282</v>
      </c>
      <c r="B591" s="19" t="s">
        <v>1085</v>
      </c>
      <c r="C591" s="20">
        <v>430949.9</v>
      </c>
      <c r="D591" s="14">
        <f t="shared" si="11"/>
        <v>0</v>
      </c>
      <c r="E591" s="14">
        <v>430949.9</v>
      </c>
      <c r="F591" s="14">
        <v>0</v>
      </c>
      <c r="G591" s="24" t="s">
        <v>1348</v>
      </c>
      <c r="H591" s="24" t="s">
        <v>1348</v>
      </c>
      <c r="I591" s="14">
        <v>0</v>
      </c>
      <c r="J591" s="24" t="s">
        <v>1348</v>
      </c>
    </row>
    <row r="592" spans="1:10" ht="15.75" x14ac:dyDescent="0.2">
      <c r="A592" s="18" t="s">
        <v>612</v>
      </c>
      <c r="B592" s="19" t="s">
        <v>184</v>
      </c>
      <c r="C592" s="20">
        <v>239.5</v>
      </c>
      <c r="D592" s="14">
        <f t="shared" si="11"/>
        <v>164.56013000000002</v>
      </c>
      <c r="E592" s="14">
        <v>404.06013000000002</v>
      </c>
      <c r="F592" s="14">
        <v>169.16871</v>
      </c>
      <c r="G592" s="24" t="s">
        <v>1348</v>
      </c>
      <c r="H592" s="24" t="s">
        <v>1348</v>
      </c>
      <c r="I592" s="14">
        <v>0</v>
      </c>
      <c r="J592" s="24" t="s">
        <v>1348</v>
      </c>
    </row>
    <row r="593" spans="1:10" ht="15.75" x14ac:dyDescent="0.2">
      <c r="A593" s="18" t="s">
        <v>1031</v>
      </c>
      <c r="B593" s="19" t="s">
        <v>935</v>
      </c>
      <c r="C593" s="20">
        <v>2359345.2999999998</v>
      </c>
      <c r="D593" s="14">
        <f t="shared" si="11"/>
        <v>0</v>
      </c>
      <c r="E593" s="14">
        <v>2359345.2999999998</v>
      </c>
      <c r="F593" s="14">
        <v>1097772.7155299999</v>
      </c>
      <c r="G593" s="24" t="s">
        <v>1348</v>
      </c>
      <c r="H593" s="24" t="s">
        <v>1348</v>
      </c>
      <c r="I593" s="14">
        <v>1051422.5212300001</v>
      </c>
      <c r="J593" s="24" t="s">
        <v>1348</v>
      </c>
    </row>
    <row r="594" spans="1:10" ht="15.75" x14ac:dyDescent="0.2">
      <c r="A594" s="18" t="s">
        <v>1208</v>
      </c>
      <c r="B594" s="19" t="s">
        <v>1140</v>
      </c>
      <c r="C594" s="20">
        <v>65631.399999999994</v>
      </c>
      <c r="D594" s="14">
        <f t="shared" si="11"/>
        <v>4795.8000000000029</v>
      </c>
      <c r="E594" s="14">
        <v>70427.199999999997</v>
      </c>
      <c r="F594" s="14">
        <v>8837.3643900000006</v>
      </c>
      <c r="G594" s="24" t="s">
        <v>1348</v>
      </c>
      <c r="H594" s="24" t="s">
        <v>1348</v>
      </c>
      <c r="I594" s="14">
        <v>10646.293089999999</v>
      </c>
      <c r="J594" s="24" t="s">
        <v>1348</v>
      </c>
    </row>
    <row r="595" spans="1:10" ht="15.75" x14ac:dyDescent="0.2">
      <c r="A595" s="18" t="s">
        <v>863</v>
      </c>
      <c r="B595" s="19" t="s">
        <v>13</v>
      </c>
      <c r="C595" s="20">
        <v>665666.9</v>
      </c>
      <c r="D595" s="14">
        <f t="shared" si="11"/>
        <v>0</v>
      </c>
      <c r="E595" s="14">
        <v>665666.9</v>
      </c>
      <c r="F595" s="14">
        <v>244947.46187</v>
      </c>
      <c r="G595" s="24" t="s">
        <v>1348</v>
      </c>
      <c r="H595" s="24" t="s">
        <v>1348</v>
      </c>
      <c r="I595" s="14">
        <v>223114.18672</v>
      </c>
      <c r="J595" s="24" t="s">
        <v>1348</v>
      </c>
    </row>
    <row r="596" spans="1:10" ht="15.75" x14ac:dyDescent="0.2">
      <c r="A596" s="18" t="s">
        <v>192</v>
      </c>
      <c r="B596" s="19" t="s">
        <v>236</v>
      </c>
      <c r="C596" s="20">
        <v>6781355</v>
      </c>
      <c r="D596" s="14">
        <f t="shared" si="11"/>
        <v>0</v>
      </c>
      <c r="E596" s="14">
        <v>6781355</v>
      </c>
      <c r="F596" s="14">
        <v>2026760.9088099999</v>
      </c>
      <c r="G596" s="24" t="s">
        <v>1348</v>
      </c>
      <c r="H596" s="24" t="s">
        <v>1348</v>
      </c>
      <c r="I596" s="14">
        <v>2238345.38038</v>
      </c>
      <c r="J596" s="24" t="s">
        <v>1348</v>
      </c>
    </row>
    <row r="597" spans="1:10" ht="15.75" x14ac:dyDescent="0.2">
      <c r="A597" s="18" t="s">
        <v>679</v>
      </c>
      <c r="B597" s="19" t="s">
        <v>1001</v>
      </c>
      <c r="C597" s="20">
        <v>19387078.100000001</v>
      </c>
      <c r="D597" s="14">
        <f t="shared" si="11"/>
        <v>0</v>
      </c>
      <c r="E597" s="14">
        <v>19387078.100000001</v>
      </c>
      <c r="F597" s="14">
        <v>4862677.7330700001</v>
      </c>
      <c r="G597" s="24" t="s">
        <v>1348</v>
      </c>
      <c r="H597" s="24" t="s">
        <v>1348</v>
      </c>
      <c r="I597" s="14">
        <v>5486116.7848699996</v>
      </c>
      <c r="J597" s="24" t="s">
        <v>1348</v>
      </c>
    </row>
    <row r="598" spans="1:10" ht="15.75" x14ac:dyDescent="0.2">
      <c r="A598" s="18" t="s">
        <v>1202</v>
      </c>
      <c r="B598" s="19" t="s">
        <v>413</v>
      </c>
      <c r="C598" s="20">
        <v>486609.3</v>
      </c>
      <c r="D598" s="14">
        <f t="shared" si="11"/>
        <v>0</v>
      </c>
      <c r="E598" s="14">
        <v>486609.3</v>
      </c>
      <c r="F598" s="14">
        <v>106045.25652</v>
      </c>
      <c r="G598" s="24" t="s">
        <v>1348</v>
      </c>
      <c r="H598" s="24" t="s">
        <v>1348</v>
      </c>
      <c r="I598" s="14">
        <v>84851.972730000009</v>
      </c>
      <c r="J598" s="24" t="s">
        <v>1348</v>
      </c>
    </row>
    <row r="599" spans="1:10" ht="15.75" x14ac:dyDescent="0.2">
      <c r="A599" s="18" t="s">
        <v>102</v>
      </c>
      <c r="B599" s="19" t="s">
        <v>31</v>
      </c>
      <c r="C599" s="20">
        <v>4415911</v>
      </c>
      <c r="D599" s="14">
        <f t="shared" si="11"/>
        <v>237150.29999999981</v>
      </c>
      <c r="E599" s="14">
        <v>4653061.3</v>
      </c>
      <c r="F599" s="14">
        <v>2816613.6688899999</v>
      </c>
      <c r="G599" s="24" t="s">
        <v>1348</v>
      </c>
      <c r="H599" s="24" t="s">
        <v>1348</v>
      </c>
      <c r="I599" s="14">
        <v>417459.31419</v>
      </c>
      <c r="J599" s="29" t="s">
        <v>1348</v>
      </c>
    </row>
    <row r="600" spans="1:10" ht="15.75" x14ac:dyDescent="0.2">
      <c r="A600" s="15" t="s">
        <v>85</v>
      </c>
      <c r="B600" s="16" t="s">
        <v>443</v>
      </c>
      <c r="C600" s="17">
        <v>9288696.0999999996</v>
      </c>
      <c r="D600" s="14">
        <f t="shared" si="11"/>
        <v>643120.8856499996</v>
      </c>
      <c r="E600" s="14">
        <v>9931816.9856499992</v>
      </c>
      <c r="F600" s="14">
        <v>1411125.6519800001</v>
      </c>
      <c r="G600" s="24" t="s">
        <v>1348</v>
      </c>
      <c r="H600" s="24" t="s">
        <v>1348</v>
      </c>
      <c r="I600" s="14">
        <v>1460045.8243499999</v>
      </c>
      <c r="J600" s="24" t="s">
        <v>1348</v>
      </c>
    </row>
    <row r="601" spans="1:10" ht="15.75" x14ac:dyDescent="0.2">
      <c r="A601" s="18" t="s">
        <v>168</v>
      </c>
      <c r="B601" s="19" t="s">
        <v>650</v>
      </c>
      <c r="C601" s="20">
        <v>4338118.0999999996</v>
      </c>
      <c r="D601" s="14">
        <f t="shared" si="11"/>
        <v>451777.60000000056</v>
      </c>
      <c r="E601" s="14">
        <v>4789895.7</v>
      </c>
      <c r="F601" s="14">
        <v>389266.79452</v>
      </c>
      <c r="G601" s="24" t="s">
        <v>1348</v>
      </c>
      <c r="H601" s="24" t="s">
        <v>1348</v>
      </c>
      <c r="I601" s="14">
        <v>172597.63696</v>
      </c>
      <c r="J601" s="29" t="s">
        <v>1348</v>
      </c>
    </row>
    <row r="602" spans="1:10" ht="15.75" x14ac:dyDescent="0.2">
      <c r="A602" s="18" t="s">
        <v>1033</v>
      </c>
      <c r="B602" s="19" t="s">
        <v>857</v>
      </c>
      <c r="C602" s="20">
        <v>3814197.6</v>
      </c>
      <c r="D602" s="14">
        <f t="shared" si="11"/>
        <v>183788.38565000007</v>
      </c>
      <c r="E602" s="14">
        <v>3997985.9856500002</v>
      </c>
      <c r="F602" s="14">
        <v>568553.4765499999</v>
      </c>
      <c r="G602" s="24" t="s">
        <v>1348</v>
      </c>
      <c r="H602" s="24" t="s">
        <v>1348</v>
      </c>
      <c r="I602" s="14">
        <v>655430.61898999999</v>
      </c>
      <c r="J602" s="24" t="s">
        <v>1348</v>
      </c>
    </row>
    <row r="603" spans="1:10" ht="15.75" x14ac:dyDescent="0.2">
      <c r="A603" s="18" t="s">
        <v>1074</v>
      </c>
      <c r="B603" s="19" t="s">
        <v>286</v>
      </c>
      <c r="C603" s="20">
        <v>946926.3</v>
      </c>
      <c r="D603" s="14">
        <f t="shared" si="11"/>
        <v>7468.8999999999069</v>
      </c>
      <c r="E603" s="14">
        <v>954395.2</v>
      </c>
      <c r="F603" s="14">
        <v>370411.69797000004</v>
      </c>
      <c r="G603" s="24" t="s">
        <v>1348</v>
      </c>
      <c r="H603" s="24" t="s">
        <v>1348</v>
      </c>
      <c r="I603" s="14">
        <v>563673.73227000004</v>
      </c>
      <c r="J603" s="24" t="s">
        <v>1348</v>
      </c>
    </row>
    <row r="604" spans="1:10" ht="15.75" x14ac:dyDescent="0.2">
      <c r="A604" s="18" t="s">
        <v>1263</v>
      </c>
      <c r="B604" s="19" t="s">
        <v>705</v>
      </c>
      <c r="C604" s="20">
        <v>189454.1</v>
      </c>
      <c r="D604" s="14">
        <f t="shared" si="11"/>
        <v>86</v>
      </c>
      <c r="E604" s="14">
        <v>189540.1</v>
      </c>
      <c r="F604" s="14">
        <v>82893.682939999999</v>
      </c>
      <c r="G604" s="24" t="s">
        <v>1348</v>
      </c>
      <c r="H604" s="24" t="s">
        <v>1348</v>
      </c>
      <c r="I604" s="14">
        <v>68343.836129999996</v>
      </c>
      <c r="J604" s="24" t="s">
        <v>1348</v>
      </c>
    </row>
    <row r="605" spans="1:10" ht="15.75" x14ac:dyDescent="0.2">
      <c r="A605" s="15" t="s">
        <v>503</v>
      </c>
      <c r="B605" s="16" t="s">
        <v>211</v>
      </c>
      <c r="C605" s="17">
        <v>648659.1</v>
      </c>
      <c r="D605" s="14">
        <f t="shared" si="11"/>
        <v>108821.13987000007</v>
      </c>
      <c r="E605" s="14">
        <v>757480.23987000005</v>
      </c>
      <c r="F605" s="14">
        <v>136903.06447000001</v>
      </c>
      <c r="G605" s="24" t="s">
        <v>1348</v>
      </c>
      <c r="H605" s="24" t="s">
        <v>1348</v>
      </c>
      <c r="I605" s="14">
        <v>55307.676390000001</v>
      </c>
      <c r="J605" s="29" t="s">
        <v>1348</v>
      </c>
    </row>
    <row r="606" spans="1:10" ht="15.75" x14ac:dyDescent="0.2">
      <c r="A606" s="18" t="s">
        <v>1073</v>
      </c>
      <c r="B606" s="19" t="s">
        <v>972</v>
      </c>
      <c r="C606" s="20">
        <v>2301.3000000000002</v>
      </c>
      <c r="D606" s="14">
        <f t="shared" si="11"/>
        <v>0</v>
      </c>
      <c r="E606" s="14">
        <v>2301.3000000000002</v>
      </c>
      <c r="F606" s="14">
        <v>878.62964999999997</v>
      </c>
      <c r="G606" s="24" t="s">
        <v>1348</v>
      </c>
      <c r="H606" s="24" t="s">
        <v>1348</v>
      </c>
      <c r="I606" s="14">
        <v>419.09601000000004</v>
      </c>
      <c r="J606" s="29" t="s">
        <v>1348</v>
      </c>
    </row>
    <row r="607" spans="1:10" ht="15.75" x14ac:dyDescent="0.2">
      <c r="A607" s="18" t="s">
        <v>634</v>
      </c>
      <c r="B607" s="19" t="s">
        <v>1167</v>
      </c>
      <c r="C607" s="20">
        <v>446986.4</v>
      </c>
      <c r="D607" s="14">
        <f t="shared" si="11"/>
        <v>0</v>
      </c>
      <c r="E607" s="14">
        <v>446986.4</v>
      </c>
      <c r="F607" s="14">
        <v>68043.755139999994</v>
      </c>
      <c r="G607" s="24" t="s">
        <v>1348</v>
      </c>
      <c r="H607" s="24" t="s">
        <v>1348</v>
      </c>
      <c r="I607" s="14">
        <v>0</v>
      </c>
      <c r="J607" s="24" t="s">
        <v>1348</v>
      </c>
    </row>
    <row r="608" spans="1:10" ht="15.75" x14ac:dyDescent="0.2">
      <c r="A608" s="18" t="s">
        <v>440</v>
      </c>
      <c r="B608" s="19" t="s">
        <v>47</v>
      </c>
      <c r="C608" s="20">
        <v>31004.9</v>
      </c>
      <c r="D608" s="14">
        <f t="shared" si="11"/>
        <v>108984.5</v>
      </c>
      <c r="E608" s="14">
        <v>139989.4</v>
      </c>
      <c r="F608" s="14">
        <v>13083.697269999999</v>
      </c>
      <c r="G608" s="24" t="s">
        <v>1348</v>
      </c>
      <c r="H608" s="24" t="s">
        <v>1348</v>
      </c>
      <c r="I608" s="14">
        <v>10839.78334</v>
      </c>
      <c r="J608" s="24" t="s">
        <v>1348</v>
      </c>
    </row>
    <row r="609" spans="1:10" ht="15.75" x14ac:dyDescent="0.2">
      <c r="A609" s="18" t="s">
        <v>364</v>
      </c>
      <c r="B609" s="19" t="s">
        <v>1032</v>
      </c>
      <c r="C609" s="20">
        <v>168366.5</v>
      </c>
      <c r="D609" s="14">
        <f t="shared" si="11"/>
        <v>-163.36012999998638</v>
      </c>
      <c r="E609" s="14">
        <v>168203.13987000001</v>
      </c>
      <c r="F609" s="14">
        <v>54896.982409999997</v>
      </c>
      <c r="G609" s="24" t="s">
        <v>1348</v>
      </c>
      <c r="H609" s="24" t="s">
        <v>1348</v>
      </c>
      <c r="I609" s="14">
        <v>44048.797039999998</v>
      </c>
      <c r="J609" s="24" t="s">
        <v>1348</v>
      </c>
    </row>
    <row r="610" spans="1:10" ht="15.75" x14ac:dyDescent="0.2">
      <c r="A610" s="15" t="s">
        <v>45</v>
      </c>
      <c r="B610" s="16" t="s">
        <v>545</v>
      </c>
      <c r="C610" s="17">
        <v>25286619.899999999</v>
      </c>
      <c r="D610" s="14">
        <f t="shared" si="11"/>
        <v>1618872.0862000026</v>
      </c>
      <c r="E610" s="14">
        <v>26905491.986200001</v>
      </c>
      <c r="F610" s="14">
        <v>13465878.347870002</v>
      </c>
      <c r="G610" s="24" t="s">
        <v>1348</v>
      </c>
      <c r="H610" s="24" t="s">
        <v>1348</v>
      </c>
      <c r="I610" s="14">
        <v>13234335.596729999</v>
      </c>
      <c r="J610" s="24" t="s">
        <v>1348</v>
      </c>
    </row>
    <row r="611" spans="1:10" ht="15.75" x14ac:dyDescent="0.2">
      <c r="A611" s="18" t="s">
        <v>1264</v>
      </c>
      <c r="B611" s="19" t="s">
        <v>746</v>
      </c>
      <c r="C611" s="20">
        <v>4222722.2</v>
      </c>
      <c r="D611" s="14">
        <f t="shared" si="11"/>
        <v>0</v>
      </c>
      <c r="E611" s="14">
        <v>4222722.2</v>
      </c>
      <c r="F611" s="14">
        <v>2342142.0939799999</v>
      </c>
      <c r="G611" s="24" t="s">
        <v>1348</v>
      </c>
      <c r="H611" s="24" t="s">
        <v>1348</v>
      </c>
      <c r="I611" s="14">
        <v>2103058.3364499998</v>
      </c>
      <c r="J611" s="24" t="s">
        <v>1348</v>
      </c>
    </row>
    <row r="612" spans="1:10" ht="15.75" x14ac:dyDescent="0.2">
      <c r="A612" s="18" t="s">
        <v>871</v>
      </c>
      <c r="B612" s="19" t="s">
        <v>946</v>
      </c>
      <c r="C612" s="20">
        <v>15940363.4</v>
      </c>
      <c r="D612" s="14">
        <f t="shared" si="11"/>
        <v>1185164.4000000004</v>
      </c>
      <c r="E612" s="14">
        <v>17125527.800000001</v>
      </c>
      <c r="F612" s="14">
        <v>8207395.1224699998</v>
      </c>
      <c r="G612" s="24" t="s">
        <v>1348</v>
      </c>
      <c r="H612" s="24" t="s">
        <v>1348</v>
      </c>
      <c r="I612" s="14">
        <v>8887435.5671299994</v>
      </c>
      <c r="J612" s="24" t="s">
        <v>1348</v>
      </c>
    </row>
    <row r="613" spans="1:10" ht="15.75" x14ac:dyDescent="0.2">
      <c r="A613" s="18" t="s">
        <v>798</v>
      </c>
      <c r="B613" s="19" t="s">
        <v>379</v>
      </c>
      <c r="C613" s="20">
        <v>1013584.6</v>
      </c>
      <c r="D613" s="14">
        <f t="shared" si="11"/>
        <v>-20972.29999999993</v>
      </c>
      <c r="E613" s="14">
        <v>992612.3</v>
      </c>
      <c r="F613" s="14">
        <v>796930.30791999993</v>
      </c>
      <c r="G613" s="24" t="s">
        <v>1348</v>
      </c>
      <c r="H613" s="24" t="s">
        <v>1348</v>
      </c>
      <c r="I613" s="14">
        <v>493443.11124</v>
      </c>
      <c r="J613" s="24" t="s">
        <v>1348</v>
      </c>
    </row>
    <row r="614" spans="1:10" ht="15.75" x14ac:dyDescent="0.2">
      <c r="A614" s="18" t="s">
        <v>135</v>
      </c>
      <c r="B614" s="19" t="s">
        <v>595</v>
      </c>
      <c r="C614" s="20">
        <v>2861449.1</v>
      </c>
      <c r="D614" s="14">
        <f t="shared" si="11"/>
        <v>185384.78619999951</v>
      </c>
      <c r="E614" s="14">
        <v>3046833.8861999996</v>
      </c>
      <c r="F614" s="14">
        <v>1464001.5964800001</v>
      </c>
      <c r="G614" s="24" t="s">
        <v>1348</v>
      </c>
      <c r="H614" s="24" t="s">
        <v>1348</v>
      </c>
      <c r="I614" s="14">
        <v>1227523.77342</v>
      </c>
      <c r="J614" s="24" t="s">
        <v>1348</v>
      </c>
    </row>
    <row r="615" spans="1:10" ht="15.75" x14ac:dyDescent="0.2">
      <c r="A615" s="18" t="s">
        <v>580</v>
      </c>
      <c r="B615" s="19" t="s">
        <v>788</v>
      </c>
      <c r="C615" s="20">
        <v>109316.5</v>
      </c>
      <c r="D615" s="14">
        <f t="shared" si="11"/>
        <v>-830.30000000000291</v>
      </c>
      <c r="E615" s="14">
        <v>108486.2</v>
      </c>
      <c r="F615" s="14">
        <v>45582.84</v>
      </c>
      <c r="G615" s="24" t="s">
        <v>1348</v>
      </c>
      <c r="H615" s="24" t="s">
        <v>1348</v>
      </c>
      <c r="I615" s="14">
        <v>43083.906640000001</v>
      </c>
      <c r="J615" s="24" t="s">
        <v>1348</v>
      </c>
    </row>
    <row r="616" spans="1:10" ht="15.75" x14ac:dyDescent="0.2">
      <c r="A616" s="18" t="s">
        <v>148</v>
      </c>
      <c r="B616" s="19" t="s">
        <v>445</v>
      </c>
      <c r="C616" s="20">
        <v>143821.79999999999</v>
      </c>
      <c r="D616" s="14">
        <f t="shared" si="11"/>
        <v>0</v>
      </c>
      <c r="E616" s="14">
        <v>143821.79999999999</v>
      </c>
      <c r="F616" s="14">
        <v>52991.850159999995</v>
      </c>
      <c r="G616" s="24" t="s">
        <v>1348</v>
      </c>
      <c r="H616" s="24" t="s">
        <v>1348</v>
      </c>
      <c r="I616" s="14">
        <v>78185.136200000008</v>
      </c>
      <c r="J616" s="24" t="s">
        <v>1348</v>
      </c>
    </row>
    <row r="617" spans="1:10" ht="15.75" x14ac:dyDescent="0.2">
      <c r="A617" s="18" t="s">
        <v>73</v>
      </c>
      <c r="B617" s="19" t="s">
        <v>858</v>
      </c>
      <c r="C617" s="20">
        <v>995362.3</v>
      </c>
      <c r="D617" s="14">
        <f t="shared" si="11"/>
        <v>270125.5</v>
      </c>
      <c r="E617" s="14">
        <v>1265487.8</v>
      </c>
      <c r="F617" s="14">
        <v>556834.53685999999</v>
      </c>
      <c r="G617" s="24" t="s">
        <v>1348</v>
      </c>
      <c r="H617" s="24" t="s">
        <v>1348</v>
      </c>
      <c r="I617" s="14">
        <v>401605.76564999996</v>
      </c>
      <c r="J617" s="24" t="s">
        <v>1348</v>
      </c>
    </row>
    <row r="618" spans="1:10" ht="15.75" x14ac:dyDescent="0.2">
      <c r="A618" s="15" t="s">
        <v>1302</v>
      </c>
      <c r="B618" s="16" t="s">
        <v>298</v>
      </c>
      <c r="C618" s="17">
        <v>4924513.5</v>
      </c>
      <c r="D618" s="14">
        <f t="shared" si="11"/>
        <v>389896.09999999963</v>
      </c>
      <c r="E618" s="14">
        <v>5314409.5999999996</v>
      </c>
      <c r="F618" s="14">
        <v>1967298.4150099999</v>
      </c>
      <c r="G618" s="24" t="s">
        <v>1348</v>
      </c>
      <c r="H618" s="24" t="s">
        <v>1348</v>
      </c>
      <c r="I618" s="14">
        <v>1558220.9269600001</v>
      </c>
      <c r="J618" s="24" t="s">
        <v>1348</v>
      </c>
    </row>
    <row r="619" spans="1:10" ht="15.75" x14ac:dyDescent="0.2">
      <c r="A619" s="18" t="s">
        <v>308</v>
      </c>
      <c r="B619" s="19" t="s">
        <v>1058</v>
      </c>
      <c r="C619" s="20">
        <v>4788271.7</v>
      </c>
      <c r="D619" s="14">
        <f t="shared" si="11"/>
        <v>389896.09999999963</v>
      </c>
      <c r="E619" s="14">
        <v>5178167.8</v>
      </c>
      <c r="F619" s="14">
        <v>1910911.23465</v>
      </c>
      <c r="G619" s="24" t="s">
        <v>1348</v>
      </c>
      <c r="H619" s="24" t="s">
        <v>1348</v>
      </c>
      <c r="I619" s="14">
        <v>1512276.58204</v>
      </c>
      <c r="J619" s="24" t="s">
        <v>1348</v>
      </c>
    </row>
    <row r="620" spans="1:10" ht="15.75" x14ac:dyDescent="0.2">
      <c r="A620" s="18" t="s">
        <v>60</v>
      </c>
      <c r="B620" s="19" t="s">
        <v>1245</v>
      </c>
      <c r="C620" s="20">
        <v>15450.6</v>
      </c>
      <c r="D620" s="14">
        <f t="shared" si="11"/>
        <v>0</v>
      </c>
      <c r="E620" s="14">
        <v>15450.6</v>
      </c>
      <c r="F620" s="14">
        <v>8200</v>
      </c>
      <c r="G620" s="24" t="s">
        <v>1348</v>
      </c>
      <c r="H620" s="24" t="s">
        <v>1348</v>
      </c>
      <c r="I620" s="14">
        <v>7900</v>
      </c>
      <c r="J620" s="24" t="s">
        <v>1348</v>
      </c>
    </row>
    <row r="621" spans="1:10" ht="15.75" x14ac:dyDescent="0.2">
      <c r="A621" s="18" t="s">
        <v>859</v>
      </c>
      <c r="B621" s="19" t="s">
        <v>359</v>
      </c>
      <c r="C621" s="20">
        <v>120791.2</v>
      </c>
      <c r="D621" s="14">
        <f t="shared" si="11"/>
        <v>0</v>
      </c>
      <c r="E621" s="14">
        <v>120791.2</v>
      </c>
      <c r="F621" s="14">
        <v>48187.180359999998</v>
      </c>
      <c r="G621" s="24" t="s">
        <v>1348</v>
      </c>
      <c r="H621" s="24" t="s">
        <v>1348</v>
      </c>
      <c r="I621" s="14">
        <v>38044.344920000003</v>
      </c>
      <c r="J621" s="24" t="s">
        <v>1348</v>
      </c>
    </row>
    <row r="622" spans="1:10" ht="15.75" x14ac:dyDescent="0.2">
      <c r="A622" s="15" t="s">
        <v>293</v>
      </c>
      <c r="B622" s="16" t="s">
        <v>627</v>
      </c>
      <c r="C622" s="17">
        <v>12538919.300000001</v>
      </c>
      <c r="D622" s="14">
        <f t="shared" si="11"/>
        <v>1303135.3999999985</v>
      </c>
      <c r="E622" s="14">
        <v>13842054.699999999</v>
      </c>
      <c r="F622" s="14">
        <v>4902451.3990399996</v>
      </c>
      <c r="G622" s="24" t="s">
        <v>1348</v>
      </c>
      <c r="H622" s="24" t="s">
        <v>1348</v>
      </c>
      <c r="I622" s="14">
        <v>3775907.48471</v>
      </c>
      <c r="J622" s="24" t="s">
        <v>1348</v>
      </c>
    </row>
    <row r="623" spans="1:10" ht="15.75" x14ac:dyDescent="0.2">
      <c r="A623" s="18" t="s">
        <v>749</v>
      </c>
      <c r="B623" s="19" t="s">
        <v>827</v>
      </c>
      <c r="C623" s="20">
        <v>4282495.7</v>
      </c>
      <c r="D623" s="14">
        <f t="shared" si="11"/>
        <v>94995.700000000186</v>
      </c>
      <c r="E623" s="14">
        <v>4377491.4000000004</v>
      </c>
      <c r="F623" s="14">
        <v>989471.33739</v>
      </c>
      <c r="G623" s="24" t="s">
        <v>1348</v>
      </c>
      <c r="H623" s="24" t="s">
        <v>1348</v>
      </c>
      <c r="I623" s="14">
        <v>1123231.84595</v>
      </c>
      <c r="J623" s="24" t="s">
        <v>1348</v>
      </c>
    </row>
    <row r="624" spans="1:10" ht="15.75" x14ac:dyDescent="0.2">
      <c r="A624" s="18" t="s">
        <v>365</v>
      </c>
      <c r="B624" s="19" t="s">
        <v>1042</v>
      </c>
      <c r="C624" s="20">
        <v>3371101.3</v>
      </c>
      <c r="D624" s="14">
        <f t="shared" si="11"/>
        <v>959791.5</v>
      </c>
      <c r="E624" s="14">
        <v>4330892.8</v>
      </c>
      <c r="F624" s="14">
        <v>2205546.1391500002</v>
      </c>
      <c r="G624" s="24" t="s">
        <v>1348</v>
      </c>
      <c r="H624" s="24" t="s">
        <v>1348</v>
      </c>
      <c r="I624" s="14">
        <v>1576127.5439800001</v>
      </c>
      <c r="J624" s="24" t="s">
        <v>1348</v>
      </c>
    </row>
    <row r="625" spans="1:10" ht="15.75" x14ac:dyDescent="0.2">
      <c r="A625" s="18" t="s">
        <v>1291</v>
      </c>
      <c r="B625" s="19" t="s">
        <v>486</v>
      </c>
      <c r="C625" s="20">
        <v>67344.5</v>
      </c>
      <c r="D625" s="14">
        <f t="shared" si="11"/>
        <v>0</v>
      </c>
      <c r="E625" s="14">
        <v>67344.5</v>
      </c>
      <c r="F625" s="14">
        <v>37432.804120000001</v>
      </c>
      <c r="G625" s="24" t="s">
        <v>1348</v>
      </c>
      <c r="H625" s="24" t="s">
        <v>1348</v>
      </c>
      <c r="I625" s="14">
        <v>35236.219689999998</v>
      </c>
      <c r="J625" s="24" t="s">
        <v>1348</v>
      </c>
    </row>
    <row r="626" spans="1:10" ht="15.75" x14ac:dyDescent="0.2">
      <c r="A626" s="18" t="s">
        <v>4</v>
      </c>
      <c r="B626" s="19" t="s">
        <v>688</v>
      </c>
      <c r="C626" s="20">
        <v>1178901.3</v>
      </c>
      <c r="D626" s="14">
        <f t="shared" si="11"/>
        <v>-5269.3000000000466</v>
      </c>
      <c r="E626" s="14">
        <v>1173632</v>
      </c>
      <c r="F626" s="14">
        <v>568691.41210000007</v>
      </c>
      <c r="G626" s="24" t="s">
        <v>1348</v>
      </c>
      <c r="H626" s="24" t="s">
        <v>1348</v>
      </c>
      <c r="I626" s="14">
        <v>307049.67922000005</v>
      </c>
      <c r="J626" s="24" t="s">
        <v>1348</v>
      </c>
    </row>
    <row r="627" spans="1:10" ht="15.75" x14ac:dyDescent="0.2">
      <c r="A627" s="18" t="s">
        <v>961</v>
      </c>
      <c r="B627" s="19" t="s">
        <v>889</v>
      </c>
      <c r="C627" s="20">
        <v>388505.4</v>
      </c>
      <c r="D627" s="14">
        <f t="shared" si="11"/>
        <v>-3095.4000000000233</v>
      </c>
      <c r="E627" s="14">
        <v>385410</v>
      </c>
      <c r="F627" s="14">
        <v>152589.65700000001</v>
      </c>
      <c r="G627" s="24" t="s">
        <v>1348</v>
      </c>
      <c r="H627" s="24" t="s">
        <v>1348</v>
      </c>
      <c r="I627" s="14">
        <v>140424.55919</v>
      </c>
      <c r="J627" s="24" t="s">
        <v>1348</v>
      </c>
    </row>
    <row r="628" spans="1:10" ht="31.5" x14ac:dyDescent="0.2">
      <c r="A628" s="18" t="s">
        <v>1295</v>
      </c>
      <c r="B628" s="19" t="s">
        <v>1096</v>
      </c>
      <c r="C628" s="20">
        <v>165073.70000000001</v>
      </c>
      <c r="D628" s="14">
        <f t="shared" si="11"/>
        <v>0</v>
      </c>
      <c r="E628" s="14">
        <v>165073.70000000001</v>
      </c>
      <c r="F628" s="14">
        <v>77020.975000000006</v>
      </c>
      <c r="G628" s="24" t="s">
        <v>1348</v>
      </c>
      <c r="H628" s="24" t="s">
        <v>1348</v>
      </c>
      <c r="I628" s="14">
        <v>67253.782609999995</v>
      </c>
      <c r="J628" s="24" t="s">
        <v>1348</v>
      </c>
    </row>
    <row r="629" spans="1:10" ht="15.75" x14ac:dyDescent="0.2">
      <c r="A629" s="18" t="s">
        <v>530</v>
      </c>
      <c r="B629" s="19" t="s">
        <v>948</v>
      </c>
      <c r="C629" s="20">
        <v>3085497.4</v>
      </c>
      <c r="D629" s="14">
        <f t="shared" si="11"/>
        <v>256712.89999999991</v>
      </c>
      <c r="E629" s="14">
        <v>3342210.3</v>
      </c>
      <c r="F629" s="14">
        <v>871699.07427999994</v>
      </c>
      <c r="G629" s="24" t="s">
        <v>1348</v>
      </c>
      <c r="H629" s="24" t="s">
        <v>1348</v>
      </c>
      <c r="I629" s="14">
        <v>526583.85407</v>
      </c>
      <c r="J629" s="24" t="s">
        <v>1348</v>
      </c>
    </row>
    <row r="630" spans="1:10" ht="15.75" x14ac:dyDescent="0.2">
      <c r="A630" s="15" t="s">
        <v>1087</v>
      </c>
      <c r="B630" s="16" t="s">
        <v>568</v>
      </c>
      <c r="C630" s="17">
        <v>22036741.699999999</v>
      </c>
      <c r="D630" s="14">
        <f t="shared" si="11"/>
        <v>651353.59500000253</v>
      </c>
      <c r="E630" s="14">
        <v>22688095.295000002</v>
      </c>
      <c r="F630" s="14">
        <v>11443813.106079999</v>
      </c>
      <c r="G630" s="24" t="s">
        <v>1348</v>
      </c>
      <c r="H630" s="24" t="s">
        <v>1348</v>
      </c>
      <c r="I630" s="14">
        <v>11210390.85884</v>
      </c>
      <c r="J630" s="24" t="s">
        <v>1348</v>
      </c>
    </row>
    <row r="631" spans="1:10" ht="15.75" x14ac:dyDescent="0.2">
      <c r="A631" s="18" t="s">
        <v>706</v>
      </c>
      <c r="B631" s="19" t="s">
        <v>1298</v>
      </c>
      <c r="C631" s="20">
        <v>97615.6</v>
      </c>
      <c r="D631" s="14">
        <f t="shared" si="11"/>
        <v>0</v>
      </c>
      <c r="E631" s="14">
        <v>97615.6</v>
      </c>
      <c r="F631" s="14">
        <v>46961.715380000001</v>
      </c>
      <c r="G631" s="24" t="s">
        <v>1348</v>
      </c>
      <c r="H631" s="24" t="s">
        <v>1348</v>
      </c>
      <c r="I631" s="14">
        <v>38807.292090000003</v>
      </c>
      <c r="J631" s="24" t="s">
        <v>1348</v>
      </c>
    </row>
    <row r="632" spans="1:10" ht="15.75" x14ac:dyDescent="0.2">
      <c r="A632" s="18" t="s">
        <v>1216</v>
      </c>
      <c r="B632" s="19" t="s">
        <v>198</v>
      </c>
      <c r="C632" s="20">
        <v>3263742.4</v>
      </c>
      <c r="D632" s="14">
        <f t="shared" si="11"/>
        <v>0</v>
      </c>
      <c r="E632" s="14">
        <v>3263742.4</v>
      </c>
      <c r="F632" s="14">
        <v>1689980.2511099998</v>
      </c>
      <c r="G632" s="24" t="s">
        <v>1348</v>
      </c>
      <c r="H632" s="24" t="s">
        <v>1348</v>
      </c>
      <c r="I632" s="14">
        <v>1314038.43206</v>
      </c>
      <c r="J632" s="24" t="s">
        <v>1348</v>
      </c>
    </row>
    <row r="633" spans="1:10" ht="15.75" x14ac:dyDescent="0.2">
      <c r="A633" s="18" t="s">
        <v>847</v>
      </c>
      <c r="B633" s="19" t="s">
        <v>412</v>
      </c>
      <c r="C633" s="20">
        <v>13065896.9</v>
      </c>
      <c r="D633" s="14">
        <f t="shared" si="11"/>
        <v>641353.59499999881</v>
      </c>
      <c r="E633" s="14">
        <v>13707250.494999999</v>
      </c>
      <c r="F633" s="14">
        <v>7076670.0621000007</v>
      </c>
      <c r="G633" s="24" t="s">
        <v>1348</v>
      </c>
      <c r="H633" s="24" t="s">
        <v>1348</v>
      </c>
      <c r="I633" s="14">
        <v>6597902.9444200005</v>
      </c>
      <c r="J633" s="24" t="s">
        <v>1348</v>
      </c>
    </row>
    <row r="634" spans="1:10" ht="15.75" x14ac:dyDescent="0.2">
      <c r="A634" s="18" t="s">
        <v>290</v>
      </c>
      <c r="B634" s="19" t="s">
        <v>622</v>
      </c>
      <c r="C634" s="20">
        <v>5115557</v>
      </c>
      <c r="D634" s="14">
        <f t="shared" si="11"/>
        <v>10000</v>
      </c>
      <c r="E634" s="14">
        <v>5125557</v>
      </c>
      <c r="F634" s="14">
        <v>2420838.3941799998</v>
      </c>
      <c r="G634" s="24" t="s">
        <v>1348</v>
      </c>
      <c r="H634" s="24" t="s">
        <v>1348</v>
      </c>
      <c r="I634" s="14">
        <v>3069272.0746200001</v>
      </c>
      <c r="J634" s="24" t="s">
        <v>1348</v>
      </c>
    </row>
    <row r="635" spans="1:10" ht="15.75" x14ac:dyDescent="0.2">
      <c r="A635" s="18" t="s">
        <v>136</v>
      </c>
      <c r="B635" s="19" t="s">
        <v>250</v>
      </c>
      <c r="C635" s="20">
        <v>493929.8</v>
      </c>
      <c r="D635" s="14">
        <f t="shared" ref="D635:D649" si="12">E635-C635</f>
        <v>0</v>
      </c>
      <c r="E635" s="14">
        <v>493929.8</v>
      </c>
      <c r="F635" s="14">
        <v>209362.68330999999</v>
      </c>
      <c r="G635" s="24" t="s">
        <v>1348</v>
      </c>
      <c r="H635" s="24" t="s">
        <v>1348</v>
      </c>
      <c r="I635" s="14">
        <v>190370.11564999999</v>
      </c>
      <c r="J635" s="24" t="s">
        <v>1348</v>
      </c>
    </row>
    <row r="636" spans="1:10" ht="15.75" x14ac:dyDescent="0.2">
      <c r="A636" s="15" t="s">
        <v>35</v>
      </c>
      <c r="B636" s="16" t="s">
        <v>875</v>
      </c>
      <c r="C636" s="17">
        <v>2229154.6</v>
      </c>
      <c r="D636" s="14">
        <f t="shared" si="12"/>
        <v>220230.19999999972</v>
      </c>
      <c r="E636" s="14">
        <v>2449384.7999999998</v>
      </c>
      <c r="F636" s="14">
        <v>492804.28204000002</v>
      </c>
      <c r="G636" s="24" t="s">
        <v>1348</v>
      </c>
      <c r="H636" s="24" t="s">
        <v>1348</v>
      </c>
      <c r="I636" s="14">
        <v>884060.94258000003</v>
      </c>
      <c r="J636" s="24" t="s">
        <v>1348</v>
      </c>
    </row>
    <row r="637" spans="1:10" ht="15.75" x14ac:dyDescent="0.2">
      <c r="A637" s="18" t="s">
        <v>506</v>
      </c>
      <c r="B637" s="19" t="s">
        <v>1273</v>
      </c>
      <c r="C637" s="20">
        <v>1549519.8</v>
      </c>
      <c r="D637" s="14">
        <f t="shared" si="12"/>
        <v>239503.80000000005</v>
      </c>
      <c r="E637" s="14">
        <v>1789023.6</v>
      </c>
      <c r="F637" s="14">
        <v>161469.48603</v>
      </c>
      <c r="G637" s="24" t="s">
        <v>1348</v>
      </c>
      <c r="H637" s="24" t="s">
        <v>1348</v>
      </c>
      <c r="I637" s="14">
        <v>620034.68278999999</v>
      </c>
      <c r="J637" s="24" t="s">
        <v>1348</v>
      </c>
    </row>
    <row r="638" spans="1:10" ht="15.75" x14ac:dyDescent="0.2">
      <c r="A638" s="18" t="s">
        <v>844</v>
      </c>
      <c r="B638" s="19" t="s">
        <v>726</v>
      </c>
      <c r="C638" s="20">
        <v>646322.4</v>
      </c>
      <c r="D638" s="14">
        <f t="shared" si="12"/>
        <v>-19273.599999999977</v>
      </c>
      <c r="E638" s="14">
        <v>627048.80000000005</v>
      </c>
      <c r="F638" s="14">
        <v>317716.57938999997</v>
      </c>
      <c r="G638" s="24" t="s">
        <v>1348</v>
      </c>
      <c r="H638" s="24" t="s">
        <v>1348</v>
      </c>
      <c r="I638" s="14">
        <v>254040.43050999998</v>
      </c>
      <c r="J638" s="24" t="s">
        <v>1348</v>
      </c>
    </row>
    <row r="639" spans="1:10" ht="15.75" x14ac:dyDescent="0.2">
      <c r="A639" s="18" t="s">
        <v>1011</v>
      </c>
      <c r="B639" s="19" t="s">
        <v>1136</v>
      </c>
      <c r="C639" s="20">
        <v>33312.400000000001</v>
      </c>
      <c r="D639" s="14">
        <f t="shared" si="12"/>
        <v>0</v>
      </c>
      <c r="E639" s="14">
        <v>33312.400000000001</v>
      </c>
      <c r="F639" s="14">
        <v>13618.216619999999</v>
      </c>
      <c r="G639" s="24" t="s">
        <v>1348</v>
      </c>
      <c r="H639" s="24" t="s">
        <v>1348</v>
      </c>
      <c r="I639" s="14">
        <v>9985.8292799999999</v>
      </c>
      <c r="J639" s="24" t="s">
        <v>1348</v>
      </c>
    </row>
    <row r="640" spans="1:10" ht="15.75" x14ac:dyDescent="0.2">
      <c r="A640" s="15" t="s">
        <v>1035</v>
      </c>
      <c r="B640" s="16" t="s">
        <v>647</v>
      </c>
      <c r="C640" s="17">
        <v>223466.2</v>
      </c>
      <c r="D640" s="14">
        <f t="shared" si="12"/>
        <v>480</v>
      </c>
      <c r="E640" s="14">
        <v>223946.2</v>
      </c>
      <c r="F640" s="14">
        <v>103130.58698000001</v>
      </c>
      <c r="G640" s="24" t="s">
        <v>1348</v>
      </c>
      <c r="H640" s="24" t="s">
        <v>1348</v>
      </c>
      <c r="I640" s="14">
        <v>91376.939780000001</v>
      </c>
      <c r="J640" s="24" t="s">
        <v>1348</v>
      </c>
    </row>
    <row r="641" spans="1:11" ht="15.75" x14ac:dyDescent="0.2">
      <c r="A641" s="18" t="s">
        <v>309</v>
      </c>
      <c r="B641" s="19" t="s">
        <v>64</v>
      </c>
      <c r="C641" s="20">
        <v>54129.1</v>
      </c>
      <c r="D641" s="14">
        <f t="shared" si="12"/>
        <v>0</v>
      </c>
      <c r="E641" s="14">
        <v>54129.1</v>
      </c>
      <c r="F641" s="14">
        <v>24300</v>
      </c>
      <c r="G641" s="24" t="s">
        <v>1348</v>
      </c>
      <c r="H641" s="24" t="s">
        <v>1348</v>
      </c>
      <c r="I641" s="14">
        <v>18200</v>
      </c>
      <c r="J641" s="24" t="s">
        <v>1348</v>
      </c>
    </row>
    <row r="642" spans="1:11" ht="15.75" x14ac:dyDescent="0.2">
      <c r="A642" s="18" t="s">
        <v>115</v>
      </c>
      <c r="B642" s="19" t="s">
        <v>284</v>
      </c>
      <c r="C642" s="20">
        <v>23273.4</v>
      </c>
      <c r="D642" s="14">
        <f t="shared" si="12"/>
        <v>0</v>
      </c>
      <c r="E642" s="14">
        <v>23273.4</v>
      </c>
      <c r="F642" s="14">
        <v>10350</v>
      </c>
      <c r="G642" s="24" t="s">
        <v>1348</v>
      </c>
      <c r="H642" s="24" t="s">
        <v>1348</v>
      </c>
      <c r="I642" s="14">
        <v>10950</v>
      </c>
      <c r="J642" s="24" t="s">
        <v>1348</v>
      </c>
    </row>
    <row r="643" spans="1:11" ht="15.75" x14ac:dyDescent="0.2">
      <c r="A643" s="18" t="s">
        <v>1071</v>
      </c>
      <c r="B643" s="19" t="s">
        <v>704</v>
      </c>
      <c r="C643" s="20">
        <v>146063.70000000001</v>
      </c>
      <c r="D643" s="14">
        <f t="shared" si="12"/>
        <v>480</v>
      </c>
      <c r="E643" s="14">
        <v>146543.70000000001</v>
      </c>
      <c r="F643" s="14">
        <v>68480.586980000007</v>
      </c>
      <c r="G643" s="24" t="s">
        <v>1348</v>
      </c>
      <c r="H643" s="24" t="s">
        <v>1348</v>
      </c>
      <c r="I643" s="14">
        <v>62226.939780000001</v>
      </c>
      <c r="J643" s="24" t="s">
        <v>1348</v>
      </c>
    </row>
    <row r="644" spans="1:11" ht="31.5" x14ac:dyDescent="0.2">
      <c r="A644" s="15" t="s">
        <v>852</v>
      </c>
      <c r="B644" s="16" t="s">
        <v>969</v>
      </c>
      <c r="C644" s="17">
        <v>57109.8</v>
      </c>
      <c r="D644" s="14">
        <f t="shared" si="12"/>
        <v>0</v>
      </c>
      <c r="E644" s="14">
        <v>57109.8</v>
      </c>
      <c r="F644" s="14">
        <v>1406.17497</v>
      </c>
      <c r="G644" s="24" t="s">
        <v>1348</v>
      </c>
      <c r="H644" s="24" t="s">
        <v>1348</v>
      </c>
      <c r="I644" s="14">
        <v>0</v>
      </c>
      <c r="J644" s="24" t="s">
        <v>1348</v>
      </c>
    </row>
    <row r="645" spans="1:11" ht="15.75" x14ac:dyDescent="0.2">
      <c r="A645" s="18" t="s">
        <v>337</v>
      </c>
      <c r="B645" s="19" t="s">
        <v>1166</v>
      </c>
      <c r="C645" s="20">
        <v>57109.8</v>
      </c>
      <c r="D645" s="14">
        <f t="shared" si="12"/>
        <v>0</v>
      </c>
      <c r="E645" s="14">
        <v>57109.8</v>
      </c>
      <c r="F645" s="14">
        <v>1406.17497</v>
      </c>
      <c r="G645" s="24" t="s">
        <v>1348</v>
      </c>
      <c r="H645" s="24" t="s">
        <v>1348</v>
      </c>
      <c r="I645" s="14">
        <v>0</v>
      </c>
      <c r="J645" s="24" t="s">
        <v>1348</v>
      </c>
    </row>
    <row r="646" spans="1:11" ht="47.25" x14ac:dyDescent="0.2">
      <c r="A646" s="15" t="s">
        <v>926</v>
      </c>
      <c r="B646" s="16" t="s">
        <v>744</v>
      </c>
      <c r="C646" s="17">
        <v>2931717.3</v>
      </c>
      <c r="D646" s="14">
        <f t="shared" si="12"/>
        <v>0</v>
      </c>
      <c r="E646" s="14">
        <v>2931717.3</v>
      </c>
      <c r="F646" s="14">
        <v>1517793.1878499999</v>
      </c>
      <c r="G646" s="24" t="s">
        <v>1348</v>
      </c>
      <c r="H646" s="24" t="s">
        <v>1348</v>
      </c>
      <c r="I646" s="14">
        <v>1246804.1224</v>
      </c>
      <c r="J646" s="24" t="s">
        <v>1348</v>
      </c>
    </row>
    <row r="647" spans="1:11" ht="31.5" x14ac:dyDescent="0.2">
      <c r="A647" s="18" t="s">
        <v>92</v>
      </c>
      <c r="B647" s="19" t="s">
        <v>171</v>
      </c>
      <c r="C647" s="20">
        <v>1677100.2</v>
      </c>
      <c r="D647" s="14">
        <f t="shared" si="12"/>
        <v>0</v>
      </c>
      <c r="E647" s="14">
        <v>1677100.2</v>
      </c>
      <c r="F647" s="14">
        <v>1278679.95</v>
      </c>
      <c r="G647" s="24" t="s">
        <v>1348</v>
      </c>
      <c r="H647" s="24" t="s">
        <v>1348</v>
      </c>
      <c r="I647" s="14">
        <v>1005872.575</v>
      </c>
      <c r="J647" s="24" t="s">
        <v>1348</v>
      </c>
    </row>
    <row r="648" spans="1:11" ht="15.75" x14ac:dyDescent="0.2">
      <c r="A648" s="18" t="s">
        <v>723</v>
      </c>
      <c r="B648" s="19" t="s">
        <v>378</v>
      </c>
      <c r="C648" s="20">
        <v>736929.4</v>
      </c>
      <c r="D648" s="14">
        <f t="shared" si="12"/>
        <v>0</v>
      </c>
      <c r="E648" s="14">
        <v>736929.4</v>
      </c>
      <c r="F648" s="14">
        <v>165539.95000000001</v>
      </c>
      <c r="G648" s="24" t="s">
        <v>1348</v>
      </c>
      <c r="H648" s="24" t="s">
        <v>1348</v>
      </c>
      <c r="I648" s="14">
        <v>196625.8</v>
      </c>
      <c r="J648" s="24" t="s">
        <v>1348</v>
      </c>
    </row>
    <row r="649" spans="1:11" ht="15.75" x14ac:dyDescent="0.2">
      <c r="A649" s="18" t="s">
        <v>126</v>
      </c>
      <c r="B649" s="19" t="s">
        <v>591</v>
      </c>
      <c r="C649" s="20">
        <v>517687.7</v>
      </c>
      <c r="D649" s="14">
        <f t="shared" si="12"/>
        <v>0</v>
      </c>
      <c r="E649" s="14">
        <v>517687.7</v>
      </c>
      <c r="F649" s="14">
        <v>73573.287849999993</v>
      </c>
      <c r="G649" s="24" t="s">
        <v>1348</v>
      </c>
      <c r="H649" s="24" t="s">
        <v>1348</v>
      </c>
      <c r="I649" s="14">
        <v>44305.7474</v>
      </c>
      <c r="J649" s="24" t="s">
        <v>1348</v>
      </c>
    </row>
    <row r="650" spans="1:11" x14ac:dyDescent="0.2">
      <c r="A650" s="26" t="s">
        <v>1346</v>
      </c>
      <c r="B650" s="38"/>
      <c r="C650" s="12">
        <f>C570-C7</f>
        <v>7003307.099999994</v>
      </c>
      <c r="D650" s="12">
        <f>D570-D7</f>
        <v>4372249.8986000149</v>
      </c>
      <c r="E650" s="12">
        <f>E570-E7</f>
        <v>11375556.998600021</v>
      </c>
      <c r="F650" s="12">
        <f>F570-F7</f>
        <v>-6883429.6803800017</v>
      </c>
      <c r="G650" s="23" t="s">
        <v>1348</v>
      </c>
      <c r="H650" s="23" t="s">
        <v>1348</v>
      </c>
      <c r="I650" s="12">
        <f>I570-I7</f>
        <v>-6881565.1901300028</v>
      </c>
      <c r="J650" s="23" t="s">
        <v>1348</v>
      </c>
    </row>
    <row r="651" spans="1:11" ht="14.25" x14ac:dyDescent="0.2">
      <c r="A651" s="26" t="s">
        <v>511</v>
      </c>
      <c r="B651" s="40" t="s">
        <v>1252</v>
      </c>
      <c r="C651" s="27">
        <v>7003307.0999999996</v>
      </c>
      <c r="D651" s="27">
        <f>E651-C651</f>
        <v>4372249.8986000158</v>
      </c>
      <c r="E651" s="27">
        <f>E652+E677</f>
        <v>11375556.998600015</v>
      </c>
      <c r="F651" s="27">
        <v>-6883429.6803799998</v>
      </c>
      <c r="G651" s="28" t="s">
        <v>1348</v>
      </c>
      <c r="H651" s="28" t="s">
        <v>1348</v>
      </c>
      <c r="I651" s="12">
        <v>-6881565.1901300028</v>
      </c>
      <c r="J651" s="28" t="s">
        <v>1348</v>
      </c>
    </row>
    <row r="652" spans="1:11" ht="15" x14ac:dyDescent="0.25">
      <c r="A652" s="21" t="s">
        <v>1094</v>
      </c>
      <c r="B652" s="41" t="s">
        <v>733</v>
      </c>
      <c r="C652" s="22">
        <v>-8951833.5999999996</v>
      </c>
      <c r="D652" s="22"/>
      <c r="E652" s="22">
        <f>E653+E659</f>
        <v>-8951833.5999999996</v>
      </c>
      <c r="F652" s="22">
        <v>-2815030</v>
      </c>
      <c r="G652" s="25" t="s">
        <v>1348</v>
      </c>
      <c r="H652" s="25" t="s">
        <v>1348</v>
      </c>
      <c r="I652" s="14">
        <v>3242714.5</v>
      </c>
      <c r="J652" s="25" t="s">
        <v>1348</v>
      </c>
      <c r="K652" s="1">
        <f>E650-E652</f>
        <v>20327390.598600022</v>
      </c>
    </row>
    <row r="653" spans="1:11" ht="15" x14ac:dyDescent="0.25">
      <c r="A653" s="21" t="s">
        <v>453</v>
      </c>
      <c r="B653" s="41" t="s">
        <v>717</v>
      </c>
      <c r="C653" s="22">
        <v>-3168418.5</v>
      </c>
      <c r="D653" s="22"/>
      <c r="E653" s="22">
        <v>-3168418.5</v>
      </c>
      <c r="F653" s="22">
        <v>-4305730</v>
      </c>
      <c r="G653" s="25" t="s">
        <v>1348</v>
      </c>
      <c r="H653" s="25" t="s">
        <v>1348</v>
      </c>
      <c r="I653" s="14"/>
      <c r="J653" s="25" t="s">
        <v>1348</v>
      </c>
    </row>
    <row r="654" spans="1:11" ht="26.25" x14ac:dyDescent="0.25">
      <c r="A654" s="21" t="s">
        <v>1116</v>
      </c>
      <c r="B654" s="41" t="s">
        <v>911</v>
      </c>
      <c r="C654" s="22">
        <v>-3168418.5</v>
      </c>
      <c r="D654" s="22"/>
      <c r="E654" s="22">
        <v>-3168418.5</v>
      </c>
      <c r="F654" s="22">
        <v>-4305730</v>
      </c>
      <c r="G654" s="25" t="s">
        <v>1348</v>
      </c>
      <c r="H654" s="25" t="s">
        <v>1348</v>
      </c>
      <c r="I654" s="14"/>
      <c r="J654" s="25" t="s">
        <v>1348</v>
      </c>
    </row>
    <row r="655" spans="1:11" ht="26.25" x14ac:dyDescent="0.25">
      <c r="A655" s="21" t="s">
        <v>339</v>
      </c>
      <c r="B655" s="41" t="s">
        <v>176</v>
      </c>
      <c r="C655" s="22">
        <v>1948317</v>
      </c>
      <c r="D655" s="22"/>
      <c r="E655" s="22">
        <v>1948317</v>
      </c>
      <c r="F655" s="22">
        <v>0</v>
      </c>
      <c r="G655" s="25" t="s">
        <v>1348</v>
      </c>
      <c r="H655" s="25" t="s">
        <v>1348</v>
      </c>
      <c r="I655" s="14"/>
      <c r="J655" s="25" t="s">
        <v>1348</v>
      </c>
    </row>
    <row r="656" spans="1:11" ht="26.25" x14ac:dyDescent="0.25">
      <c r="A656" s="21" t="s">
        <v>1197</v>
      </c>
      <c r="B656" s="41" t="s">
        <v>1246</v>
      </c>
      <c r="C656" s="22">
        <v>-5116735.5</v>
      </c>
      <c r="D656" s="22"/>
      <c r="E656" s="22">
        <v>-5116735.5</v>
      </c>
      <c r="F656" s="22">
        <v>-4305730</v>
      </c>
      <c r="G656" s="25" t="s">
        <v>1348</v>
      </c>
      <c r="H656" s="25" t="s">
        <v>1348</v>
      </c>
      <c r="I656" s="14"/>
      <c r="J656" s="25" t="s">
        <v>1348</v>
      </c>
    </row>
    <row r="657" spans="1:10" ht="26.25" x14ac:dyDescent="0.25">
      <c r="A657" s="21" t="s">
        <v>873</v>
      </c>
      <c r="B657" s="41" t="s">
        <v>730</v>
      </c>
      <c r="C657" s="22">
        <v>1948317</v>
      </c>
      <c r="D657" s="22"/>
      <c r="E657" s="22">
        <v>1948317</v>
      </c>
      <c r="F657" s="22">
        <v>0</v>
      </c>
      <c r="G657" s="25" t="s">
        <v>1348</v>
      </c>
      <c r="H657" s="25" t="s">
        <v>1348</v>
      </c>
      <c r="I657" s="14"/>
      <c r="J657" s="25" t="s">
        <v>1348</v>
      </c>
    </row>
    <row r="658" spans="1:10" ht="26.25" x14ac:dyDescent="0.25">
      <c r="A658" s="21" t="s">
        <v>1314</v>
      </c>
      <c r="B658" s="41" t="s">
        <v>1049</v>
      </c>
      <c r="C658" s="22">
        <v>-5116735.5</v>
      </c>
      <c r="D658" s="22"/>
      <c r="E658" s="22">
        <v>-5116735.5</v>
      </c>
      <c r="F658" s="22">
        <v>-4305730</v>
      </c>
      <c r="G658" s="25" t="s">
        <v>1348</v>
      </c>
      <c r="H658" s="25" t="s">
        <v>1348</v>
      </c>
      <c r="I658" s="14"/>
      <c r="J658" s="25" t="s">
        <v>1348</v>
      </c>
    </row>
    <row r="659" spans="1:10" ht="15" x14ac:dyDescent="0.25">
      <c r="A659" s="21" t="s">
        <v>1089</v>
      </c>
      <c r="B659" s="41" t="s">
        <v>1234</v>
      </c>
      <c r="C659" s="22">
        <v>-5783415.0999999996</v>
      </c>
      <c r="D659" s="22"/>
      <c r="E659" s="22">
        <v>-5783415.0999999996</v>
      </c>
      <c r="F659" s="22">
        <v>1490700</v>
      </c>
      <c r="G659" s="25" t="s">
        <v>1348</v>
      </c>
      <c r="H659" s="25" t="s">
        <v>1348</v>
      </c>
      <c r="I659" s="14">
        <v>3242714.5</v>
      </c>
      <c r="J659" s="25" t="s">
        <v>1348</v>
      </c>
    </row>
    <row r="660" spans="1:10" ht="26.25" x14ac:dyDescent="0.25">
      <c r="A660" s="21" t="s">
        <v>1316</v>
      </c>
      <c r="B660" s="41" t="s">
        <v>106</v>
      </c>
      <c r="C660" s="22">
        <v>20000</v>
      </c>
      <c r="D660" s="22"/>
      <c r="E660" s="22">
        <v>20000</v>
      </c>
      <c r="F660" s="22">
        <v>100823</v>
      </c>
      <c r="G660" s="25" t="s">
        <v>1348</v>
      </c>
      <c r="H660" s="25" t="s">
        <v>1348</v>
      </c>
      <c r="I660" s="14"/>
      <c r="J660" s="25" t="s">
        <v>1348</v>
      </c>
    </row>
    <row r="661" spans="1:10" ht="26.25" x14ac:dyDescent="0.25">
      <c r="A661" s="21" t="s">
        <v>398</v>
      </c>
      <c r="B661" s="41" t="s">
        <v>703</v>
      </c>
      <c r="C661" s="22">
        <v>20000</v>
      </c>
      <c r="D661" s="22"/>
      <c r="E661" s="22">
        <v>20000</v>
      </c>
      <c r="F661" s="22">
        <v>100823</v>
      </c>
      <c r="G661" s="25" t="s">
        <v>1348</v>
      </c>
      <c r="H661" s="25" t="s">
        <v>1348</v>
      </c>
      <c r="I661" s="14"/>
      <c r="J661" s="25" t="s">
        <v>1348</v>
      </c>
    </row>
    <row r="662" spans="1:10" ht="26.25" x14ac:dyDescent="0.25">
      <c r="A662" s="21" t="s">
        <v>638</v>
      </c>
      <c r="B662" s="41" t="s">
        <v>201</v>
      </c>
      <c r="C662" s="22">
        <v>20000</v>
      </c>
      <c r="D662" s="22"/>
      <c r="E662" s="22">
        <v>20000</v>
      </c>
      <c r="F662" s="22">
        <v>100823</v>
      </c>
      <c r="G662" s="25" t="s">
        <v>1348</v>
      </c>
      <c r="H662" s="25" t="s">
        <v>1348</v>
      </c>
      <c r="I662" s="14"/>
      <c r="J662" s="25" t="s">
        <v>1348</v>
      </c>
    </row>
    <row r="663" spans="1:10" ht="15" x14ac:dyDescent="0.25">
      <c r="A663" s="21" t="s">
        <v>161</v>
      </c>
      <c r="B663" s="41" t="s">
        <v>305</v>
      </c>
      <c r="C663" s="22">
        <v>8988.9</v>
      </c>
      <c r="D663" s="22"/>
      <c r="E663" s="22">
        <v>8988.9</v>
      </c>
      <c r="F663" s="22">
        <v>39475</v>
      </c>
      <c r="G663" s="25" t="s">
        <v>1348</v>
      </c>
      <c r="H663" s="25" t="s">
        <v>1348</v>
      </c>
      <c r="I663" s="14">
        <v>-1174997.3999999999</v>
      </c>
      <c r="J663" s="25" t="s">
        <v>1348</v>
      </c>
    </row>
    <row r="664" spans="1:10" ht="15" x14ac:dyDescent="0.25">
      <c r="A664" s="21" t="s">
        <v>854</v>
      </c>
      <c r="B664" s="41" t="s">
        <v>261</v>
      </c>
      <c r="C664" s="22">
        <v>-180000</v>
      </c>
      <c r="D664" s="22"/>
      <c r="E664" s="22">
        <v>-180000</v>
      </c>
      <c r="F664" s="22">
        <v>0</v>
      </c>
      <c r="G664" s="25">
        <f t="shared" ref="G664:G686" si="13">F664/C664*100</f>
        <v>0</v>
      </c>
      <c r="H664" s="25">
        <f t="shared" ref="H664:H686" si="14">F664/E664*100</f>
        <v>0</v>
      </c>
      <c r="I664" s="14">
        <v>-1218567.2</v>
      </c>
      <c r="J664" s="25" t="s">
        <v>1348</v>
      </c>
    </row>
    <row r="665" spans="1:10" ht="26.25" x14ac:dyDescent="0.25">
      <c r="A665" s="21" t="s">
        <v>1241</v>
      </c>
      <c r="B665" s="41" t="s">
        <v>588</v>
      </c>
      <c r="C665" s="22">
        <v>188988.9</v>
      </c>
      <c r="D665" s="22"/>
      <c r="E665" s="22">
        <v>188988.9</v>
      </c>
      <c r="F665" s="22">
        <v>39475</v>
      </c>
      <c r="G665" s="25">
        <f t="shared" si="13"/>
        <v>20.887470110678457</v>
      </c>
      <c r="H665" s="25">
        <f t="shared" si="14"/>
        <v>20.887470110678457</v>
      </c>
      <c r="I665" s="14">
        <v>43569.8</v>
      </c>
      <c r="J665" s="25" t="s">
        <v>1348</v>
      </c>
    </row>
    <row r="666" spans="1:10" ht="26.25" x14ac:dyDescent="0.25">
      <c r="A666" s="21" t="s">
        <v>667</v>
      </c>
      <c r="B666" s="41" t="s">
        <v>235</v>
      </c>
      <c r="C666" s="22">
        <v>-180000</v>
      </c>
      <c r="D666" s="22"/>
      <c r="E666" s="22">
        <v>-180000</v>
      </c>
      <c r="F666" s="22">
        <v>0</v>
      </c>
      <c r="G666" s="25">
        <f t="shared" si="13"/>
        <v>0</v>
      </c>
      <c r="H666" s="25">
        <f t="shared" si="14"/>
        <v>0</v>
      </c>
      <c r="I666" s="14">
        <v>-1218567.2</v>
      </c>
      <c r="J666" s="25" t="s">
        <v>1348</v>
      </c>
    </row>
    <row r="667" spans="1:10" ht="26.25" x14ac:dyDescent="0.25">
      <c r="A667" s="21" t="s">
        <v>543</v>
      </c>
      <c r="B667" s="41" t="s">
        <v>570</v>
      </c>
      <c r="C667" s="22">
        <v>188988.9</v>
      </c>
      <c r="D667" s="22"/>
      <c r="E667" s="22">
        <v>188988.9</v>
      </c>
      <c r="F667" s="22">
        <v>39475</v>
      </c>
      <c r="G667" s="25">
        <f t="shared" si="13"/>
        <v>20.887470110678457</v>
      </c>
      <c r="H667" s="25">
        <f t="shared" si="14"/>
        <v>20.887470110678457</v>
      </c>
      <c r="I667" s="14">
        <v>43569.8</v>
      </c>
      <c r="J667" s="25" t="s">
        <v>1348</v>
      </c>
    </row>
    <row r="668" spans="1:10" ht="26.25" x14ac:dyDescent="0.25">
      <c r="A668" s="21" t="s">
        <v>833</v>
      </c>
      <c r="B668" s="41" t="s">
        <v>327</v>
      </c>
      <c r="C668" s="22">
        <v>-180000</v>
      </c>
      <c r="D668" s="22"/>
      <c r="E668" s="22">
        <v>-180000</v>
      </c>
      <c r="F668" s="22">
        <v>0</v>
      </c>
      <c r="G668" s="25">
        <f t="shared" si="13"/>
        <v>0</v>
      </c>
      <c r="H668" s="25">
        <f t="shared" si="14"/>
        <v>0</v>
      </c>
      <c r="I668" s="14">
        <v>-1218567.2</v>
      </c>
      <c r="J668" s="25" t="s">
        <v>1348</v>
      </c>
    </row>
    <row r="669" spans="1:10" ht="39" x14ac:dyDescent="0.25">
      <c r="A669" s="21" t="s">
        <v>533</v>
      </c>
      <c r="B669" s="41" t="s">
        <v>88</v>
      </c>
      <c r="C669" s="22">
        <v>188988.9</v>
      </c>
      <c r="D669" s="22"/>
      <c r="E669" s="22">
        <v>188988.9</v>
      </c>
      <c r="F669" s="22">
        <v>39475</v>
      </c>
      <c r="G669" s="25">
        <f t="shared" si="13"/>
        <v>20.887470110678457</v>
      </c>
      <c r="H669" s="25">
        <f t="shared" si="14"/>
        <v>20.887470110678457</v>
      </c>
      <c r="I669" s="14">
        <v>43569.8</v>
      </c>
      <c r="J669" s="25" t="s">
        <v>1348</v>
      </c>
    </row>
    <row r="670" spans="1:10" ht="15" x14ac:dyDescent="0.25">
      <c r="A670" s="21" t="s">
        <v>1131</v>
      </c>
      <c r="B670" s="41" t="s">
        <v>811</v>
      </c>
      <c r="C670" s="22">
        <v>-5812404</v>
      </c>
      <c r="D670" s="22"/>
      <c r="E670" s="22">
        <v>-5812404</v>
      </c>
      <c r="F670" s="22">
        <v>1350402</v>
      </c>
      <c r="G670" s="25">
        <f t="shared" si="13"/>
        <v>-23.233106301626659</v>
      </c>
      <c r="H670" s="25">
        <f t="shared" si="14"/>
        <v>-23.233106301626659</v>
      </c>
      <c r="I670" s="14">
        <v>4417861</v>
      </c>
      <c r="J670" s="25" t="s">
        <v>1348</v>
      </c>
    </row>
    <row r="671" spans="1:10" ht="51.75" x14ac:dyDescent="0.25">
      <c r="A671" s="21" t="s">
        <v>767</v>
      </c>
      <c r="B671" s="41" t="s">
        <v>747</v>
      </c>
      <c r="C671" s="22">
        <v>-5812404</v>
      </c>
      <c r="D671" s="22"/>
      <c r="E671" s="22">
        <v>-5812404</v>
      </c>
      <c r="F671" s="22">
        <v>1350402</v>
      </c>
      <c r="G671" s="25">
        <f t="shared" si="13"/>
        <v>-23.233106301626659</v>
      </c>
      <c r="H671" s="25">
        <f t="shared" si="14"/>
        <v>-23.233106301626659</v>
      </c>
      <c r="I671" s="14">
        <v>4417861</v>
      </c>
      <c r="J671" s="25" t="s">
        <v>1348</v>
      </c>
    </row>
    <row r="672" spans="1:10" ht="102.75" x14ac:dyDescent="0.25">
      <c r="A672" s="21" t="s">
        <v>1104</v>
      </c>
      <c r="B672" s="41" t="s">
        <v>586</v>
      </c>
      <c r="C672" s="22">
        <v>-5812404</v>
      </c>
      <c r="D672" s="22"/>
      <c r="E672" s="22">
        <v>-5812404</v>
      </c>
      <c r="F672" s="22">
        <v>1350402</v>
      </c>
      <c r="G672" s="25">
        <f t="shared" si="13"/>
        <v>-23.233106301626659</v>
      </c>
      <c r="H672" s="25">
        <f t="shared" si="14"/>
        <v>-23.233106301626659</v>
      </c>
      <c r="I672" s="14">
        <v>4417861</v>
      </c>
      <c r="J672" s="25" t="s">
        <v>1348</v>
      </c>
    </row>
    <row r="673" spans="1:10" ht="166.5" x14ac:dyDescent="0.25">
      <c r="A673" s="21" t="s">
        <v>130</v>
      </c>
      <c r="B673" s="41" t="s">
        <v>1188</v>
      </c>
      <c r="C673" s="22">
        <v>0</v>
      </c>
      <c r="D673" s="22"/>
      <c r="E673" s="22">
        <v>0</v>
      </c>
      <c r="F673" s="22">
        <v>-57315</v>
      </c>
      <c r="G673" s="25"/>
      <c r="H673" s="25"/>
      <c r="I673" s="14">
        <v>-10193</v>
      </c>
      <c r="J673" s="25" t="s">
        <v>1348</v>
      </c>
    </row>
    <row r="674" spans="1:10" ht="166.5" x14ac:dyDescent="0.25">
      <c r="A674" s="21" t="s">
        <v>1067</v>
      </c>
      <c r="B674" s="41" t="s">
        <v>507</v>
      </c>
      <c r="C674" s="22">
        <v>0</v>
      </c>
      <c r="D674" s="22"/>
      <c r="E674" s="22">
        <v>0</v>
      </c>
      <c r="F674" s="22">
        <v>1571305</v>
      </c>
      <c r="G674" s="25"/>
      <c r="H674" s="25"/>
      <c r="I674" s="14">
        <v>960199</v>
      </c>
      <c r="J674" s="25">
        <f t="shared" ref="J674:J686" si="15">F674/I674*100</f>
        <v>163.64368219504499</v>
      </c>
    </row>
    <row r="675" spans="1:10" ht="153.75" x14ac:dyDescent="0.25">
      <c r="A675" s="21" t="s">
        <v>186</v>
      </c>
      <c r="B675" s="41" t="s">
        <v>1102</v>
      </c>
      <c r="C675" s="22">
        <v>-1139100</v>
      </c>
      <c r="D675" s="22"/>
      <c r="E675" s="22">
        <v>-1139100</v>
      </c>
      <c r="F675" s="22">
        <v>993000</v>
      </c>
      <c r="G675" s="25">
        <f t="shared" si="13"/>
        <v>-87.174084803792468</v>
      </c>
      <c r="H675" s="25">
        <f t="shared" si="14"/>
        <v>-87.174084803792468</v>
      </c>
      <c r="I675" s="14">
        <v>1943720.9</v>
      </c>
      <c r="J675" s="25">
        <f t="shared" si="15"/>
        <v>51.087581555561812</v>
      </c>
    </row>
    <row r="676" spans="1:10" ht="166.5" x14ac:dyDescent="0.25">
      <c r="A676" s="21" t="s">
        <v>1218</v>
      </c>
      <c r="B676" s="41" t="s">
        <v>1024</v>
      </c>
      <c r="C676" s="22">
        <v>-4673304</v>
      </c>
      <c r="D676" s="22"/>
      <c r="E676" s="22">
        <v>-4673304</v>
      </c>
      <c r="F676" s="22">
        <v>-1156588</v>
      </c>
      <c r="G676" s="25">
        <f t="shared" si="13"/>
        <v>24.748828665971658</v>
      </c>
      <c r="H676" s="25">
        <f t="shared" si="14"/>
        <v>24.748828665971658</v>
      </c>
      <c r="I676" s="14">
        <v>1523985</v>
      </c>
      <c r="J676" s="25">
        <f t="shared" si="15"/>
        <v>-75.892348021798114</v>
      </c>
    </row>
    <row r="677" spans="1:10" ht="15" x14ac:dyDescent="0.25">
      <c r="A677" s="21" t="s">
        <v>693</v>
      </c>
      <c r="B677" s="41" t="s">
        <v>733</v>
      </c>
      <c r="C677" s="22">
        <v>15955140.699999999</v>
      </c>
      <c r="D677" s="22"/>
      <c r="E677" s="22">
        <f>E683+E679</f>
        <v>20327390.598600015</v>
      </c>
      <c r="F677" s="22">
        <v>-4068399.6803800003</v>
      </c>
      <c r="G677" s="25"/>
      <c r="H677" s="25"/>
      <c r="I677" s="14">
        <v>-10124279.699999999</v>
      </c>
      <c r="J677" s="25">
        <f t="shared" si="15"/>
        <v>40.18458399939307</v>
      </c>
    </row>
    <row r="678" spans="1:10" ht="15" x14ac:dyDescent="0.25">
      <c r="A678" s="21" t="s">
        <v>1044</v>
      </c>
      <c r="B678" s="41" t="s">
        <v>900</v>
      </c>
      <c r="C678" s="22">
        <v>15955140.699999999</v>
      </c>
      <c r="D678" s="22"/>
      <c r="E678" s="22">
        <f>E677</f>
        <v>20327390.598600015</v>
      </c>
      <c r="F678" s="22">
        <v>-4068399.6803800003</v>
      </c>
      <c r="G678" s="25"/>
      <c r="H678" s="25"/>
      <c r="I678" s="14">
        <v>-10124279.699999999</v>
      </c>
      <c r="J678" s="25">
        <f t="shared" si="15"/>
        <v>40.18458399939307</v>
      </c>
    </row>
    <row r="679" spans="1:10" ht="15" x14ac:dyDescent="0.25">
      <c r="A679" s="21" t="s">
        <v>713</v>
      </c>
      <c r="B679" s="41" t="s">
        <v>55</v>
      </c>
      <c r="C679" s="22">
        <v>-112011451.09999999</v>
      </c>
      <c r="D679" s="22"/>
      <c r="E679" s="22">
        <f>E681</f>
        <v>-112304101.66</v>
      </c>
      <c r="F679" s="22">
        <v>-80220878.762419999</v>
      </c>
      <c r="G679" s="25">
        <f t="shared" si="13"/>
        <v>71.618462197049425</v>
      </c>
      <c r="H679" s="25">
        <f t="shared" si="14"/>
        <v>71.431833367305003</v>
      </c>
      <c r="I679" s="14">
        <v>-72432165.099999994</v>
      </c>
      <c r="J679" s="25">
        <f t="shared" si="15"/>
        <v>110.75311451986406</v>
      </c>
    </row>
    <row r="680" spans="1:10" ht="15" x14ac:dyDescent="0.25">
      <c r="A680" s="21" t="s">
        <v>1299</v>
      </c>
      <c r="B680" s="41" t="s">
        <v>446</v>
      </c>
      <c r="C680" s="22">
        <v>-112011451.09999999</v>
      </c>
      <c r="D680" s="22"/>
      <c r="E680" s="22">
        <f>E681</f>
        <v>-112304101.66</v>
      </c>
      <c r="F680" s="22">
        <v>-80220878.762419999</v>
      </c>
      <c r="G680" s="25">
        <f t="shared" si="13"/>
        <v>71.618462197049425</v>
      </c>
      <c r="H680" s="25">
        <f t="shared" si="14"/>
        <v>71.431833367305003</v>
      </c>
      <c r="I680" s="14">
        <v>-72432165.099999994</v>
      </c>
      <c r="J680" s="25">
        <f t="shared" si="15"/>
        <v>110.75311451986406</v>
      </c>
    </row>
    <row r="681" spans="1:10" ht="15" x14ac:dyDescent="0.25">
      <c r="A681" s="21" t="s">
        <v>373</v>
      </c>
      <c r="B681" s="41" t="s">
        <v>829</v>
      </c>
      <c r="C681" s="22">
        <v>-112011451.09999999</v>
      </c>
      <c r="D681" s="22"/>
      <c r="E681" s="22">
        <f>-(E7+E657+E662+E669+E672)</f>
        <v>-112304101.66</v>
      </c>
      <c r="F681" s="22">
        <v>-80220878.762419999</v>
      </c>
      <c r="G681" s="25">
        <f t="shared" si="13"/>
        <v>71.618462197049425</v>
      </c>
      <c r="H681" s="25">
        <f t="shared" si="14"/>
        <v>71.431833367305003</v>
      </c>
      <c r="I681" s="14">
        <v>-72432165.099999994</v>
      </c>
      <c r="J681" s="25">
        <f t="shared" si="15"/>
        <v>110.75311451986406</v>
      </c>
    </row>
    <row r="682" spans="1:10" ht="15" x14ac:dyDescent="0.25">
      <c r="A682" s="21" t="s">
        <v>840</v>
      </c>
      <c r="B682" s="41" t="s">
        <v>317</v>
      </c>
      <c r="C682" s="22">
        <v>-112011451.09999999</v>
      </c>
      <c r="D682" s="22"/>
      <c r="E682" s="22">
        <f>E681</f>
        <v>-112304101.66</v>
      </c>
      <c r="F682" s="22">
        <v>-80220878.762419999</v>
      </c>
      <c r="G682" s="25">
        <f t="shared" si="13"/>
        <v>71.618462197049425</v>
      </c>
      <c r="H682" s="25">
        <f t="shared" si="14"/>
        <v>71.431833367305003</v>
      </c>
      <c r="I682" s="14">
        <v>-72432165.099999994</v>
      </c>
      <c r="J682" s="25">
        <f t="shared" si="15"/>
        <v>110.75311451986406</v>
      </c>
    </row>
    <row r="683" spans="1:10" ht="15" x14ac:dyDescent="0.25">
      <c r="A683" s="21" t="s">
        <v>1107</v>
      </c>
      <c r="B683" s="41" t="s">
        <v>395</v>
      </c>
      <c r="C683" s="22">
        <f>C684</f>
        <v>127966591.8</v>
      </c>
      <c r="D683" s="22"/>
      <c r="E683" s="22">
        <f>E684</f>
        <v>132631492.25860001</v>
      </c>
      <c r="F683" s="22">
        <v>76152479.082039997</v>
      </c>
      <c r="G683" s="25">
        <f t="shared" si="13"/>
        <v>59.50965639614698</v>
      </c>
      <c r="H683" s="25">
        <f t="shared" si="14"/>
        <v>57.416589216655034</v>
      </c>
      <c r="I683" s="14">
        <v>62307885.299999997</v>
      </c>
      <c r="J683" s="25">
        <f t="shared" si="15"/>
        <v>122.21964959231251</v>
      </c>
    </row>
    <row r="684" spans="1:10" ht="15" x14ac:dyDescent="0.25">
      <c r="A684" s="21" t="s">
        <v>1222</v>
      </c>
      <c r="B684" s="41" t="s">
        <v>214</v>
      </c>
      <c r="C684" s="22">
        <f>C685</f>
        <v>127966591.8</v>
      </c>
      <c r="D684" s="22"/>
      <c r="E684" s="22">
        <f>E685</f>
        <v>132631492.25860001</v>
      </c>
      <c r="F684" s="22">
        <v>76152479.082039997</v>
      </c>
      <c r="G684" s="25">
        <f t="shared" si="13"/>
        <v>59.50965639614698</v>
      </c>
      <c r="H684" s="25">
        <f t="shared" si="14"/>
        <v>57.416589216655034</v>
      </c>
      <c r="I684" s="14">
        <v>62307885.299999997</v>
      </c>
      <c r="J684" s="25">
        <f t="shared" si="15"/>
        <v>122.21964959231251</v>
      </c>
    </row>
    <row r="685" spans="1:10" ht="15" x14ac:dyDescent="0.25">
      <c r="A685" s="21" t="s">
        <v>1199</v>
      </c>
      <c r="B685" s="41" t="s">
        <v>1145</v>
      </c>
      <c r="C685" s="22">
        <f>C686</f>
        <v>127966591.8</v>
      </c>
      <c r="D685" s="22"/>
      <c r="E685" s="22">
        <f>E686</f>
        <v>132631492.25860001</v>
      </c>
      <c r="F685" s="22">
        <v>76152479.082039997</v>
      </c>
      <c r="G685" s="25">
        <f t="shared" si="13"/>
        <v>59.50965639614698</v>
      </c>
      <c r="H685" s="25">
        <f t="shared" si="14"/>
        <v>57.416589216655034</v>
      </c>
      <c r="I685" s="14">
        <v>62307885.299999997</v>
      </c>
      <c r="J685" s="25">
        <f t="shared" si="15"/>
        <v>122.21964959231251</v>
      </c>
    </row>
    <row r="686" spans="1:10" ht="15" x14ac:dyDescent="0.25">
      <c r="A686" s="21" t="s">
        <v>384</v>
      </c>
      <c r="B686" s="41" t="s">
        <v>83</v>
      </c>
      <c r="C686" s="22">
        <v>127966591.8</v>
      </c>
      <c r="D686" s="22"/>
      <c r="E686" s="22">
        <f>E570-E658-E668</f>
        <v>132631492.25860001</v>
      </c>
      <c r="F686" s="22">
        <v>76152479.082039997</v>
      </c>
      <c r="G686" s="25">
        <f t="shared" si="13"/>
        <v>59.50965639614698</v>
      </c>
      <c r="H686" s="25">
        <f t="shared" si="14"/>
        <v>57.416589216655034</v>
      </c>
      <c r="I686" s="14">
        <v>62307885.299999997</v>
      </c>
      <c r="J686" s="25">
        <f t="shared" si="15"/>
        <v>122.21964959231251</v>
      </c>
    </row>
  </sheetData>
  <autoFilter ref="A6:J686"/>
  <mergeCells count="8">
    <mergeCell ref="A4:A5"/>
    <mergeCell ref="A2:I2"/>
    <mergeCell ref="G4:H4"/>
    <mergeCell ref="I4:J4"/>
    <mergeCell ref="F4:F5"/>
    <mergeCell ref="E4:E5"/>
    <mergeCell ref="C4:C5"/>
    <mergeCell ref="B4:B5"/>
  </mergeCells>
  <pageMargins left="0.70866141732283472" right="0.70866141732283472" top="0.74803149606299213" bottom="0.74803149606299213" header="0.31496062992125984" footer="0.31496062992125984"/>
  <pageSetup paperSize="9" scale="65" fitToHeight="0" orientation="landscape"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Чижова Елена Анатольевна</dc:creator>
  <cp:lastModifiedBy>Чижова Елена Анатольевна</cp:lastModifiedBy>
  <cp:lastPrinted>2024-07-17T15:22:11Z</cp:lastPrinted>
  <dcterms:created xsi:type="dcterms:W3CDTF">2024-07-16T14:59:17Z</dcterms:created>
  <dcterms:modified xsi:type="dcterms:W3CDTF">2024-07-17T15:22:16Z</dcterms:modified>
</cp:coreProperties>
</file>