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9.2023\"/>
    </mc:Choice>
  </mc:AlternateContent>
  <bookViews>
    <workbookView xWindow="0" yWindow="825" windowWidth="11805" windowHeight="5685"/>
  </bookViews>
  <sheets>
    <sheet name="01.09.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'01.09.2023'!$A$6:$H$918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'01.09.2023'!$3:$6</definedName>
    <definedName name="_xlnm.Print_Area" localSheetId="0">'01.09.2023'!$A$1:$E$918</definedName>
  </definedNames>
  <calcPr calcId="162913"/>
</workbook>
</file>

<file path=xl/calcChain.xml><?xml version="1.0" encoding="utf-8"?>
<calcChain xmlns="http://schemas.openxmlformats.org/spreadsheetml/2006/main">
  <c r="C908" i="14" l="1"/>
  <c r="C911" i="14" s="1"/>
  <c r="C759" i="14"/>
  <c r="C738" i="14"/>
  <c r="C737" i="14" s="1"/>
  <c r="G737" i="14" s="1"/>
  <c r="C909" i="14" l="1"/>
  <c r="C910" i="14"/>
  <c r="C733" i="14"/>
  <c r="C688" i="14" s="1"/>
  <c r="G688" i="14" s="1"/>
  <c r="C653" i="14" l="1"/>
  <c r="E653" i="14" s="1"/>
  <c r="C504" i="14"/>
  <c r="E504" i="14" s="1"/>
  <c r="C494" i="14"/>
  <c r="E11" i="14"/>
  <c r="E12" i="14"/>
  <c r="E16" i="14"/>
  <c r="E17" i="14"/>
  <c r="E18" i="14"/>
  <c r="E19" i="14"/>
  <c r="E20" i="14"/>
  <c r="E22" i="14"/>
  <c r="E23" i="14"/>
  <c r="E25" i="14"/>
  <c r="E28" i="14"/>
  <c r="E29" i="14"/>
  <c r="E30" i="14"/>
  <c r="E32" i="14"/>
  <c r="E33" i="14"/>
  <c r="E34" i="14"/>
  <c r="E35" i="14"/>
  <c r="E36" i="14"/>
  <c r="E37" i="14"/>
  <c r="E38" i="14"/>
  <c r="E40" i="14"/>
  <c r="E41" i="14"/>
  <c r="E42" i="14"/>
  <c r="E43" i="14"/>
  <c r="E44" i="14"/>
  <c r="E45" i="14"/>
  <c r="E46" i="14"/>
  <c r="E47" i="14"/>
  <c r="E48" i="14"/>
  <c r="E49" i="14"/>
  <c r="E50" i="14"/>
  <c r="E51" i="14"/>
  <c r="E52" i="14"/>
  <c r="E53" i="14"/>
  <c r="E54" i="14"/>
  <c r="E55" i="14"/>
  <c r="E56" i="14"/>
  <c r="E57" i="14"/>
  <c r="E59" i="14"/>
  <c r="E60" i="14"/>
  <c r="E66" i="14"/>
  <c r="E67"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3" i="14"/>
  <c r="E104" i="14"/>
  <c r="E106" i="14"/>
  <c r="E107" i="14"/>
  <c r="E108" i="14"/>
  <c r="E109" i="14"/>
  <c r="E110" i="14"/>
  <c r="E111" i="14"/>
  <c r="E113" i="14"/>
  <c r="E114" i="14"/>
  <c r="E115" i="14"/>
  <c r="E116" i="14"/>
  <c r="E117" i="14"/>
  <c r="E118" i="14"/>
  <c r="E119" i="14"/>
  <c r="E120" i="14"/>
  <c r="E121" i="14"/>
  <c r="E122" i="14"/>
  <c r="E123" i="14"/>
  <c r="E124" i="14"/>
  <c r="E125" i="14"/>
  <c r="E130" i="14"/>
  <c r="E131" i="14"/>
  <c r="E132" i="14"/>
  <c r="E135" i="14"/>
  <c r="E150" i="14"/>
  <c r="E153" i="14"/>
  <c r="E154" i="14"/>
  <c r="E156" i="14"/>
  <c r="E163" i="14"/>
  <c r="E166" i="14"/>
  <c r="E167" i="14"/>
  <c r="E168" i="14"/>
  <c r="E169" i="14"/>
  <c r="E170" i="14"/>
  <c r="E171" i="14"/>
  <c r="E172" i="14"/>
  <c r="E173" i="14"/>
  <c r="E174" i="14"/>
  <c r="E175" i="14"/>
  <c r="E176" i="14"/>
  <c r="E177" i="14"/>
  <c r="E178" i="14"/>
  <c r="E179" i="14"/>
  <c r="E180" i="14"/>
  <c r="E181" i="14"/>
  <c r="E182" i="14"/>
  <c r="E183" i="14"/>
  <c r="E184" i="14"/>
  <c r="E186" i="14"/>
  <c r="E187" i="14"/>
  <c r="E188" i="14"/>
  <c r="E189" i="14"/>
  <c r="E190" i="14"/>
  <c r="E191" i="14"/>
  <c r="E192" i="14"/>
  <c r="E193" i="14"/>
  <c r="E194" i="14"/>
  <c r="E195" i="14"/>
  <c r="E196" i="14"/>
  <c r="E197" i="14"/>
  <c r="E198" i="14"/>
  <c r="E199" i="14"/>
  <c r="E200" i="14"/>
  <c r="E201" i="14"/>
  <c r="E202" i="14"/>
  <c r="E203" i="14"/>
  <c r="E204" i="14"/>
  <c r="E205" i="14"/>
  <c r="E206" i="14"/>
  <c r="E207" i="14"/>
  <c r="E212" i="14"/>
  <c r="E219" i="14"/>
  <c r="E220"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8" i="14"/>
  <c r="E249" i="14"/>
  <c r="E250" i="14"/>
  <c r="E251" i="14"/>
  <c r="E252" i="14"/>
  <c r="E253" i="14"/>
  <c r="E254" i="14"/>
  <c r="E255" i="14"/>
  <c r="E256" i="14"/>
  <c r="E257" i="14"/>
  <c r="E258" i="14"/>
  <c r="E259" i="14"/>
  <c r="E260" i="14"/>
  <c r="E261" i="14"/>
  <c r="E262" i="14"/>
  <c r="E265" i="14"/>
  <c r="E266" i="14"/>
  <c r="E267" i="14"/>
  <c r="E268" i="14"/>
  <c r="E269" i="14"/>
  <c r="E270"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8" i="14"/>
  <c r="E299" i="14"/>
  <c r="E300" i="14"/>
  <c r="E301" i="14"/>
  <c r="E302" i="14"/>
  <c r="E303" i="14"/>
  <c r="E304" i="14"/>
  <c r="E306" i="14"/>
  <c r="E311" i="14"/>
  <c r="E313" i="14"/>
  <c r="E317" i="14"/>
  <c r="E320" i="14"/>
  <c r="E323" i="14"/>
  <c r="E326" i="14"/>
  <c r="E327" i="14"/>
  <c r="E328" i="14"/>
  <c r="E329" i="14"/>
  <c r="E330" i="14"/>
  <c r="E331" i="14"/>
  <c r="E332" i="14"/>
  <c r="E333" i="14"/>
  <c r="E335" i="14"/>
  <c r="E336" i="14"/>
  <c r="E337" i="14"/>
  <c r="E338" i="14"/>
  <c r="E339" i="14"/>
  <c r="E340" i="14"/>
  <c r="E341" i="14"/>
  <c r="E342" i="14"/>
  <c r="E343" i="14"/>
  <c r="E344" i="14"/>
  <c r="E345" i="14"/>
  <c r="E346" i="14"/>
  <c r="E349" i="14"/>
  <c r="E350" i="14"/>
  <c r="E351" i="14"/>
  <c r="E352" i="14"/>
  <c r="E353" i="14"/>
  <c r="E355" i="14"/>
  <c r="E356" i="14"/>
  <c r="E357" i="14"/>
  <c r="E358" i="14"/>
  <c r="E359" i="14"/>
  <c r="E360" i="14"/>
  <c r="E361" i="14"/>
  <c r="E362" i="14"/>
  <c r="E363" i="14"/>
  <c r="E364" i="14"/>
  <c r="E365" i="14"/>
  <c r="E366" i="14"/>
  <c r="E367" i="14"/>
  <c r="E368" i="14"/>
  <c r="E369" i="14"/>
  <c r="E370" i="14"/>
  <c r="E371" i="14"/>
  <c r="E372" i="14"/>
  <c r="E373" i="14"/>
  <c r="E374" i="14"/>
  <c r="E376" i="14"/>
  <c r="E377" i="14"/>
  <c r="E378" i="14"/>
  <c r="E379" i="14"/>
  <c r="E380" i="14"/>
  <c r="E381" i="14"/>
  <c r="E382" i="14"/>
  <c r="E383" i="14"/>
  <c r="E384" i="14"/>
  <c r="E385" i="14"/>
  <c r="E386" i="14"/>
  <c r="E387" i="14"/>
  <c r="E388" i="14"/>
  <c r="E389" i="14"/>
  <c r="E390" i="14"/>
  <c r="E391" i="14"/>
  <c r="E392" i="14"/>
  <c r="E393" i="14"/>
  <c r="E395" i="14"/>
  <c r="E396" i="14"/>
  <c r="E399" i="14"/>
  <c r="E400" i="14"/>
  <c r="E401" i="14"/>
  <c r="E402" i="14"/>
  <c r="E403" i="14"/>
  <c r="E404" i="14"/>
  <c r="E405" i="14"/>
  <c r="E406" i="14"/>
  <c r="E407" i="14"/>
  <c r="E409" i="14"/>
  <c r="E410" i="14"/>
  <c r="E411" i="14"/>
  <c r="E412" i="14"/>
  <c r="E413" i="14"/>
  <c r="E414" i="14"/>
  <c r="E415" i="14"/>
  <c r="E416" i="14"/>
  <c r="E417" i="14"/>
  <c r="E418" i="14"/>
  <c r="E419" i="14"/>
  <c r="E420" i="14"/>
  <c r="E421" i="14"/>
  <c r="E422" i="14"/>
  <c r="E423" i="14"/>
  <c r="E426" i="14"/>
  <c r="E427" i="14"/>
  <c r="E430" i="14"/>
  <c r="E431" i="14"/>
  <c r="E432" i="14"/>
  <c r="E433" i="14"/>
  <c r="E434" i="14"/>
  <c r="E435" i="14"/>
  <c r="E437" i="14"/>
  <c r="E438" i="14"/>
  <c r="E439" i="14"/>
  <c r="E440" i="14"/>
  <c r="E443" i="14"/>
  <c r="E444" i="14"/>
  <c r="E447" i="14"/>
  <c r="E450" i="14"/>
  <c r="E454" i="14"/>
  <c r="E455" i="14"/>
  <c r="E459" i="14"/>
  <c r="E461" i="14"/>
  <c r="E463" i="14"/>
  <c r="E464" i="14"/>
  <c r="E465" i="14"/>
  <c r="E466" i="14"/>
  <c r="E467" i="14"/>
  <c r="E468" i="14"/>
  <c r="E470" i="14"/>
  <c r="E478" i="14"/>
  <c r="E479" i="14"/>
  <c r="E480" i="14"/>
  <c r="E481" i="14"/>
  <c r="E483" i="14"/>
  <c r="E484" i="14"/>
  <c r="E485" i="14"/>
  <c r="E486" i="14"/>
  <c r="E487" i="14"/>
  <c r="E488" i="14"/>
  <c r="E489" i="14"/>
  <c r="E490" i="14"/>
  <c r="E491" i="14"/>
  <c r="E495" i="14"/>
  <c r="E496" i="14"/>
  <c r="E497" i="14"/>
  <c r="E498" i="14"/>
  <c r="E499" i="14"/>
  <c r="E500" i="14"/>
  <c r="E501" i="14"/>
  <c r="E502" i="14"/>
  <c r="E503"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9" i="14"/>
  <c r="E690" i="14"/>
  <c r="E691" i="14"/>
  <c r="E692" i="14"/>
  <c r="E693" i="14"/>
  <c r="E694" i="14"/>
  <c r="E695" i="14"/>
  <c r="E696" i="14"/>
  <c r="E697" i="14"/>
  <c r="E698" i="14"/>
  <c r="E699" i="14"/>
  <c r="E700"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5" i="14"/>
  <c r="E736" i="14"/>
  <c r="E737" i="14"/>
  <c r="E738" i="14"/>
  <c r="E739" i="14"/>
  <c r="E740" i="14"/>
  <c r="E741" i="14"/>
  <c r="E742" i="14"/>
  <c r="E743" i="14"/>
  <c r="E744" i="14"/>
  <c r="E745" i="14"/>
  <c r="E746" i="14"/>
  <c r="E747" i="14"/>
  <c r="E750" i="14"/>
  <c r="E751" i="14"/>
  <c r="E752" i="14"/>
  <c r="E753" i="14"/>
  <c r="E754" i="14"/>
  <c r="E755" i="14"/>
  <c r="E756" i="14"/>
  <c r="E757" i="14"/>
  <c r="E758" i="14"/>
  <c r="E759" i="14"/>
  <c r="E760" i="14"/>
  <c r="E761" i="14"/>
  <c r="E763" i="14"/>
  <c r="E764" i="14"/>
  <c r="E766" i="14"/>
  <c r="E767" i="14"/>
  <c r="E768" i="14"/>
  <c r="E770" i="14"/>
  <c r="E771"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6" i="14"/>
  <c r="E857" i="14"/>
  <c r="E858" i="14"/>
  <c r="E859" i="14"/>
  <c r="E860" i="14"/>
  <c r="E861" i="14"/>
  <c r="E862" i="14"/>
  <c r="E863" i="14"/>
  <c r="E864" i="14"/>
  <c r="E865" i="14"/>
  <c r="E866" i="14"/>
  <c r="E867" i="14"/>
  <c r="E868" i="14"/>
  <c r="E869" i="14"/>
  <c r="E870" i="14"/>
  <c r="E871" i="14"/>
  <c r="E872" i="14"/>
  <c r="E873" i="14"/>
  <c r="E874" i="14"/>
  <c r="E875" i="14"/>
  <c r="E876" i="14"/>
  <c r="E877" i="14"/>
  <c r="E880" i="14"/>
  <c r="E881" i="14"/>
  <c r="E884" i="14"/>
  <c r="E885" i="14"/>
  <c r="E886" i="14"/>
  <c r="E887" i="14"/>
  <c r="E888" i="14"/>
  <c r="E889" i="14"/>
  <c r="E903" i="14"/>
  <c r="E904" i="14"/>
  <c r="E905" i="14"/>
  <c r="E906" i="14"/>
  <c r="E907" i="14"/>
  <c r="E908" i="14"/>
  <c r="E909" i="14"/>
  <c r="E910" i="14"/>
  <c r="E911" i="14"/>
  <c r="E912" i="14"/>
  <c r="E913" i="14"/>
  <c r="E914" i="14"/>
  <c r="E915" i="14"/>
  <c r="E916" i="14"/>
  <c r="G69" i="14"/>
  <c r="E494" i="14" l="1"/>
  <c r="C493" i="14"/>
  <c r="E688" i="14"/>
  <c r="G653" i="14"/>
  <c r="G504" i="14"/>
  <c r="G639" i="14"/>
  <c r="G493" i="14" l="1"/>
  <c r="C492" i="14"/>
  <c r="C7" i="14" s="1"/>
  <c r="E493" i="14"/>
  <c r="G530" i="14"/>
  <c r="C899" i="14" l="1"/>
  <c r="C853" i="14"/>
  <c r="G7" i="14"/>
  <c r="E492" i="14"/>
  <c r="G492" i="14"/>
  <c r="E8" i="14"/>
  <c r="E9" i="14"/>
  <c r="E10" i="14"/>
  <c r="C902" i="14" l="1"/>
  <c r="E902" i="14" s="1"/>
  <c r="C901" i="14"/>
  <c r="E901" i="14" s="1"/>
  <c r="C900" i="14"/>
  <c r="E900" i="14" s="1"/>
  <c r="C898" i="14"/>
  <c r="E899" i="14"/>
  <c r="E7" i="14"/>
  <c r="C897" i="14" l="1"/>
  <c r="C854" i="14" l="1"/>
</calcChain>
</file>

<file path=xl/sharedStrings.xml><?xml version="1.0" encoding="utf-8"?>
<sst xmlns="http://schemas.openxmlformats.org/spreadsheetml/2006/main" count="1865" uniqueCount="1817">
  <si>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</si>
  <si>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</si>
  <si>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</si>
  <si>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</si>
  <si>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</si>
  <si>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</si>
  <si>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</si>
  <si>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</si>
  <si>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Начальник управления сводного бюджетного планирования  и
анализа исполнения бюджета</t>
  </si>
  <si>
    <t>СВОДКА ОБ ИСПОЛНЕНИИ КОНСОЛИДИРОВАННОГО БЮДЖЕТА ТВЕРСКОЙ ОБЛАСТИ
НА 1 СЕНТЯБРЯ 2023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</si>
  <si>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</si>
  <si>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</si>
  <si>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</si>
  <si>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</si>
  <si>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</si>
  <si>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</si>
  <si>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</si>
  <si>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</si>
  <si>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</si>
  <si>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</si>
  <si>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</si>
  <si>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</si>
  <si>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</si>
  <si>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</si>
  <si>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</si>
  <si>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</si>
  <si>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</si>
  <si>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</si>
  <si>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</si>
  <si>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</si>
  <si>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</si>
  <si>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</si>
  <si>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</si>
  <si>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</si>
  <si>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</si>
  <si>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</si>
  <si>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</si>
  <si>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</si>
  <si>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</si>
  <si>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</si>
  <si>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</si>
  <si>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</si>
  <si>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</si>
  <si>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</si>
  <si>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</si>
  <si>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</si>
  <si>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</si>
  <si>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</si>
  <si>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</si>
  <si>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</si>
  <si>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</si>
  <si>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</si>
  <si>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</si>
  <si>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</si>
  <si>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</si>
  <si>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</si>
  <si>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</si>
  <si>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</si>
  <si>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</si>
  <si>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</si>
  <si>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</si>
  <si>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</si>
  <si>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</si>
  <si>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</si>
  <si>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</si>
  <si>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</si>
  <si>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</si>
  <si>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</si>
  <si>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</si>
  <si>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</si>
  <si>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</si>
  <si>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</si>
  <si>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</si>
  <si>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</si>
  <si>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</si>
  <si>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</si>
  <si>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</si>
  <si>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</si>
  <si>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</si>
  <si>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</si>
  <si>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</si>
  <si>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</si>
  <si>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</si>
  <si>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</si>
  <si>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</si>
  <si>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</si>
  <si>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</si>
  <si>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</si>
  <si>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</si>
  <si>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</si>
  <si>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</si>
  <si>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</si>
  <si>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</si>
  <si>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</si>
  <si>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</si>
  <si>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</si>
  <si>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</si>
  <si>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</si>
  <si>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</si>
  <si>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</si>
  <si>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</si>
  <si>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</si>
  <si>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</si>
  <si>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</si>
  <si>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</si>
  <si>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</si>
  <si>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</si>
  <si>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</si>
  <si>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</si>
  <si>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</si>
  <si>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</si>
  <si>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</si>
  <si>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</si>
  <si>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</si>
  <si>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</si>
  <si>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</si>
  <si>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</si>
  <si>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</si>
  <si>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</si>
  <si>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</si>
  <si>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</si>
  <si>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</si>
  <si>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</si>
  <si>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</si>
  <si>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</si>
  <si>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</si>
  <si>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</si>
  <si>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</si>
  <si>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</si>
  <si>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</si>
  <si>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</si>
  <si>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</si>
  <si>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</si>
  <si>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</si>
  <si>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</si>
  <si>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</si>
  <si>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</si>
  <si>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</si>
  <si>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</si>
  <si>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</si>
  <si>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</si>
  <si>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</si>
  <si>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</si>
  <si>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</si>
  <si>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</si>
  <si>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</si>
  <si>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</si>
  <si>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</si>
  <si>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</si>
  <si>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</si>
  <si>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</si>
  <si>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</si>
  <si>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</si>
  <si>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</si>
  <si>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</si>
  <si>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</si>
  <si>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</si>
  <si>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</si>
  <si>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</si>
  <si>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</si>
  <si>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</si>
  <si>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</si>
  <si>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</si>
  <si>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</si>
  <si>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</si>
  <si>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</si>
  <si>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</si>
  <si>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</si>
  <si>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</si>
  <si>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</si>
  <si>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</si>
  <si>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</si>
  <si>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</si>
  <si>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</si>
  <si>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</si>
  <si>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</si>
  <si>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</si>
  <si>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</si>
  <si>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</si>
  <si>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</si>
  <si>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</si>
  <si>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</si>
  <si>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</si>
  <si>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</si>
  <si>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</si>
  <si>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</si>
  <si>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</si>
  <si>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</si>
  <si>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</si>
  <si>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</si>
  <si>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</si>
  <si>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</si>
  <si>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</si>
  <si>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</si>
  <si>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</si>
  <si>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</si>
  <si>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</si>
  <si>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</si>
  <si>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</si>
  <si>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</si>
  <si>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</si>
  <si>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</si>
  <si>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</si>
  <si>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</si>
  <si>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</si>
  <si>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</si>
  <si>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</si>
  <si>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</si>
  <si>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</si>
  <si>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</si>
  <si>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</si>
  <si>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</si>
  <si>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</si>
  <si>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</si>
  <si>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</si>
  <si>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</si>
  <si>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</si>
  <si>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</si>
  <si>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</si>
  <si>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</si>
  <si>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</si>
  <si>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</si>
  <si>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</si>
  <si>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</si>
  <si>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</si>
  <si>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</si>
  <si>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</si>
  <si>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</si>
  <si>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</si>
  <si>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</si>
  <si>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</si>
  <si>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</si>
  <si>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</si>
  <si>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</si>
  <si>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</si>
  <si>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</si>
  <si>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</si>
  <si>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</si>
  <si>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</si>
  <si>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</si>
  <si>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</si>
  <si>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</si>
  <si>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</si>
  <si>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</si>
  <si>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</si>
  <si>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</si>
  <si>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</si>
  <si>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</si>
  <si>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</si>
  <si>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</si>
  <si>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</si>
  <si>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</si>
  <si>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</si>
  <si>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</si>
  <si>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</si>
  <si>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</si>
  <si>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</si>
  <si>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</si>
  <si>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</si>
  <si>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</si>
  <si>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</si>
  <si>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</si>
  <si>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</si>
  <si>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</si>
  <si>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</si>
  <si>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</si>
  <si>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</si>
  <si>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</si>
  <si>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</si>
  <si>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</si>
  <si>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</si>
  <si>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</si>
  <si>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</si>
  <si>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</si>
  <si>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</si>
  <si>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</si>
  <si>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</si>
  <si>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</si>
  <si>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</si>
  <si>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</si>
  <si>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</si>
  <si>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</si>
  <si>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</si>
  <si>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</si>
  <si>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</si>
  <si>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</si>
  <si>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</si>
  <si>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</si>
  <si>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</si>
  <si>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</si>
  <si>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</si>
  <si>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</si>
  <si>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</si>
  <si>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</si>
  <si>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</si>
  <si>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</si>
  <si>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</si>
  <si>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</si>
  <si>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</si>
  <si>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</si>
  <si>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</si>
  <si>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</si>
  <si>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</si>
  <si>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</si>
  <si>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</si>
  <si>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</si>
  <si>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</si>
  <si>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</si>
  <si>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</si>
  <si>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</si>
  <si>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</si>
  <si>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</si>
  <si>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</si>
  <si>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</si>
  <si>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</si>
  <si>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</si>
  <si>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</si>
  <si>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</si>
  <si>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</si>
  <si>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</si>
  <si>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</si>
  <si>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</si>
  <si>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</si>
  <si>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</si>
  <si>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</si>
  <si>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</si>
  <si>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</si>
  <si>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</si>
  <si>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</si>
  <si>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</si>
  <si>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</si>
  <si>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</si>
  <si>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</si>
  <si>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</si>
  <si>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</si>
  <si>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</si>
  <si>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</si>
  <si>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</si>
  <si>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</si>
  <si>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</si>
  <si>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</si>
  <si>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</si>
  <si>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</si>
  <si>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</si>
  <si>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</si>
  <si>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</si>
  <si>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</si>
  <si>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</si>
  <si>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</si>
  <si>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</si>
  <si>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</si>
  <si>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</si>
  <si>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</si>
  <si>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</si>
  <si>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</si>
  <si>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</si>
  <si>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</si>
  <si>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</si>
  <si>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</si>
  <si>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</si>
  <si>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</si>
  <si>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</si>
  <si>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</si>
  <si>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</si>
  <si>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</si>
  <si>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</si>
  <si>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</si>
  <si>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</si>
  <si>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</si>
  <si>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</si>
  <si>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</si>
  <si>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</si>
  <si>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</si>
  <si>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</si>
  <si>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</si>
  <si>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</si>
  <si>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</si>
  <si>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</si>
  <si>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</si>
  <si>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</si>
  <si>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</si>
  <si>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</si>
  <si>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</si>
  <si>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</si>
  <si>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</si>
  <si>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</si>
  <si>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</si>
  <si>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</si>
  <si>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</si>
  <si>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</si>
  <si>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</si>
  <si>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</si>
  <si>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</si>
  <si>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</si>
  <si>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</si>
  <si>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</si>
  <si>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</si>
  <si>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</si>
  <si>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</si>
  <si>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</si>
  <si>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</si>
  <si>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</si>
  <si>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</si>
  <si>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</si>
  <si>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</si>
  <si>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</si>
  <si>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</si>
  <si>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</si>
  <si>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</si>
  <si>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</si>
  <si>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</si>
  <si>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</si>
  <si>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</si>
  <si>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</si>
  <si>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</si>
  <si>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</si>
  <si>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</si>
  <si>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</si>
  <si>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</si>
  <si>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</si>
  <si>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</si>
  <si>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</si>
  <si>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</si>
  <si>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</si>
  <si>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</si>
  <si>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</si>
  <si>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</si>
  <si>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</si>
  <si>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</si>
  <si>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</si>
  <si>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</si>
  <si>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</si>
  <si>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</si>
  <si>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</si>
  <si>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</si>
  <si>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</si>
  <si>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</si>
  <si>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</si>
  <si>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</si>
  <si>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</si>
  <si>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</si>
  <si>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</si>
  <si>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</si>
  <si>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</si>
  <si>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</si>
  <si>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</si>
  <si>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</si>
  <si>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</si>
  <si>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</si>
  <si>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</si>
  <si>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</si>
  <si>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</si>
  <si>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</si>
  <si>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</si>
  <si>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</si>
  <si>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</si>
  <si>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</si>
  <si>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</si>
  <si>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</si>
  <si>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</si>
  <si>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</si>
  <si>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</si>
  <si>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</si>
  <si>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</si>
  <si>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</si>
  <si>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</si>
  <si>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</si>
  <si>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</si>
  <si>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</si>
  <si>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</si>
  <si>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</si>
  <si>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</si>
  <si>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</si>
  <si>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</si>
  <si>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</si>
  <si>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</si>
  <si>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</si>
  <si>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</si>
  <si>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</si>
  <si>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</si>
  <si>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</si>
  <si>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</si>
  <si>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</si>
  <si>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</si>
  <si>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</si>
  <si>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</si>
  <si>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</si>
  <si>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</si>
  <si>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</si>
  <si>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</si>
  <si>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</si>
  <si>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</si>
  <si>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</si>
  <si>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</si>
  <si>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</si>
  <si>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</si>
  <si>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сельских поселений на выравнивание бюджетной обеспеченности из бюджета субъекта Российской Федерации</t>
  </si>
  <si>
    <t>Дотации бюджетам городских поселений на выравнивание бюджетной обеспеченности из бюджета субъекта Российской Федерации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</si>
  <si>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</si>
  <si>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</si>
  <si>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</si>
  <si>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</si>
  <si>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</si>
  <si>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</si>
  <si>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</si>
  <si>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</si>
  <si>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</si>
  <si>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</si>
  <si>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</si>
  <si>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</si>
  <si>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муниципальных округов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</si>
  <si>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</si>
  <si>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</si>
  <si>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</si>
  <si>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</si>
  <si>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</si>
  <si>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</si>
  <si>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</si>
  <si>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</si>
  <si>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</si>
  <si>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</si>
  <si>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</si>
  <si>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</si>
  <si>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</si>
  <si>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</si>
  <si>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</si>
  <si>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</si>
  <si>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</si>
  <si>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</si>
  <si>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</si>
  <si>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</si>
  <si>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</si>
  <si>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</si>
  <si>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</si>
  <si>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</si>
  <si>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</si>
  <si>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</si>
  <si>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</si>
  <si>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</si>
  <si>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</si>
  <si>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</si>
  <si>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</si>
  <si>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</si>
  <si>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</si>
  <si>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</si>
  <si>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</si>
  <si>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</si>
  <si>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</si>
  <si>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</si>
  <si>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</si>
  <si>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</si>
  <si>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</si>
  <si>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</si>
  <si>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</si>
  <si>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</si>
  <si>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</si>
  <si>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</si>
  <si>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</si>
  <si>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</si>
  <si>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</si>
  <si>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</si>
  <si>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</si>
  <si>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</si>
  <si>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</si>
  <si>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</si>
  <si>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</si>
  <si>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</si>
  <si>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</si>
  <si>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</si>
  <si>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</si>
  <si>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</si>
  <si>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</si>
  <si>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</si>
  <si>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</si>
  <si>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</si>
  <si>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</si>
  <si>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</si>
  <si>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</si>
  <si>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</si>
  <si>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</si>
  <si>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</si>
  <si>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</si>
  <si>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</si>
  <si>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</si>
  <si>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</si>
  <si>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</si>
  <si>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</si>
  <si>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</si>
  <si>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</si>
  <si>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</si>
  <si>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</si>
  <si>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</si>
  <si>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</si>
  <si>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</si>
  <si>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</si>
  <si>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</si>
  <si>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</si>
  <si>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</si>
  <si>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</si>
  <si>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</si>
  <si>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</si>
  <si>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</si>
  <si>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</si>
  <si>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</si>
  <si>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</si>
  <si>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</si>
  <si>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</si>
  <si>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</si>
  <si>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</si>
  <si>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</si>
  <si>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</si>
  <si>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</si>
  <si>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</si>
  <si>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</si>
  <si>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</si>
  <si>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</si>
  <si>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</si>
  <si>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</si>
  <si>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</si>
  <si>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</si>
  <si>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</si>
  <si>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</si>
  <si>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</si>
  <si>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</si>
  <si>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</si>
  <si>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</si>
  <si>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</si>
  <si>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</si>
  <si>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</si>
  <si>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</si>
  <si>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</si>
  <si>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</si>
  <si>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</si>
  <si>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</si>
  <si>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</si>
  <si>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</si>
  <si>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</si>
  <si>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</si>
  <si>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</si>
  <si>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</si>
  <si>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</si>
  <si>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</si>
  <si>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</si>
  <si>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</si>
  <si>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</si>
  <si>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</si>
  <si>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</si>
  <si>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</si>
  <si>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</si>
  <si>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Прочие субсидии бюджетам муниципальных округов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</si>
  <si>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</si>
  <si>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</si>
  <si>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</si>
  <si>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</si>
  <si>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</si>
  <si>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</si>
  <si>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</si>
  <si>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</si>
  <si>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</si>
  <si>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</si>
  <si>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</si>
  <si>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</si>
  <si>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</si>
  <si>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</si>
  <si>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</si>
  <si>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</si>
  <si>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</si>
  <si>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</si>
  <si>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</si>
  <si>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</si>
  <si>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</si>
  <si>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</si>
  <si>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</si>
  <si>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</si>
  <si>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</si>
  <si>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</si>
  <si>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</si>
  <si>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</si>
  <si>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</si>
  <si>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</si>
  <si>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</si>
  <si>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</si>
  <si>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</si>
  <si>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</si>
  <si>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</si>
  <si>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</si>
  <si>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</si>
  <si>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</si>
  <si>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</si>
  <si>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</si>
  <si>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</si>
  <si>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</si>
  <si>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</si>
  <si>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</si>
  <si>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</si>
  <si>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</si>
  <si>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</si>
  <si>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</si>
  <si>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</si>
  <si>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</si>
  <si>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</si>
  <si>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</si>
  <si>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</si>
  <si>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</si>
  <si>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</si>
  <si>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</si>
  <si>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</si>
  <si>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</si>
  <si>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</si>
  <si>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</si>
  <si>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</si>
  <si>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</si>
  <si>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</si>
  <si>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</si>
  <si>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</si>
  <si>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</si>
  <si>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</si>
  <si>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</si>
  <si>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</si>
  <si>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</si>
  <si>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</si>
  <si>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</si>
  <si>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</si>
  <si>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</si>
  <si>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</si>
  <si>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</si>
  <si>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</si>
  <si>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</si>
  <si>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</si>
  <si>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</si>
  <si>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</si>
  <si>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сельских поселений</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</si>
  <si>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</si>
  <si>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</si>
  <si>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</si>
  <si>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</si>
  <si>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</si>
  <si>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</si>
  <si>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</si>
  <si>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</si>
  <si>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</si>
  <si>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</si>
  <si>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</si>
  <si>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</si>
  <si>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</si>
  <si>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</si>
  <si>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</si>
  <si>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</si>
  <si>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</si>
  <si>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</si>
  <si>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</si>
  <si>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</si>
  <si>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</si>
  <si>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</si>
  <si>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</si>
  <si>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</si>
  <si>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</si>
  <si>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</si>
  <si>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</si>
  <si>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</si>
  <si>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</si>
  <si>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</si>
  <si>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</si>
  <si>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</si>
  <si>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</si>
  <si>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</si>
  <si>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</si>
  <si>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</si>
  <si>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</si>
  <si>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</si>
  <si>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</si>
  <si>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</si>
  <si>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</si>
  <si>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</si>
  <si>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</si>
  <si>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</si>
  <si>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</si>
  <si>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</si>
  <si>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</si>
  <si>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</si>
  <si>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</si>
  <si>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</si>
  <si>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</si>
  <si>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</si>
  <si>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</si>
  <si>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</si>
  <si>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</si>
  <si>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</si>
  <si>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</si>
  <si>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</si>
  <si>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</si>
  <si>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</si>
  <si>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</si>
  <si>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</si>
  <si>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</si>
  <si>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</si>
  <si>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</si>
  <si>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</si>
  <si>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</si>
  <si>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</si>
  <si>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</si>
  <si>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</si>
  <si>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</si>
  <si>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</si>
  <si>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</si>
  <si>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</si>
  <si>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</si>
  <si>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</si>
  <si>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</si>
  <si>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</si>
  <si>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</si>
  <si>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</si>
  <si>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</si>
  <si>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</si>
  <si>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</si>
  <si>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</si>
  <si>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</si>
  <si>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</si>
  <si>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</si>
  <si>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</si>
  <si>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</si>
  <si>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</si>
  <si>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</si>
  <si>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</si>
  <si>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</si>
  <si>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</si>
  <si>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</si>
  <si>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</si>
  <si>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</si>
  <si>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</si>
  <si>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</si>
  <si>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</si>
  <si>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</si>
  <si>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</si>
  <si>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</si>
  <si>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</si>
  <si>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</si>
  <si>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</si>
  <si>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</si>
  <si>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</si>
  <si>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</si>
  <si>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</si>
  <si>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</si>
  <si>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</si>
  <si>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</si>
  <si>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</si>
  <si>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</si>
  <si>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</si>
  <si>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</si>
  <si>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</si>
  <si>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</si>
  <si>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</si>
  <si>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</si>
  <si>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</si>
  <si>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</si>
  <si>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</si>
  <si>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</si>
  <si>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</si>
  <si>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</si>
  <si>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</si>
  <si>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</si>
  <si>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</si>
  <si>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</si>
  <si>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</si>
  <si>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</si>
  <si>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</si>
  <si>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</si>
  <si>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</si>
  <si>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</si>
  <si>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</si>
  <si>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</si>
  <si>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</si>
  <si>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</si>
  <si>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</si>
  <si>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</si>
  <si>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</si>
  <si>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</si>
  <si>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</si>
  <si>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</si>
  <si>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</si>
  <si>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</si>
  <si>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</si>
  <si>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</si>
  <si>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</si>
  <si>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</si>
  <si>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</si>
  <si>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</si>
  <si>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</si>
  <si>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</si>
  <si>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</si>
  <si>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</si>
  <si>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</si>
  <si>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</si>
  <si>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</si>
  <si>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</si>
  <si>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</si>
  <si>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</si>
  <si>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</si>
  <si>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</si>
  <si>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</si>
  <si>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</si>
  <si>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</si>
  <si>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</si>
  <si>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</si>
  <si>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</si>
  <si>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</si>
  <si>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</si>
  <si>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</si>
  <si>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</si>
  <si>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</si>
  <si>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</si>
  <si>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</si>
  <si>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</si>
  <si>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</si>
  <si>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</si>
  <si>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</si>
  <si>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</si>
  <si>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</si>
  <si>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</si>
  <si>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</si>
  <si>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</si>
  <si>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</si>
  <si>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</si>
  <si>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</si>
  <si>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</si>
  <si>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</si>
  <si>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</si>
  <si>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</si>
  <si>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</si>
  <si>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</si>
  <si>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</si>
  <si>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</si>
  <si>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</si>
  <si>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</si>
  <si>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</si>
  <si>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</si>
  <si>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</si>
  <si>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</si>
  <si>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</si>
  <si>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</si>
  <si>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</si>
  <si>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</si>
  <si>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</si>
  <si>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</si>
  <si>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</si>
  <si>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</si>
  <si>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</si>
  <si>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</si>
  <si>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</si>
  <si>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</si>
  <si>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</si>
  <si>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</si>
  <si>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</si>
  <si>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</si>
  <si>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</si>
  <si>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</si>
  <si>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</si>
  <si>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</si>
  <si>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</si>
  <si>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</si>
  <si>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</si>
  <si>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</si>
  <si>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</si>
  <si>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</si>
  <si>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</si>
  <si>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</si>
  <si>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</si>
  <si>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</si>
  <si>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00011105320000000120</t>
  </si>
  <si>
    <t>00011105322020000120</t>
  </si>
  <si>
    <t>00011105324040000120</t>
  </si>
  <si>
    <t>00011105324140000120</t>
  </si>
  <si>
    <t>00011105325050000120</t>
  </si>
  <si>
    <t>00011105325130000120</t>
  </si>
  <si>
    <t>00011105400000000120</t>
  </si>
  <si>
    <t>00011105410000000120</t>
  </si>
  <si>
    <t>00011105410040000120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</si>
  <si>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</si>
  <si>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</si>
  <si>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</si>
  <si>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</si>
  <si>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</si>
  <si>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</si>
  <si>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</si>
  <si>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</si>
  <si>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</si>
  <si>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</si>
  <si>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</si>
  <si>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</si>
  <si>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</si>
  <si>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</si>
  <si>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</si>
  <si>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</si>
  <si>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</si>
  <si>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</si>
  <si>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</si>
  <si>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</si>
  <si>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</si>
  <si>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</si>
  <si>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</si>
  <si>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</si>
  <si>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</si>
  <si>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</si>
  <si>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</si>
  <si>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</si>
  <si>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</si>
  <si>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</si>
  <si>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</si>
  <si>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</si>
  <si>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</si>
  <si>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</si>
  <si>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</si>
  <si>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</si>
  <si>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</si>
  <si>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</si>
  <si>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</si>
  <si>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</si>
  <si>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</si>
  <si>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</si>
  <si>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</si>
  <si>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</si>
  <si>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</si>
  <si>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</si>
  <si>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</si>
  <si>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</si>
  <si>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</si>
  <si>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</si>
  <si>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</si>
  <si>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</si>
  <si>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</si>
  <si>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</si>
  <si>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</si>
  <si>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</si>
  <si>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</si>
  <si>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</si>
  <si>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</si>
  <si>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</si>
  <si>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</si>
  <si>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</si>
  <si>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</si>
  <si>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</si>
  <si>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</si>
  <si>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</si>
  <si>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</si>
  <si>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</si>
  <si>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</si>
  <si>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</si>
  <si>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</si>
  <si>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</si>
  <si>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</si>
  <si>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</si>
  <si>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</si>
  <si>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</si>
  <si>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</si>
  <si>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</si>
  <si>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</si>
  <si>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</si>
  <si>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</si>
  <si>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</si>
  <si>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</si>
  <si>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</si>
  <si>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</si>
  <si>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</si>
  <si>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</si>
  <si>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</si>
  <si>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</si>
  <si>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</si>
  <si>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00011402042140000410</t>
  </si>
  <si>
    <t>00011402042140000440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</si>
  <si>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</si>
  <si>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</si>
  <si>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</si>
  <si>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</si>
  <si>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</si>
  <si>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</si>
  <si>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</si>
  <si>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</si>
  <si>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</si>
  <si>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</si>
  <si>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</si>
  <si>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</si>
  <si>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</si>
  <si>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</si>
  <si>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</si>
  <si>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</si>
  <si>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</si>
  <si>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</si>
  <si>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</si>
  <si>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</si>
  <si>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</si>
  <si>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</si>
  <si>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</si>
  <si>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</si>
  <si>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</si>
  <si>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</si>
  <si>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</si>
  <si>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</si>
  <si>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</si>
  <si>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</si>
  <si>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</si>
  <si>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</si>
  <si>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</si>
  <si>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</si>
  <si>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</si>
  <si>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</si>
  <si>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</si>
  <si>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</si>
  <si>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</si>
  <si>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</si>
  <si>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</si>
  <si>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</si>
  <si>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</si>
  <si>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</si>
  <si>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</si>
  <si>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</si>
  <si>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</si>
  <si>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</si>
  <si>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</si>
  <si>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</si>
  <si>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</si>
  <si>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</si>
  <si>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</si>
  <si>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</si>
  <si>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</si>
  <si>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</si>
  <si>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</si>
  <si>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</si>
  <si>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</si>
  <si>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</si>
  <si>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</si>
  <si>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</si>
  <si>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</si>
  <si>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</si>
  <si>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</si>
  <si>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</si>
  <si>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</si>
  <si>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</si>
  <si>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</si>
  <si>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</si>
  <si>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</si>
  <si>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</si>
  <si>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</si>
  <si>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</si>
  <si>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</si>
  <si>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</si>
  <si>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</si>
  <si>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</si>
  <si>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</si>
  <si>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</si>
  <si>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</si>
  <si>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</si>
  <si>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</si>
  <si>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</si>
  <si>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</si>
  <si>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</si>
  <si>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</si>
  <si>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</si>
  <si>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</si>
  <si>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</si>
  <si>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</si>
  <si>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</si>
  <si>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</si>
  <si>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</si>
  <si>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</si>
  <si>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</si>
  <si>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</si>
  <si>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</si>
  <si>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</si>
  <si>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</si>
  <si>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</si>
  <si>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</si>
  <si>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</si>
  <si>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</si>
  <si>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</si>
  <si>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</si>
  <si>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</si>
  <si>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</si>
  <si>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</si>
  <si>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</si>
  <si>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</si>
  <si>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</si>
  <si>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</si>
  <si>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</si>
  <si>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</si>
  <si>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</si>
  <si>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</si>
  <si>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</si>
  <si>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</si>
  <si>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</si>
  <si>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</si>
  <si>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</si>
  <si>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</si>
  <si>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</si>
  <si>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</si>
  <si>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</si>
  <si>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</si>
  <si>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</si>
  <si>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</si>
  <si>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</si>
  <si>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</si>
  <si>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</si>
  <si>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</si>
  <si>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</si>
  <si>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00011610030100000140</t>
  </si>
  <si>
    <t>00011610030140000140</t>
  </si>
  <si>
    <t>00011610031040000140</t>
  </si>
  <si>
    <t>00011610031100000140</t>
  </si>
  <si>
    <t>00011610031140000140</t>
  </si>
  <si>
    <t>00011610032040000140</t>
  </si>
  <si>
    <t>00011610032140000140</t>
  </si>
  <si>
    <t>00011610050000000140</t>
  </si>
  <si>
    <t>00011610056020000140</t>
  </si>
  <si>
    <t>00011610060000000140</t>
  </si>
  <si>
    <t>00011610061050000140</t>
  </si>
  <si>
    <t>00011610061100000140</t>
  </si>
  <si>
    <t>00011610100000000140</t>
  </si>
  <si>
    <t>00011610100140000140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</si>
  <si>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</si>
  <si>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</si>
  <si>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</si>
  <si>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</si>
  <si>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</si>
  <si>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</si>
  <si>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</si>
  <si>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</si>
  <si>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</si>
  <si>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</si>
  <si>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</si>
  <si>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</si>
  <si>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</si>
  <si>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</si>
  <si>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</si>
  <si>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</si>
  <si>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</si>
  <si>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</si>
  <si>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</si>
  <si>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</si>
  <si>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</si>
  <si>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</si>
  <si>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</si>
  <si>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</si>
  <si>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</si>
  <si>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</si>
  <si>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</si>
  <si>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00011714020140000150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</si>
  <si>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</si>
  <si>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</si>
  <si>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</si>
  <si>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</si>
  <si>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</si>
  <si>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</si>
  <si>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</si>
  <si>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</si>
  <si>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</si>
  <si>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</si>
  <si>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00020215001100000150</t>
  </si>
  <si>
    <t>00020215001130000150</t>
  </si>
  <si>
    <t>00020215009000000150</t>
  </si>
  <si>
    <t>00020215009020000150</t>
  </si>
  <si>
    <t>00020215010000000150</t>
  </si>
  <si>
    <t>00020215010020000150</t>
  </si>
  <si>
    <t>00020215549020000150</t>
  </si>
  <si>
    <t>00020220000000000150</t>
  </si>
  <si>
    <t>00020220216000000150</t>
  </si>
  <si>
    <t>00020220216040000150</t>
  </si>
  <si>
    <t>00020220216050000150</t>
  </si>
  <si>
    <t>00020220216140000150</t>
  </si>
  <si>
    <t>00020225013000000150</t>
  </si>
  <si>
    <t>00020225013020000150</t>
  </si>
  <si>
    <t>00020225013140000150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</si>
  <si>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</si>
  <si>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</si>
  <si>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</si>
  <si>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</si>
  <si>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</si>
  <si>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</si>
  <si>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</si>
  <si>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</si>
  <si>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</si>
  <si>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</si>
  <si>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</si>
  <si>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</si>
  <si>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</si>
  <si>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</si>
  <si>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</si>
  <si>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</si>
  <si>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</si>
  <si>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</si>
  <si>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</si>
  <si>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</si>
  <si>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</si>
  <si>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</si>
  <si>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</si>
  <si>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</si>
  <si>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</si>
  <si>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</si>
  <si>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</si>
  <si>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</si>
  <si>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</si>
  <si>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</si>
  <si>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</si>
  <si>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</si>
  <si>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</si>
  <si>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</si>
  <si>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</si>
  <si>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</si>
  <si>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</si>
  <si>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</si>
  <si>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</si>
  <si>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</si>
  <si>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</si>
  <si>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</si>
  <si>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</si>
  <si>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</si>
  <si>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</si>
  <si>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</si>
  <si>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</si>
  <si>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</si>
  <si>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</si>
  <si>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</si>
  <si>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</si>
  <si>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</si>
  <si>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</si>
  <si>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</si>
  <si>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</si>
  <si>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</si>
  <si>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</si>
  <si>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</si>
  <si>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</si>
  <si>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</si>
  <si>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</si>
  <si>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</si>
  <si>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</si>
  <si>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</si>
  <si>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</si>
  <si>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</si>
  <si>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</si>
  <si>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</si>
  <si>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</si>
  <si>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</si>
  <si>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</si>
  <si>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</si>
  <si>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</si>
  <si>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</si>
  <si>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</si>
  <si>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</si>
  <si>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</si>
  <si>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</si>
  <si>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</si>
  <si>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</si>
  <si>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</si>
  <si>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</si>
  <si>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</si>
  <si>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</si>
  <si>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</si>
  <si>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</si>
  <si>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</si>
  <si>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</si>
  <si>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</si>
  <si>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</si>
  <si>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00020225511040000150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</si>
  <si>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</si>
  <si>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</si>
  <si>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</si>
  <si>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</si>
  <si>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</si>
  <si>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</si>
  <si>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</si>
  <si>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</si>
  <si>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</si>
  <si>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</si>
  <si>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</si>
  <si>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</si>
  <si>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</si>
  <si>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</si>
  <si>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</si>
  <si>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</si>
  <si>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</si>
  <si>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</si>
  <si>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</si>
  <si>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</si>
  <si>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</si>
  <si>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</si>
  <si>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</si>
  <si>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</si>
  <si>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</si>
  <si>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</si>
  <si>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</si>
  <si>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</si>
  <si>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</si>
  <si>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</si>
  <si>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</si>
  <si>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</si>
  <si>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</si>
  <si>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</si>
  <si>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</si>
  <si>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</si>
  <si>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</si>
  <si>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</si>
  <si>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</si>
  <si>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</si>
  <si>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</si>
  <si>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</si>
  <si>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</si>
  <si>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00020229999000000150</t>
  </si>
  <si>
    <t>00020229999040000150</t>
  </si>
  <si>
    <t>00020229999050000150</t>
  </si>
  <si>
    <t>00020229999100000150</t>
  </si>
  <si>
    <t>00020229999140000150</t>
  </si>
  <si>
    <t>00020230000000000150</t>
  </si>
  <si>
    <t>00020235082000000150</t>
  </si>
  <si>
    <t>00020235082140000150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</si>
  <si>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</si>
  <si>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</si>
  <si>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</si>
  <si>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</si>
  <si>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</si>
  <si>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</si>
  <si>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</si>
  <si>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</si>
  <si>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</si>
  <si>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</si>
  <si>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</si>
  <si>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</si>
  <si>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</si>
  <si>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</si>
  <si>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</si>
  <si>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</si>
  <si>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</si>
  <si>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</si>
  <si>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</si>
  <si>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</si>
  <si>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</si>
  <si>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</si>
  <si>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</si>
  <si>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</si>
  <si>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</si>
  <si>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</si>
  <si>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</si>
  <si>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</si>
  <si>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</si>
  <si>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</si>
  <si>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00020239999000000150</t>
  </si>
  <si>
    <t>00020239999050000150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</si>
  <si>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</si>
  <si>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</si>
  <si>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</si>
  <si>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</si>
  <si>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</si>
  <si>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</si>
  <si>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</si>
  <si>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</si>
  <si>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</si>
  <si>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</si>
  <si>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</si>
  <si>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</si>
  <si>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</si>
  <si>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</si>
  <si>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</si>
  <si>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</si>
  <si>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</si>
  <si>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</si>
  <si>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</si>
  <si>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</si>
  <si>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</si>
  <si>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</si>
  <si>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</si>
  <si>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</si>
  <si>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</si>
  <si>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</si>
  <si>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</si>
  <si>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</si>
  <si>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</si>
  <si>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</si>
  <si>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</si>
  <si>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</si>
  <si>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</si>
  <si>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</si>
  <si>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</si>
  <si>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</si>
  <si>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</si>
  <si>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</si>
  <si>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</si>
  <si>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</si>
  <si>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</si>
  <si>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</si>
  <si>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</si>
  <si>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</si>
  <si>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</si>
  <si>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</si>
  <si>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00020249999100000150</t>
  </si>
  <si>
    <t>00020249999140000150</t>
  </si>
  <si>
    <t>00020300000000000000</t>
  </si>
  <si>
    <t>00020302000020000150</t>
  </si>
  <si>
    <t>00020302040020000150</t>
  </si>
  <si>
    <t>00020302099020000150</t>
  </si>
  <si>
    <t>00020304000140000150</t>
  </si>
  <si>
    <t>00020304099140000150</t>
  </si>
  <si>
    <t>00020400000000000000</t>
  </si>
  <si>
    <t>00020402000020000150</t>
  </si>
  <si>
    <t>00020402010020000150</t>
  </si>
  <si>
    <t>00020404000040000150</t>
  </si>
  <si>
    <t>00020404000140000150</t>
  </si>
  <si>
    <t>00020404010040000150</t>
  </si>
  <si>
    <t>00020404010140000150</t>
  </si>
  <si>
    <t>00020404020140000150</t>
  </si>
  <si>
    <t>00020404099040000150</t>
  </si>
  <si>
    <t>00020404099140000150</t>
  </si>
  <si>
    <t>00020405000050000150</t>
  </si>
  <si>
    <t>00020405000100000150</t>
  </si>
  <si>
    <t>00020405000130000150</t>
  </si>
  <si>
    <t>00020405099050000150</t>
  </si>
  <si>
    <t>00020405099100000150</t>
  </si>
  <si>
    <t>00020405099130000150</t>
  </si>
  <si>
    <t>00020700000000000000</t>
  </si>
  <si>
    <t>00020702000020000150</t>
  </si>
  <si>
    <t>00020702030020000150</t>
  </si>
  <si>
    <t>00020704000040000150</t>
  </si>
  <si>
    <t>00020704000140000150</t>
  </si>
  <si>
    <t>00020704020140000150</t>
  </si>
  <si>
    <t>00020704050040000150</t>
  </si>
  <si>
    <t>00020704050140000150</t>
  </si>
  <si>
    <t>00020705000050000150</t>
  </si>
  <si>
    <t>00020705000100000150</t>
  </si>
  <si>
    <t>00020705000130000150</t>
  </si>
  <si>
    <t>00020705010100000150</t>
  </si>
  <si>
    <t>00020705030050000150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</si>
  <si>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</si>
  <si>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</si>
  <si>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</si>
  <si>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</si>
  <si>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</si>
  <si>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</si>
  <si>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</si>
  <si>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</si>
  <si>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</si>
  <si>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</si>
  <si>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</si>
  <si>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</si>
  <si>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</si>
  <si>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</si>
  <si>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</si>
  <si>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</si>
  <si>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</si>
  <si>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</si>
  <si>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</si>
  <si>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</si>
  <si>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</si>
  <si>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</si>
  <si>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</si>
  <si>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</si>
  <si>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</si>
  <si>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</si>
  <si>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</si>
  <si>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</si>
  <si>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</si>
  <si>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</si>
  <si>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</si>
  <si>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</si>
  <si>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</si>
  <si>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</si>
  <si>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</si>
  <si>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</si>
  <si>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</si>
  <si>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</si>
  <si>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</si>
  <si>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</si>
  <si>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</si>
  <si>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</si>
  <si>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</si>
  <si>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</si>
  <si>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</si>
  <si>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</si>
  <si>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</si>
  <si>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</si>
  <si>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</si>
  <si>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</si>
  <si>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</si>
  <si>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</si>
  <si>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</si>
  <si>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</si>
  <si>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</si>
  <si>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</si>
  <si>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</si>
  <si>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</si>
  <si>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</si>
  <si>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</si>
  <si>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</si>
  <si>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</si>
  <si>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</si>
  <si>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</si>
  <si>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</si>
  <si>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</si>
  <si>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</si>
  <si>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</si>
  <si>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</si>
  <si>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</si>
  <si>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</si>
  <si>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</si>
  <si>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</si>
  <si>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</si>
  <si>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</si>
  <si>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</si>
  <si>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</si>
  <si>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</si>
  <si>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</si>
  <si>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</si>
  <si>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</si>
  <si>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</si>
  <si>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</si>
  <si>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</si>
  <si>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</si>
  <si>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</si>
  <si>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</si>
  <si>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</si>
  <si>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</si>
  <si>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</si>
  <si>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</si>
  <si>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</si>
  <si>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</si>
  <si>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</si>
  <si>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</si>
  <si>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</si>
  <si>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</si>
  <si>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</si>
  <si>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</si>
  <si>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</si>
  <si>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</si>
  <si>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</si>
  <si>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</si>
  <si>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</si>
  <si>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</si>
  <si>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</si>
  <si>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</si>
  <si>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</si>
  <si>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</si>
  <si>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</si>
  <si>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</si>
  <si>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</si>
  <si>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</si>
  <si>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</si>
  <si>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</si>
  <si>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</si>
  <si>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</si>
  <si>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</si>
  <si>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</si>
  <si>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</si>
  <si>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</si>
  <si>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</si>
  <si>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</si>
  <si>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</si>
  <si>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</si>
  <si>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</si>
  <si>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</si>
  <si>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</si>
  <si>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</si>
  <si>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</si>
  <si>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</si>
  <si>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</si>
  <si>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</si>
  <si>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</si>
  <si>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</si>
  <si>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</si>
  <si>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</si>
  <si>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</si>
  <si>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</si>
  <si>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</si>
  <si>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</si>
  <si>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</si>
  <si>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</si>
  <si>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</si>
  <si>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</si>
  <si>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</si>
  <si>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</si>
  <si>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</si>
  <si>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</si>
  <si>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</si>
  <si>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</si>
  <si>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</si>
  <si>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</si>
  <si>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</si>
  <si>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</si>
  <si>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</si>
  <si>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</si>
  <si>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</si>
  <si>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</si>
  <si>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</si>
  <si>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</si>
  <si>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</si>
  <si>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</si>
  <si>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</si>
  <si>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субъектами Российской Федерации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</si>
  <si>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</si>
  <si>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</si>
  <si>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</si>
  <si>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</si>
  <si>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</si>
  <si>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</si>
  <si>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</si>
  <si>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</si>
  <si>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</si>
  <si>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</si>
  <si>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</si>
  <si>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</si>
  <si>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</si>
  <si>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</si>
  <si>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</si>
  <si>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</si>
  <si>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</si>
  <si>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</si>
  <si>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</si>
  <si>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</si>
  <si>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</si>
  <si>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</si>
  <si>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</si>
  <si>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</si>
  <si>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</si>
  <si>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</si>
  <si>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</si>
  <si>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</si>
  <si>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</si>
  <si>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</si>
  <si>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</si>
  <si>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</si>
  <si>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</si>
  <si>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</si>
  <si>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</si>
  <si>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</si>
  <si>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</si>
  <si>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</si>
  <si>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</si>
  <si>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</si>
  <si>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</si>
  <si>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</si>
  <si>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</si>
  <si>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</si>
  <si>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</si>
  <si>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</si>
  <si>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</si>
  <si>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</si>
  <si>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</si>
  <si>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</si>
  <si>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</si>
  <si>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</si>
  <si>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</si>
  <si>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</si>
  <si>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</si>
  <si>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</si>
  <si>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</si>
  <si>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</si>
  <si>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</si>
  <si>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</si>
  <si>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</si>
  <si>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</si>
  <si>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00001020000040000710</t>
  </si>
  <si>
    <t>00001020000040000810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</si>
  <si>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</si>
  <si>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</si>
  <si>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</si>
  <si>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</si>
  <si>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</si>
  <si>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</si>
  <si>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</si>
  <si>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</si>
  <si>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</si>
  <si>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</si>
  <si>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</si>
  <si>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</si>
  <si>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</si>
  <si>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</si>
  <si>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</si>
  <si>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</si>
  <si>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</si>
  <si>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</si>
  <si>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</si>
  <si>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</si>
  <si>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</si>
  <si>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</si>
  <si>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</si>
  <si>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</si>
  <si>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</si>
  <si>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</si>
  <si>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</si>
  <si>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</si>
  <si>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</si>
  <si>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</si>
  <si>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</si>
  <si>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</si>
  <si>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</si>
  <si>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</si>
  <si>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</si>
  <si>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</si>
  <si>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</si>
  <si>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</si>
  <si>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</si>
  <si>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</si>
  <si>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</si>
  <si>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</si>
  <si>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</si>
  <si>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</si>
  <si>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</si>
  <si>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</si>
  <si>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</si>
  <si>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</si>
  <si>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</si>
  <si>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</si>
  <si>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</si>
  <si>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</si>
  <si>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</si>
  <si>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</si>
  <si>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</si>
  <si>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</si>
  <si>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00020225522020000150</t>
  </si>
  <si>
    <t>Субсидии бюджетам субъектов Российской Федерации на поддержку инвестиционных проектов по созданию модульных некапитальных средств размещения</t>
  </si>
  <si>
    <t>Прочие межбюджетные трансферты, передаваемые бюджетам субъектов Российской Федерации</t>
  </si>
  <si>
    <t>00020249999020000150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</si>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</sst>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0" fontId="6" fillId="0" borderId="1" xfId="0" applyFont="1" applyFill="1" applyBorder="1" applyAlignment="1">
      <alignment horizontal="left" wrapText="1" indent="2"/>
    </xf>
    <xf numFmtId="165" fontId="4" fillId="0" borderId="0" xfId="0" applyNumberFormat="1" applyFont="1" applyFill="1"/>
    <xf numFmtId="165" fontId="6" fillId="0" borderId="0" xfId="0" applyNumberFormat="1" applyFont="1" applyFill="1"/>
    <xf numFmtId="165" fontId="3" fillId="0" borderId="0" xfId="0" applyNumberFormat="1" applyFont="1" applyFill="1"/>
    <xf numFmtId="165" fontId="2"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20"/>
  <sheetViews>
    <sheetView showGridLines="0" showZeros="0" tabSelected="1" view="pageBreakPreview" zoomScale="110" zoomScaleNormal="100" zoomScaleSheetLayoutView="110" workbookViewId="0">
      <pane ySplit="6" topLeftCell="A7" activePane="bottomLeft" state="frozen"/>
      <selection pane="bottomLeft" activeCell="C441" sqref="C441"/>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1.85546875" style="2" customWidth="1"/>
    <col min="7" max="7" width="12.42578125" style="2" bestFit="1" customWidth="1"/>
    <col min="8" max="16384" width="9.140625" style="2"/>
  </cols>
  <sheetData>
    <row r="1" spans="1:7" ht="32.25" customHeight="1" x14ac:dyDescent="0.2">
      <c r="A1" s="37" t="s">
        <v>9</v>
      </c>
      <c r="B1" s="38"/>
      <c r="C1" s="38"/>
      <c r="D1" s="38"/>
      <c r="E1" s="38"/>
    </row>
    <row r="2" spans="1:7" x14ac:dyDescent="0.2">
      <c r="A2" s="5"/>
      <c r="B2" s="16"/>
      <c r="C2" s="16"/>
      <c r="D2" s="16"/>
      <c r="E2" s="16"/>
    </row>
    <row r="3" spans="1:7" x14ac:dyDescent="0.2">
      <c r="A3" s="5"/>
      <c r="B3" s="16"/>
      <c r="C3" s="16"/>
      <c r="D3" s="16"/>
      <c r="E3" s="16"/>
    </row>
    <row r="4" spans="1:7" x14ac:dyDescent="0.2">
      <c r="A4" s="39" t="s">
        <v>1</v>
      </c>
      <c r="B4" s="39" t="s">
        <v>3</v>
      </c>
      <c r="C4" s="40" t="s">
        <v>2</v>
      </c>
      <c r="D4" s="40"/>
      <c r="E4" s="40"/>
    </row>
    <row r="5" spans="1:7" x14ac:dyDescent="0.2">
      <c r="A5" s="39"/>
      <c r="B5" s="39"/>
      <c r="C5" s="1" t="s">
        <v>4</v>
      </c>
      <c r="D5" s="1" t="s">
        <v>0</v>
      </c>
      <c r="E5" s="1" t="s">
        <v>5</v>
      </c>
    </row>
    <row r="6" spans="1:7" x14ac:dyDescent="0.2">
      <c r="A6" s="7">
        <v>1</v>
      </c>
      <c r="B6" s="8" t="s">
        <v>6</v>
      </c>
      <c r="C6" s="9">
        <v>3</v>
      </c>
      <c r="D6" s="9">
        <v>4</v>
      </c>
      <c r="E6" s="9">
        <v>5</v>
      </c>
    </row>
    <row r="7" spans="1:7" s="10" customFormat="1" ht="11.25" x14ac:dyDescent="0.2">
      <c r="A7" s="22" t="s">
        <v>10</v>
      </c>
      <c r="B7" s="13" t="s">
        <v>1531</v>
      </c>
      <c r="C7" s="19">
        <f>C8+C492</f>
        <v>120421836.33331999</v>
      </c>
      <c r="D7" s="19">
        <v>85821661.980770007</v>
      </c>
      <c r="E7" s="18">
        <f t="shared" ref="E7:E156" si="0">D7/C7*100</f>
        <v>71.267524723025403</v>
      </c>
      <c r="F7" s="10">
        <v>119505859.58691001</v>
      </c>
      <c r="G7" s="32">
        <f>C7-F7</f>
        <v>915976.74640998244</v>
      </c>
    </row>
    <row r="8" spans="1:7" s="10" customFormat="1" ht="11.25" x14ac:dyDescent="0.2">
      <c r="A8" s="22" t="s">
        <v>11</v>
      </c>
      <c r="B8" s="13" t="s">
        <v>766</v>
      </c>
      <c r="C8" s="19">
        <v>87673690.707279995</v>
      </c>
      <c r="D8" s="19">
        <v>66171351.734990001</v>
      </c>
      <c r="E8" s="18">
        <f t="shared" si="0"/>
        <v>75.474582170744014</v>
      </c>
    </row>
    <row r="9" spans="1:7" s="10" customFormat="1" ht="11.25" x14ac:dyDescent="0.2">
      <c r="A9" s="22" t="s">
        <v>12</v>
      </c>
      <c r="B9" s="13" t="s">
        <v>767</v>
      </c>
      <c r="C9" s="19">
        <v>45750298.479870006</v>
      </c>
      <c r="D9" s="19">
        <v>39507806.006910004</v>
      </c>
      <c r="E9" s="18">
        <f t="shared" si="0"/>
        <v>86.355296729470126</v>
      </c>
    </row>
    <row r="10" spans="1:7" s="10" customFormat="1" ht="11.25" x14ac:dyDescent="0.2">
      <c r="A10" s="15" t="s">
        <v>13</v>
      </c>
      <c r="B10" s="11" t="s">
        <v>768</v>
      </c>
      <c r="C10" s="17">
        <v>16965073</v>
      </c>
      <c r="D10" s="17">
        <v>18295247.16299</v>
      </c>
      <c r="E10" s="23">
        <f t="shared" si="0"/>
        <v>107.84066277221443</v>
      </c>
    </row>
    <row r="11" spans="1:7" s="10" customFormat="1" ht="22.5" x14ac:dyDescent="0.2">
      <c r="A11" s="15" t="s">
        <v>14</v>
      </c>
      <c r="B11" s="11" t="s">
        <v>769</v>
      </c>
      <c r="C11" s="17">
        <v>16965073</v>
      </c>
      <c r="D11" s="17">
        <v>14365943.01409</v>
      </c>
      <c r="E11" s="23">
        <f t="shared" si="0"/>
        <v>84.679523713750001</v>
      </c>
    </row>
    <row r="12" spans="1:7" s="10" customFormat="1" ht="101.25" x14ac:dyDescent="0.2">
      <c r="A12" s="15" t="s">
        <v>15</v>
      </c>
      <c r="B12" s="11" t="s">
        <v>770</v>
      </c>
      <c r="C12" s="17">
        <v>17028667</v>
      </c>
      <c r="D12" s="17">
        <v>12424227.848160001</v>
      </c>
      <c r="E12" s="23">
        <f t="shared" si="0"/>
        <v>72.960660092536898</v>
      </c>
    </row>
    <row r="13" spans="1:7" s="10" customFormat="1" ht="56.25" x14ac:dyDescent="0.2">
      <c r="A13" s="15" t="s">
        <v>16</v>
      </c>
      <c r="B13" s="11" t="s">
        <v>771</v>
      </c>
      <c r="C13" s="17">
        <v>-63594</v>
      </c>
      <c r="D13" s="17">
        <v>1941715.1659300001</v>
      </c>
      <c r="E13" s="23">
        <v>0</v>
      </c>
    </row>
    <row r="14" spans="1:7" s="14" customFormat="1" ht="90" x14ac:dyDescent="0.2">
      <c r="A14" s="15" t="s">
        <v>17</v>
      </c>
      <c r="B14" s="28" t="s">
        <v>772</v>
      </c>
      <c r="C14" s="23">
        <v>0</v>
      </c>
      <c r="D14" s="23">
        <v>3264710.0671100002</v>
      </c>
      <c r="E14" s="23">
        <v>0</v>
      </c>
    </row>
    <row r="15" spans="1:7" s="14" customFormat="1" ht="78.75" x14ac:dyDescent="0.2">
      <c r="A15" s="15" t="s">
        <v>18</v>
      </c>
      <c r="B15" s="11" t="s">
        <v>773</v>
      </c>
      <c r="C15" s="17">
        <v>0</v>
      </c>
      <c r="D15" s="17">
        <v>664594.08178999997</v>
      </c>
      <c r="E15" s="23">
        <v>0</v>
      </c>
    </row>
    <row r="16" spans="1:7" s="14" customFormat="1" ht="11.25" x14ac:dyDescent="0.2">
      <c r="A16" s="15" t="s">
        <v>19</v>
      </c>
      <c r="B16" s="11" t="s">
        <v>774</v>
      </c>
      <c r="C16" s="17">
        <v>28785225.479869999</v>
      </c>
      <c r="D16" s="17">
        <v>21212558.84392</v>
      </c>
      <c r="E16" s="23">
        <f t="shared" si="0"/>
        <v>73.69252277962633</v>
      </c>
    </row>
    <row r="17" spans="1:7" s="14" customFormat="1" ht="56.25" x14ac:dyDescent="0.2">
      <c r="A17" s="15" t="s">
        <v>20</v>
      </c>
      <c r="B17" s="11" t="s">
        <v>775</v>
      </c>
      <c r="C17" s="17">
        <v>25523215.997000001</v>
      </c>
      <c r="D17" s="17">
        <v>17372442.458240002</v>
      </c>
      <c r="E17" s="23">
        <f t="shared" si="0"/>
        <v>68.065256589459409</v>
      </c>
    </row>
    <row r="18" spans="1:7" s="10" customFormat="1" ht="67.5" x14ac:dyDescent="0.2">
      <c r="A18" s="15" t="s">
        <v>21</v>
      </c>
      <c r="B18" s="11" t="s">
        <v>776</v>
      </c>
      <c r="C18" s="17">
        <v>230475.3076</v>
      </c>
      <c r="D18" s="17">
        <v>89391.861010000008</v>
      </c>
      <c r="E18" s="23">
        <f t="shared" si="0"/>
        <v>38.785873393927083</v>
      </c>
    </row>
    <row r="19" spans="1:7" s="10" customFormat="1" ht="33.75" x14ac:dyDescent="0.2">
      <c r="A19" s="15" t="s">
        <v>22</v>
      </c>
      <c r="B19" s="11" t="s">
        <v>777</v>
      </c>
      <c r="C19" s="17">
        <v>439522.13160000002</v>
      </c>
      <c r="D19" s="17">
        <v>335552.74385999999</v>
      </c>
      <c r="E19" s="23">
        <f t="shared" si="0"/>
        <v>76.344902732993575</v>
      </c>
    </row>
    <row r="20" spans="1:7" s="10" customFormat="1" ht="56.25" x14ac:dyDescent="0.2">
      <c r="A20" s="15" t="s">
        <v>23</v>
      </c>
      <c r="B20" s="11" t="s">
        <v>778</v>
      </c>
      <c r="C20" s="17">
        <v>825362.21</v>
      </c>
      <c r="D20" s="17">
        <v>634645.40688999998</v>
      </c>
      <c r="E20" s="23">
        <f t="shared" si="0"/>
        <v>76.89295671654267</v>
      </c>
    </row>
    <row r="21" spans="1:7" s="10" customFormat="1" ht="67.5" x14ac:dyDescent="0.2">
      <c r="A21" s="15" t="s">
        <v>24</v>
      </c>
      <c r="B21" s="11" t="s">
        <v>779</v>
      </c>
      <c r="C21" s="17">
        <v>185</v>
      </c>
      <c r="D21" s="17">
        <v>-13.512</v>
      </c>
      <c r="E21" s="23">
        <v>0</v>
      </c>
    </row>
    <row r="22" spans="1:7" s="10" customFormat="1" ht="78.75" x14ac:dyDescent="0.2">
      <c r="A22" s="15" t="s">
        <v>25</v>
      </c>
      <c r="B22" s="11" t="s">
        <v>780</v>
      </c>
      <c r="C22" s="17">
        <v>1580939.6476700001</v>
      </c>
      <c r="D22" s="17">
        <v>904442.21712000004</v>
      </c>
      <c r="E22" s="23">
        <f t="shared" si="0"/>
        <v>57.209155229484779</v>
      </c>
    </row>
    <row r="23" spans="1:7" s="10" customFormat="1" ht="56.25" x14ac:dyDescent="0.2">
      <c r="A23" s="15" t="s">
        <v>26</v>
      </c>
      <c r="B23" s="11" t="s">
        <v>781</v>
      </c>
      <c r="C23" s="17">
        <v>1058</v>
      </c>
      <c r="D23" s="17">
        <v>1300</v>
      </c>
      <c r="E23" s="23">
        <f t="shared" si="0"/>
        <v>122.87334593572778</v>
      </c>
    </row>
    <row r="24" spans="1:7" s="10" customFormat="1" ht="67.5" x14ac:dyDescent="0.2">
      <c r="A24" s="15" t="s">
        <v>27</v>
      </c>
      <c r="B24" s="11" t="s">
        <v>782</v>
      </c>
      <c r="C24" s="17">
        <v>0</v>
      </c>
      <c r="D24" s="17">
        <v>-4.14642</v>
      </c>
      <c r="E24" s="23">
        <v>0</v>
      </c>
    </row>
    <row r="25" spans="1:7" s="10" customFormat="1" ht="56.25" x14ac:dyDescent="0.2">
      <c r="A25" s="15" t="s">
        <v>28</v>
      </c>
      <c r="B25" s="11" t="s">
        <v>783</v>
      </c>
      <c r="C25" s="17">
        <v>7040.5</v>
      </c>
      <c r="D25" s="17">
        <v>7569.2262000000001</v>
      </c>
      <c r="E25" s="23">
        <f t="shared" si="0"/>
        <v>107.50978197571195</v>
      </c>
    </row>
    <row r="26" spans="1:7" s="10" customFormat="1" ht="33.75" x14ac:dyDescent="0.2">
      <c r="A26" s="15" t="s">
        <v>29</v>
      </c>
      <c r="B26" s="11" t="s">
        <v>784</v>
      </c>
      <c r="C26" s="17">
        <v>584.86199999999997</v>
      </c>
      <c r="D26" s="17">
        <v>464626.95291000005</v>
      </c>
      <c r="E26" s="23" t="s">
        <v>1816</v>
      </c>
    </row>
    <row r="27" spans="1:7" s="14" customFormat="1" ht="33.75" x14ac:dyDescent="0.2">
      <c r="A27" s="15" t="s">
        <v>30</v>
      </c>
      <c r="B27" s="11" t="s">
        <v>785</v>
      </c>
      <c r="C27" s="17">
        <v>176841.82399999999</v>
      </c>
      <c r="D27" s="17">
        <v>1402605.6361099998</v>
      </c>
      <c r="E27" s="23" t="s">
        <v>1816</v>
      </c>
    </row>
    <row r="28" spans="1:7" s="14" customFormat="1" ht="21" x14ac:dyDescent="0.15">
      <c r="A28" s="22" t="s">
        <v>31</v>
      </c>
      <c r="B28" s="13" t="s">
        <v>786</v>
      </c>
      <c r="C28" s="19">
        <v>13810701.50601</v>
      </c>
      <c r="D28" s="19">
        <v>9142577.4281699993</v>
      </c>
      <c r="E28" s="18">
        <f t="shared" si="0"/>
        <v>66.199225464335939</v>
      </c>
    </row>
    <row r="29" spans="1:7" s="10" customFormat="1" ht="22.5" x14ac:dyDescent="0.2">
      <c r="A29" s="15" t="s">
        <v>32</v>
      </c>
      <c r="B29" s="11" t="s">
        <v>787</v>
      </c>
      <c r="C29" s="17">
        <v>13810701.50601</v>
      </c>
      <c r="D29" s="17">
        <v>9142577.4281699993</v>
      </c>
      <c r="E29" s="23">
        <f t="shared" si="0"/>
        <v>66.199225464335939</v>
      </c>
    </row>
    <row r="30" spans="1:7" s="10" customFormat="1" ht="90" x14ac:dyDescent="0.2">
      <c r="A30" s="15" t="s">
        <v>33</v>
      </c>
      <c r="B30" s="11" t="s">
        <v>788</v>
      </c>
      <c r="C30" s="17">
        <v>9439</v>
      </c>
      <c r="D30" s="17">
        <v>1512.98</v>
      </c>
      <c r="E30" s="23">
        <f t="shared" si="0"/>
        <v>16.029028498781649</v>
      </c>
    </row>
    <row r="31" spans="1:7" s="10" customFormat="1" ht="33.75" x14ac:dyDescent="0.2">
      <c r="A31" s="15" t="s">
        <v>34</v>
      </c>
      <c r="B31" s="11" t="s">
        <v>789</v>
      </c>
      <c r="C31" s="17">
        <v>0</v>
      </c>
      <c r="D31" s="17">
        <v>389.55399999999997</v>
      </c>
      <c r="E31" s="23">
        <v>0</v>
      </c>
    </row>
    <row r="32" spans="1:7" s="10" customFormat="1" ht="22.5" x14ac:dyDescent="0.2">
      <c r="A32" s="15" t="s">
        <v>35</v>
      </c>
      <c r="B32" s="11" t="s">
        <v>790</v>
      </c>
      <c r="C32" s="17">
        <v>988267</v>
      </c>
      <c r="D32" s="17">
        <v>707115.85160000005</v>
      </c>
      <c r="E32" s="23">
        <f t="shared" si="0"/>
        <v>71.551094147634203</v>
      </c>
      <c r="G32" s="32"/>
    </row>
    <row r="33" spans="1:7" s="10" customFormat="1" ht="22.5" x14ac:dyDescent="0.2">
      <c r="A33" s="15" t="s">
        <v>36</v>
      </c>
      <c r="B33" s="11" t="s">
        <v>791</v>
      </c>
      <c r="C33" s="17">
        <v>61528</v>
      </c>
      <c r="D33" s="17">
        <v>44025.4303</v>
      </c>
      <c r="E33" s="23">
        <f t="shared" si="0"/>
        <v>71.553488330516188</v>
      </c>
    </row>
    <row r="34" spans="1:7" s="10" customFormat="1" ht="112.5" x14ac:dyDescent="0.2">
      <c r="A34" s="15" t="s">
        <v>37</v>
      </c>
      <c r="B34" s="11" t="s">
        <v>792</v>
      </c>
      <c r="C34" s="17">
        <v>4297</v>
      </c>
      <c r="D34" s="17">
        <v>1468.3510000000001</v>
      </c>
      <c r="E34" s="23">
        <f t="shared" si="0"/>
        <v>34.171538282522697</v>
      </c>
    </row>
    <row r="35" spans="1:7" s="10" customFormat="1" ht="123.75" x14ac:dyDescent="0.2">
      <c r="A35" s="15" t="s">
        <v>38</v>
      </c>
      <c r="B35" s="11" t="s">
        <v>793</v>
      </c>
      <c r="C35" s="17">
        <v>1855091</v>
      </c>
      <c r="D35" s="17">
        <v>1128707.7817200001</v>
      </c>
      <c r="E35" s="23">
        <f t="shared" si="0"/>
        <v>60.843795895726949</v>
      </c>
    </row>
    <row r="36" spans="1:7" s="10" customFormat="1" ht="135" x14ac:dyDescent="0.2">
      <c r="A36" s="15" t="s">
        <v>39</v>
      </c>
      <c r="B36" s="11" t="s">
        <v>794</v>
      </c>
      <c r="C36" s="17">
        <v>1479668.8</v>
      </c>
      <c r="D36" s="17">
        <v>899872.64225999999</v>
      </c>
      <c r="E36" s="23">
        <f t="shared" si="0"/>
        <v>60.815815151336572</v>
      </c>
    </row>
    <row r="37" spans="1:7" s="10" customFormat="1" ht="168.75" x14ac:dyDescent="0.2">
      <c r="A37" s="15" t="s">
        <v>40</v>
      </c>
      <c r="B37" s="11" t="s">
        <v>795</v>
      </c>
      <c r="C37" s="17">
        <v>375422.2</v>
      </c>
      <c r="D37" s="17">
        <v>228835.13946000001</v>
      </c>
      <c r="E37" s="23">
        <f t="shared" si="0"/>
        <v>60.954077691729466</v>
      </c>
    </row>
    <row r="38" spans="1:7" s="10" customFormat="1" ht="67.5" x14ac:dyDescent="0.2">
      <c r="A38" s="15" t="s">
        <v>41</v>
      </c>
      <c r="B38" s="11" t="s">
        <v>796</v>
      </c>
      <c r="C38" s="17">
        <v>3035</v>
      </c>
      <c r="D38" s="17">
        <v>2086.7804000000001</v>
      </c>
      <c r="E38" s="23">
        <f t="shared" si="0"/>
        <v>68.757179571663926</v>
      </c>
    </row>
    <row r="39" spans="1:7" s="14" customFormat="1" ht="67.5" x14ac:dyDescent="0.2">
      <c r="A39" s="15" t="s">
        <v>42</v>
      </c>
      <c r="B39" s="28" t="s">
        <v>797</v>
      </c>
      <c r="C39" s="23">
        <v>16.7</v>
      </c>
      <c r="D39" s="23">
        <v>-3.4053299999999997</v>
      </c>
      <c r="E39" s="23">
        <v>0</v>
      </c>
    </row>
    <row r="40" spans="1:7" s="14" customFormat="1" ht="45" x14ac:dyDescent="0.2">
      <c r="A40" s="15" t="s">
        <v>43</v>
      </c>
      <c r="B40" s="11" t="s">
        <v>798</v>
      </c>
      <c r="C40" s="17">
        <v>167.4</v>
      </c>
      <c r="D40" s="17">
        <v>50.10295</v>
      </c>
      <c r="E40" s="23">
        <f t="shared" si="0"/>
        <v>29.93007765830346</v>
      </c>
    </row>
    <row r="41" spans="1:7" s="14" customFormat="1" ht="45" x14ac:dyDescent="0.2">
      <c r="A41" s="15" t="s">
        <v>44</v>
      </c>
      <c r="B41" s="11" t="s">
        <v>799</v>
      </c>
      <c r="C41" s="17">
        <v>1920.9</v>
      </c>
      <c r="D41" s="17">
        <v>1328.7858799999999</v>
      </c>
      <c r="E41" s="23">
        <f t="shared" si="0"/>
        <v>69.175172054765994</v>
      </c>
    </row>
    <row r="42" spans="1:7" s="14" customFormat="1" ht="45" x14ac:dyDescent="0.2">
      <c r="A42" s="15" t="s">
        <v>45</v>
      </c>
      <c r="B42" s="11" t="s">
        <v>800</v>
      </c>
      <c r="C42" s="17">
        <v>5566357.0053999992</v>
      </c>
      <c r="D42" s="17">
        <v>3723416.7402900001</v>
      </c>
      <c r="E42" s="23">
        <f t="shared" si="0"/>
        <v>66.891446895660167</v>
      </c>
    </row>
    <row r="43" spans="1:7" s="10" customFormat="1" ht="67.5" x14ac:dyDescent="0.2">
      <c r="A43" s="15" t="s">
        <v>46</v>
      </c>
      <c r="B43" s="11" t="s">
        <v>801</v>
      </c>
      <c r="C43" s="17">
        <v>3916694.5054000001</v>
      </c>
      <c r="D43" s="17">
        <v>2633131.2770700003</v>
      </c>
      <c r="E43" s="23">
        <f t="shared" si="0"/>
        <v>67.228405826384119</v>
      </c>
    </row>
    <row r="44" spans="1:7" s="10" customFormat="1" ht="67.5" x14ac:dyDescent="0.2">
      <c r="A44" s="15" t="s">
        <v>47</v>
      </c>
      <c r="B44" s="11" t="s">
        <v>802</v>
      </c>
      <c r="C44" s="17">
        <v>1649662.5</v>
      </c>
      <c r="D44" s="17">
        <v>1090285.46322</v>
      </c>
      <c r="E44" s="23">
        <f t="shared" si="0"/>
        <v>66.091425562501428</v>
      </c>
      <c r="G44" s="32"/>
    </row>
    <row r="45" spans="1:7" s="10" customFormat="1" ht="56.25" x14ac:dyDescent="0.2">
      <c r="A45" s="15" t="s">
        <v>48</v>
      </c>
      <c r="B45" s="11" t="s">
        <v>803</v>
      </c>
      <c r="C45" s="17">
        <v>55559.936590000005</v>
      </c>
      <c r="D45" s="17">
        <v>19822.208129999999</v>
      </c>
      <c r="E45" s="23">
        <f t="shared" si="0"/>
        <v>35.677161182303642</v>
      </c>
    </row>
    <row r="46" spans="1:7" s="10" customFormat="1" ht="78.75" x14ac:dyDescent="0.2">
      <c r="A46" s="15" t="s">
        <v>49</v>
      </c>
      <c r="B46" s="11" t="s">
        <v>804</v>
      </c>
      <c r="C46" s="17">
        <v>47008.436590000005</v>
      </c>
      <c r="D46" s="17">
        <v>14017.89825</v>
      </c>
      <c r="E46" s="23">
        <f t="shared" si="0"/>
        <v>29.819962685127877</v>
      </c>
    </row>
    <row r="47" spans="1:7" s="10" customFormat="1" ht="78.75" x14ac:dyDescent="0.2">
      <c r="A47" s="15" t="s">
        <v>50</v>
      </c>
      <c r="B47" s="11" t="s">
        <v>805</v>
      </c>
      <c r="C47" s="17">
        <v>8551.5</v>
      </c>
      <c r="D47" s="17">
        <v>5804.3098799999998</v>
      </c>
      <c r="E47" s="23">
        <f t="shared" si="0"/>
        <v>67.874757410980521</v>
      </c>
    </row>
    <row r="48" spans="1:7" s="10" customFormat="1" ht="45" x14ac:dyDescent="0.2">
      <c r="A48" s="15" t="s">
        <v>51</v>
      </c>
      <c r="B48" s="11" t="s">
        <v>806</v>
      </c>
      <c r="C48" s="17">
        <v>6033887.1472800002</v>
      </c>
      <c r="D48" s="17">
        <v>3948934.8411900001</v>
      </c>
      <c r="E48" s="23">
        <f t="shared" si="0"/>
        <v>65.445951254990405</v>
      </c>
    </row>
    <row r="49" spans="1:5" s="10" customFormat="1" ht="67.5" x14ac:dyDescent="0.2">
      <c r="A49" s="15" t="s">
        <v>52</v>
      </c>
      <c r="B49" s="11" t="s">
        <v>807</v>
      </c>
      <c r="C49" s="17">
        <v>4252916.3472800003</v>
      </c>
      <c r="D49" s="17">
        <v>2792613.4961999999</v>
      </c>
      <c r="E49" s="23">
        <f t="shared" si="0"/>
        <v>65.663494603792216</v>
      </c>
    </row>
    <row r="50" spans="1:5" s="10" customFormat="1" ht="67.5" x14ac:dyDescent="0.2">
      <c r="A50" s="15" t="s">
        <v>53</v>
      </c>
      <c r="B50" s="11" t="s">
        <v>808</v>
      </c>
      <c r="C50" s="17">
        <v>1780970.8</v>
      </c>
      <c r="D50" s="17">
        <v>1156321.3449899999</v>
      </c>
      <c r="E50" s="23">
        <f t="shared" si="0"/>
        <v>64.926462858908167</v>
      </c>
    </row>
    <row r="51" spans="1:5" s="14" customFormat="1" ht="45" x14ac:dyDescent="0.2">
      <c r="A51" s="15" t="s">
        <v>54</v>
      </c>
      <c r="B51" s="28" t="s">
        <v>809</v>
      </c>
      <c r="C51" s="23">
        <v>-768864.58325999998</v>
      </c>
      <c r="D51" s="23">
        <v>-436278.57395999995</v>
      </c>
      <c r="E51" s="23">
        <f t="shared" si="0"/>
        <v>56.743226760448607</v>
      </c>
    </row>
    <row r="52" spans="1:5" s="14" customFormat="1" ht="67.5" x14ac:dyDescent="0.2">
      <c r="A52" s="15" t="s">
        <v>55</v>
      </c>
      <c r="B52" s="11" t="s">
        <v>810</v>
      </c>
      <c r="C52" s="17">
        <v>-536280.38326000003</v>
      </c>
      <c r="D52" s="17">
        <v>-308528.11734</v>
      </c>
      <c r="E52" s="23">
        <f t="shared" si="0"/>
        <v>57.53112121396002</v>
      </c>
    </row>
    <row r="53" spans="1:5" s="14" customFormat="1" ht="67.5" x14ac:dyDescent="0.2">
      <c r="A53" s="15" t="s">
        <v>56</v>
      </c>
      <c r="B53" s="11" t="s">
        <v>811</v>
      </c>
      <c r="C53" s="17">
        <v>-232584.2</v>
      </c>
      <c r="D53" s="17">
        <v>-127750.45662000001</v>
      </c>
      <c r="E53" s="23">
        <f t="shared" si="0"/>
        <v>54.926541278384342</v>
      </c>
    </row>
    <row r="54" spans="1:5" s="14" customFormat="1" ht="10.5" x14ac:dyDescent="0.15">
      <c r="A54" s="22" t="s">
        <v>57</v>
      </c>
      <c r="B54" s="13" t="s">
        <v>812</v>
      </c>
      <c r="C54" s="19">
        <v>7285947.8444999997</v>
      </c>
      <c r="D54" s="19">
        <v>5072274.2935800003</v>
      </c>
      <c r="E54" s="18">
        <f t="shared" si="0"/>
        <v>69.617219363009127</v>
      </c>
    </row>
    <row r="55" spans="1:5" s="10" customFormat="1" ht="22.5" x14ac:dyDescent="0.2">
      <c r="A55" s="15" t="s">
        <v>58</v>
      </c>
      <c r="B55" s="11" t="s">
        <v>813</v>
      </c>
      <c r="C55" s="17">
        <v>6873088.1315000001</v>
      </c>
      <c r="D55" s="17">
        <v>4822060.2122499999</v>
      </c>
      <c r="E55" s="23">
        <f t="shared" si="0"/>
        <v>70.158568026358509</v>
      </c>
    </row>
    <row r="56" spans="1:5" s="10" customFormat="1" ht="22.5" x14ac:dyDescent="0.2">
      <c r="A56" s="15" t="s">
        <v>59</v>
      </c>
      <c r="B56" s="11" t="s">
        <v>814</v>
      </c>
      <c r="C56" s="17">
        <v>4798325.3590000002</v>
      </c>
      <c r="D56" s="17">
        <v>3268030.1678000004</v>
      </c>
      <c r="E56" s="23">
        <f t="shared" si="0"/>
        <v>68.107723492953752</v>
      </c>
    </row>
    <row r="57" spans="1:5" s="10" customFormat="1" ht="22.5" x14ac:dyDescent="0.2">
      <c r="A57" s="15" t="s">
        <v>59</v>
      </c>
      <c r="B57" s="11" t="s">
        <v>815</v>
      </c>
      <c r="C57" s="17">
        <v>4798325.3590000002</v>
      </c>
      <c r="D57" s="17">
        <v>3268203.1542500001</v>
      </c>
      <c r="E57" s="23">
        <f t="shared" si="0"/>
        <v>68.111328635103504</v>
      </c>
    </row>
    <row r="58" spans="1:5" s="10" customFormat="1" ht="33.75" x14ac:dyDescent="0.2">
      <c r="A58" s="15" t="s">
        <v>60</v>
      </c>
      <c r="B58" s="11" t="s">
        <v>816</v>
      </c>
      <c r="C58" s="17">
        <v>0</v>
      </c>
      <c r="D58" s="17">
        <v>-172.98645000000002</v>
      </c>
      <c r="E58" s="23">
        <v>0</v>
      </c>
    </row>
    <row r="59" spans="1:5" s="10" customFormat="1" ht="22.5" x14ac:dyDescent="0.2">
      <c r="A59" s="15" t="s">
        <v>61</v>
      </c>
      <c r="B59" s="11" t="s">
        <v>817</v>
      </c>
      <c r="C59" s="17">
        <v>2074762.7725</v>
      </c>
      <c r="D59" s="17">
        <v>1554091.61983</v>
      </c>
      <c r="E59" s="23">
        <f t="shared" si="0"/>
        <v>74.904545253498384</v>
      </c>
    </row>
    <row r="60" spans="1:5" s="10" customFormat="1" ht="45" x14ac:dyDescent="0.2">
      <c r="A60" s="15" t="s">
        <v>62</v>
      </c>
      <c r="B60" s="11" t="s">
        <v>818</v>
      </c>
      <c r="C60" s="17">
        <v>2074762.7725</v>
      </c>
      <c r="D60" s="17">
        <v>1554255.05327</v>
      </c>
      <c r="E60" s="23">
        <f t="shared" si="0"/>
        <v>74.912422464433831</v>
      </c>
    </row>
    <row r="61" spans="1:5" s="10" customFormat="1" ht="33.75" x14ac:dyDescent="0.2">
      <c r="A61" s="15" t="s">
        <v>63</v>
      </c>
      <c r="B61" s="11" t="s">
        <v>819</v>
      </c>
      <c r="C61" s="17">
        <v>0</v>
      </c>
      <c r="D61" s="17">
        <v>-163.43343999999999</v>
      </c>
      <c r="E61" s="23">
        <v>0</v>
      </c>
    </row>
    <row r="62" spans="1:5" s="10" customFormat="1" ht="22.5" x14ac:dyDescent="0.2">
      <c r="A62" s="15" t="s">
        <v>64</v>
      </c>
      <c r="B62" s="11" t="s">
        <v>820</v>
      </c>
      <c r="C62" s="17">
        <v>0</v>
      </c>
      <c r="D62" s="17">
        <v>-61.575379999999996</v>
      </c>
      <c r="E62" s="23">
        <v>0</v>
      </c>
    </row>
    <row r="63" spans="1:5" s="10" customFormat="1" ht="11.25" x14ac:dyDescent="0.2">
      <c r="A63" s="15" t="s">
        <v>65</v>
      </c>
      <c r="B63" s="11" t="s">
        <v>821</v>
      </c>
      <c r="C63" s="17">
        <v>0</v>
      </c>
      <c r="D63" s="17">
        <v>-11799.66855</v>
      </c>
      <c r="E63" s="23">
        <v>0</v>
      </c>
    </row>
    <row r="64" spans="1:5" s="14" customFormat="1" ht="11.25" x14ac:dyDescent="0.2">
      <c r="A64" s="15" t="s">
        <v>65</v>
      </c>
      <c r="B64" s="11" t="s">
        <v>822</v>
      </c>
      <c r="C64" s="17">
        <v>0</v>
      </c>
      <c r="D64" s="17">
        <v>-11791.16142</v>
      </c>
      <c r="E64" s="23">
        <v>0</v>
      </c>
    </row>
    <row r="65" spans="1:7" s="14" customFormat="1" ht="22.5" x14ac:dyDescent="0.2">
      <c r="A65" s="15" t="s">
        <v>66</v>
      </c>
      <c r="B65" s="11" t="s">
        <v>823</v>
      </c>
      <c r="C65" s="17">
        <v>0</v>
      </c>
      <c r="D65" s="17">
        <v>-8.5071300000000001</v>
      </c>
      <c r="E65" s="23">
        <v>0</v>
      </c>
    </row>
    <row r="66" spans="1:7" s="10" customFormat="1" ht="11.25" x14ac:dyDescent="0.2">
      <c r="A66" s="15" t="s">
        <v>67</v>
      </c>
      <c r="B66" s="11" t="s">
        <v>824</v>
      </c>
      <c r="C66" s="17">
        <v>24787.292000000001</v>
      </c>
      <c r="D66" s="17">
        <v>30289.5425</v>
      </c>
      <c r="E66" s="23">
        <f t="shared" si="0"/>
        <v>122.19786856910386</v>
      </c>
    </row>
    <row r="67" spans="1:7" s="10" customFormat="1" ht="11.25" x14ac:dyDescent="0.2">
      <c r="A67" s="15" t="s">
        <v>67</v>
      </c>
      <c r="B67" s="11" t="s">
        <v>825</v>
      </c>
      <c r="C67" s="17">
        <v>24787.292000000001</v>
      </c>
      <c r="D67" s="17">
        <v>30288.739010000001</v>
      </c>
      <c r="E67" s="23">
        <f t="shared" si="0"/>
        <v>122.19462702904376</v>
      </c>
    </row>
    <row r="68" spans="1:7" s="10" customFormat="1" ht="22.5" x14ac:dyDescent="0.2">
      <c r="A68" s="15" t="s">
        <v>68</v>
      </c>
      <c r="B68" s="11" t="s">
        <v>826</v>
      </c>
      <c r="C68" s="17">
        <v>0</v>
      </c>
      <c r="D68" s="17">
        <v>0.80349000000000004</v>
      </c>
      <c r="E68" s="23">
        <v>0</v>
      </c>
    </row>
    <row r="69" spans="1:7" s="10" customFormat="1" ht="22.5" x14ac:dyDescent="0.2">
      <c r="A69" s="15" t="s">
        <v>69</v>
      </c>
      <c r="B69" s="11" t="s">
        <v>827</v>
      </c>
      <c r="C69" s="17">
        <v>282702.42099999997</v>
      </c>
      <c r="D69" s="17">
        <v>116161.33064</v>
      </c>
      <c r="E69" s="23">
        <f t="shared" si="0"/>
        <v>41.089612967976677</v>
      </c>
      <c r="F69" s="10">
        <v>119308982.45985001</v>
      </c>
      <c r="G69" s="32">
        <f>C69-F69</f>
        <v>-119026280.03885001</v>
      </c>
    </row>
    <row r="70" spans="1:7" s="10" customFormat="1" ht="22.5" x14ac:dyDescent="0.2">
      <c r="A70" s="15" t="s">
        <v>70</v>
      </c>
      <c r="B70" s="11" t="s">
        <v>828</v>
      </c>
      <c r="C70" s="17">
        <v>162441.421</v>
      </c>
      <c r="D70" s="17">
        <v>66812.392479999995</v>
      </c>
      <c r="E70" s="23">
        <f t="shared" si="0"/>
        <v>41.130145297116059</v>
      </c>
    </row>
    <row r="71" spans="1:7" s="10" customFormat="1" ht="22.5" x14ac:dyDescent="0.2">
      <c r="A71" s="15" t="s">
        <v>71</v>
      </c>
      <c r="B71" s="11" t="s">
        <v>829</v>
      </c>
      <c r="C71" s="17">
        <v>57873</v>
      </c>
      <c r="D71" s="17">
        <v>23201.593989999998</v>
      </c>
      <c r="E71" s="23">
        <f t="shared" si="0"/>
        <v>40.090532700914068</v>
      </c>
    </row>
    <row r="72" spans="1:7" s="10" customFormat="1" ht="22.5" x14ac:dyDescent="0.2">
      <c r="A72" s="15" t="s">
        <v>72</v>
      </c>
      <c r="B72" s="11" t="s">
        <v>830</v>
      </c>
      <c r="C72" s="17">
        <v>62388</v>
      </c>
      <c r="D72" s="17">
        <v>26147.34417</v>
      </c>
      <c r="E72" s="23">
        <f t="shared" si="0"/>
        <v>41.910854924023852</v>
      </c>
    </row>
    <row r="73" spans="1:7" s="10" customFormat="1" ht="11.25" x14ac:dyDescent="0.2">
      <c r="A73" s="15" t="s">
        <v>73</v>
      </c>
      <c r="B73" s="11" t="s">
        <v>831</v>
      </c>
      <c r="C73" s="17">
        <v>105370</v>
      </c>
      <c r="D73" s="17">
        <v>115562.87673999999</v>
      </c>
      <c r="E73" s="23">
        <f t="shared" si="0"/>
        <v>109.67341438739679</v>
      </c>
    </row>
    <row r="74" spans="1:7" s="10" customFormat="1" ht="11.25" x14ac:dyDescent="0.2">
      <c r="A74" s="22" t="s">
        <v>74</v>
      </c>
      <c r="B74" s="13" t="s">
        <v>832</v>
      </c>
      <c r="C74" s="19">
        <v>10859091.9</v>
      </c>
      <c r="D74" s="19">
        <v>6909208.6783199999</v>
      </c>
      <c r="E74" s="18">
        <f t="shared" si="0"/>
        <v>63.626026392869917</v>
      </c>
    </row>
    <row r="75" spans="1:7" s="10" customFormat="1" ht="11.25" x14ac:dyDescent="0.2">
      <c r="A75" s="15" t="s">
        <v>75</v>
      </c>
      <c r="B75" s="11" t="s">
        <v>833</v>
      </c>
      <c r="C75" s="17">
        <v>481146</v>
      </c>
      <c r="D75" s="17">
        <v>55015.559979999998</v>
      </c>
      <c r="E75" s="23">
        <f t="shared" si="0"/>
        <v>11.434275662688664</v>
      </c>
    </row>
    <row r="76" spans="1:7" s="14" customFormat="1" ht="22.5" x14ac:dyDescent="0.2">
      <c r="A76" s="15" t="s">
        <v>76</v>
      </c>
      <c r="B76" s="28" t="s">
        <v>834</v>
      </c>
      <c r="C76" s="23">
        <v>280018</v>
      </c>
      <c r="D76" s="23">
        <v>29203.072179999999</v>
      </c>
      <c r="E76" s="23">
        <f t="shared" si="0"/>
        <v>10.428998200115707</v>
      </c>
    </row>
    <row r="77" spans="1:7" s="14" customFormat="1" ht="33.75" x14ac:dyDescent="0.2">
      <c r="A77" s="15" t="s">
        <v>77</v>
      </c>
      <c r="B77" s="11" t="s">
        <v>835</v>
      </c>
      <c r="C77" s="17">
        <v>88815</v>
      </c>
      <c r="D77" s="17">
        <v>10324.176539999999</v>
      </c>
      <c r="E77" s="23">
        <f t="shared" si="0"/>
        <v>11.624361357878735</v>
      </c>
    </row>
    <row r="78" spans="1:7" s="14" customFormat="1" ht="22.5" x14ac:dyDescent="0.2">
      <c r="A78" s="15" t="s">
        <v>78</v>
      </c>
      <c r="B78" s="11" t="s">
        <v>836</v>
      </c>
      <c r="C78" s="17">
        <v>54877</v>
      </c>
      <c r="D78" s="17">
        <v>8322.7394400000012</v>
      </c>
      <c r="E78" s="23">
        <f t="shared" si="0"/>
        <v>15.166170599704795</v>
      </c>
    </row>
    <row r="79" spans="1:7" s="10" customFormat="1" ht="33.75" x14ac:dyDescent="0.2">
      <c r="A79" s="15" t="s">
        <v>79</v>
      </c>
      <c r="B79" s="11" t="s">
        <v>837</v>
      </c>
      <c r="C79" s="17">
        <v>57436</v>
      </c>
      <c r="D79" s="17">
        <v>7165.5718200000001</v>
      </c>
      <c r="E79" s="23">
        <f t="shared" si="0"/>
        <v>12.475750087053417</v>
      </c>
    </row>
    <row r="80" spans="1:7" s="10" customFormat="1" ht="11.25" x14ac:dyDescent="0.2">
      <c r="A80" s="15" t="s">
        <v>80</v>
      </c>
      <c r="B80" s="11" t="s">
        <v>838</v>
      </c>
      <c r="C80" s="17">
        <v>6863596</v>
      </c>
      <c r="D80" s="17">
        <v>5498007.1351300003</v>
      </c>
      <c r="E80" s="23">
        <f t="shared" si="0"/>
        <v>80.103886288324659</v>
      </c>
    </row>
    <row r="81" spans="1:5" s="10" customFormat="1" ht="22.5" x14ac:dyDescent="0.2">
      <c r="A81" s="15" t="s">
        <v>81</v>
      </c>
      <c r="B81" s="11" t="s">
        <v>839</v>
      </c>
      <c r="C81" s="17">
        <v>6053692</v>
      </c>
      <c r="D81" s="17">
        <v>4480336.1449300004</v>
      </c>
      <c r="E81" s="23">
        <f t="shared" si="0"/>
        <v>74.009978454966003</v>
      </c>
    </row>
    <row r="82" spans="1:5" s="10" customFormat="1" ht="22.5" x14ac:dyDescent="0.2">
      <c r="A82" s="15" t="s">
        <v>82</v>
      </c>
      <c r="B82" s="11" t="s">
        <v>840</v>
      </c>
      <c r="C82" s="17">
        <v>809904</v>
      </c>
      <c r="D82" s="17">
        <v>1017670.9902</v>
      </c>
      <c r="E82" s="23">
        <f t="shared" si="0"/>
        <v>125.6532860931666</v>
      </c>
    </row>
    <row r="83" spans="1:5" s="10" customFormat="1" ht="11.25" x14ac:dyDescent="0.2">
      <c r="A83" s="15" t="s">
        <v>83</v>
      </c>
      <c r="B83" s="11" t="s">
        <v>841</v>
      </c>
      <c r="C83" s="17">
        <v>1671209</v>
      </c>
      <c r="D83" s="17">
        <v>437650.13282999996</v>
      </c>
      <c r="E83" s="23">
        <f t="shared" si="0"/>
        <v>26.187636186138295</v>
      </c>
    </row>
    <row r="84" spans="1:5" s="10" customFormat="1" ht="11.25" x14ac:dyDescent="0.2">
      <c r="A84" s="15" t="s">
        <v>84</v>
      </c>
      <c r="B84" s="11" t="s">
        <v>842</v>
      </c>
      <c r="C84" s="17">
        <v>283853</v>
      </c>
      <c r="D84" s="17">
        <v>225127.92087999999</v>
      </c>
      <c r="E84" s="23">
        <f t="shared" si="0"/>
        <v>79.311446727707647</v>
      </c>
    </row>
    <row r="85" spans="1:5" s="10" customFormat="1" ht="11.25" x14ac:dyDescent="0.2">
      <c r="A85" s="15" t="s">
        <v>85</v>
      </c>
      <c r="B85" s="11" t="s">
        <v>843</v>
      </c>
      <c r="C85" s="17">
        <v>1387356</v>
      </c>
      <c r="D85" s="17">
        <v>212522.21195</v>
      </c>
      <c r="E85" s="23">
        <f t="shared" si="0"/>
        <v>15.31850598909004</v>
      </c>
    </row>
    <row r="86" spans="1:5" s="10" customFormat="1" ht="11.25" x14ac:dyDescent="0.2">
      <c r="A86" s="15" t="s">
        <v>86</v>
      </c>
      <c r="B86" s="11" t="s">
        <v>844</v>
      </c>
      <c r="C86" s="17">
        <v>1344</v>
      </c>
      <c r="D86" s="17">
        <v>966.18898999999999</v>
      </c>
      <c r="E86" s="23">
        <f t="shared" si="0"/>
        <v>71.889061755952383</v>
      </c>
    </row>
    <row r="87" spans="1:5" s="14" customFormat="1" ht="11.25" x14ac:dyDescent="0.2">
      <c r="A87" s="15" t="s">
        <v>87</v>
      </c>
      <c r="B87" s="11" t="s">
        <v>845</v>
      </c>
      <c r="C87" s="17">
        <v>1841796.9</v>
      </c>
      <c r="D87" s="17">
        <v>917569.66139000002</v>
      </c>
      <c r="E87" s="23">
        <f t="shared" si="0"/>
        <v>49.819264077923037</v>
      </c>
    </row>
    <row r="88" spans="1:5" s="14" customFormat="1" ht="11.25" x14ac:dyDescent="0.2">
      <c r="A88" s="15" t="s">
        <v>88</v>
      </c>
      <c r="B88" s="11" t="s">
        <v>846</v>
      </c>
      <c r="C88" s="17">
        <v>1142611.6000000001</v>
      </c>
      <c r="D88" s="17">
        <v>847142.80257000006</v>
      </c>
      <c r="E88" s="23">
        <f t="shared" si="0"/>
        <v>74.140924402482881</v>
      </c>
    </row>
    <row r="89" spans="1:5" s="10" customFormat="1" ht="22.5" x14ac:dyDescent="0.2">
      <c r="A89" s="15" t="s">
        <v>89</v>
      </c>
      <c r="B89" s="11" t="s">
        <v>847</v>
      </c>
      <c r="C89" s="17">
        <v>519603</v>
      </c>
      <c r="D89" s="17">
        <v>370997.73368</v>
      </c>
      <c r="E89" s="23">
        <f t="shared" si="0"/>
        <v>71.400229344326334</v>
      </c>
    </row>
    <row r="90" spans="1:5" s="10" customFormat="1" ht="22.5" x14ac:dyDescent="0.2">
      <c r="A90" s="15" t="s">
        <v>90</v>
      </c>
      <c r="B90" s="11" t="s">
        <v>848</v>
      </c>
      <c r="C90" s="17">
        <v>232153</v>
      </c>
      <c r="D90" s="17">
        <v>193001.96732</v>
      </c>
      <c r="E90" s="23">
        <f t="shared" si="0"/>
        <v>83.135676609821971</v>
      </c>
    </row>
    <row r="91" spans="1:5" s="10" customFormat="1" ht="22.5" x14ac:dyDescent="0.2">
      <c r="A91" s="15" t="s">
        <v>91</v>
      </c>
      <c r="B91" s="11" t="s">
        <v>849</v>
      </c>
      <c r="C91" s="17">
        <v>234144.6</v>
      </c>
      <c r="D91" s="17">
        <v>183549.35509</v>
      </c>
      <c r="E91" s="23">
        <f t="shared" si="0"/>
        <v>78.391453439455788</v>
      </c>
    </row>
    <row r="92" spans="1:5" s="10" customFormat="1" ht="22.5" x14ac:dyDescent="0.2">
      <c r="A92" s="15" t="s">
        <v>92</v>
      </c>
      <c r="B92" s="11" t="s">
        <v>850</v>
      </c>
      <c r="C92" s="17">
        <v>156711</v>
      </c>
      <c r="D92" s="17">
        <v>99593.746480000002</v>
      </c>
      <c r="E92" s="23">
        <f t="shared" si="0"/>
        <v>63.55249247340646</v>
      </c>
    </row>
    <row r="93" spans="1:5" s="10" customFormat="1" ht="11.25" x14ac:dyDescent="0.2">
      <c r="A93" s="15" t="s">
        <v>93</v>
      </c>
      <c r="B93" s="11" t="s">
        <v>851</v>
      </c>
      <c r="C93" s="17">
        <v>699185.3</v>
      </c>
      <c r="D93" s="17">
        <v>70426.858819999994</v>
      </c>
      <c r="E93" s="23">
        <f t="shared" si="0"/>
        <v>10.072703018784861</v>
      </c>
    </row>
    <row r="94" spans="1:5" s="10" customFormat="1" ht="22.5" x14ac:dyDescent="0.2">
      <c r="A94" s="15" t="s">
        <v>94</v>
      </c>
      <c r="B94" s="11" t="s">
        <v>852</v>
      </c>
      <c r="C94" s="17">
        <v>196333</v>
      </c>
      <c r="D94" s="17">
        <v>12632.360699999999</v>
      </c>
      <c r="E94" s="23">
        <f t="shared" si="0"/>
        <v>6.4341504994066199</v>
      </c>
    </row>
    <row r="95" spans="1:5" s="10" customFormat="1" ht="22.5" x14ac:dyDescent="0.2">
      <c r="A95" s="15" t="s">
        <v>95</v>
      </c>
      <c r="B95" s="11" t="s">
        <v>853</v>
      </c>
      <c r="C95" s="17">
        <v>217969</v>
      </c>
      <c r="D95" s="17">
        <v>25541.815429999999</v>
      </c>
      <c r="E95" s="23">
        <f t="shared" si="0"/>
        <v>11.718095431001656</v>
      </c>
    </row>
    <row r="96" spans="1:5" s="10" customFormat="1" ht="22.5" x14ac:dyDescent="0.2">
      <c r="A96" s="15" t="s">
        <v>96</v>
      </c>
      <c r="B96" s="11" t="s">
        <v>854</v>
      </c>
      <c r="C96" s="17">
        <v>229630.3</v>
      </c>
      <c r="D96" s="17">
        <v>26619.248660000001</v>
      </c>
      <c r="E96" s="23">
        <f t="shared" si="0"/>
        <v>11.592219606907278</v>
      </c>
    </row>
    <row r="97" spans="1:5" s="10" customFormat="1" ht="22.5" x14ac:dyDescent="0.2">
      <c r="A97" s="15" t="s">
        <v>97</v>
      </c>
      <c r="B97" s="11" t="s">
        <v>855</v>
      </c>
      <c r="C97" s="17">
        <v>55253</v>
      </c>
      <c r="D97" s="17">
        <v>5633.4340300000003</v>
      </c>
      <c r="E97" s="23">
        <f t="shared" si="0"/>
        <v>10.195707074728974</v>
      </c>
    </row>
    <row r="98" spans="1:5" s="10" customFormat="1" ht="21.75" x14ac:dyDescent="0.2">
      <c r="A98" s="22" t="s">
        <v>98</v>
      </c>
      <c r="B98" s="13" t="s">
        <v>856</v>
      </c>
      <c r="C98" s="19">
        <v>82521</v>
      </c>
      <c r="D98" s="19">
        <v>102449.74073</v>
      </c>
      <c r="E98" s="18">
        <f t="shared" si="0"/>
        <v>124.14990212188412</v>
      </c>
    </row>
    <row r="99" spans="1:5" s="14" customFormat="1" ht="11.25" x14ac:dyDescent="0.2">
      <c r="A99" s="15" t="s">
        <v>99</v>
      </c>
      <c r="B99" s="28" t="s">
        <v>857</v>
      </c>
      <c r="C99" s="23">
        <v>75715</v>
      </c>
      <c r="D99" s="23">
        <v>97873.171130000002</v>
      </c>
      <c r="E99" s="23">
        <f t="shared" si="0"/>
        <v>129.26523295251934</v>
      </c>
    </row>
    <row r="100" spans="1:5" s="14" customFormat="1" ht="11.25" x14ac:dyDescent="0.2">
      <c r="A100" s="15" t="s">
        <v>100</v>
      </c>
      <c r="B100" s="11" t="s">
        <v>858</v>
      </c>
      <c r="C100" s="17">
        <v>74831</v>
      </c>
      <c r="D100" s="17">
        <v>93918.410010000007</v>
      </c>
      <c r="E100" s="23">
        <f t="shared" si="0"/>
        <v>125.50735659018322</v>
      </c>
    </row>
    <row r="101" spans="1:5" s="14" customFormat="1" ht="78.75" x14ac:dyDescent="0.2">
      <c r="A101" s="15" t="s">
        <v>101</v>
      </c>
      <c r="B101" s="11" t="s">
        <v>859</v>
      </c>
      <c r="C101" s="17">
        <v>884</v>
      </c>
      <c r="D101" s="17">
        <v>3912.2113100000001</v>
      </c>
      <c r="E101" s="23" t="s">
        <v>1816</v>
      </c>
    </row>
    <row r="102" spans="1:5" s="14" customFormat="1" ht="56.25" x14ac:dyDescent="0.2">
      <c r="A102" s="15" t="s">
        <v>102</v>
      </c>
      <c r="B102" s="11" t="s">
        <v>860</v>
      </c>
      <c r="C102" s="17">
        <v>0</v>
      </c>
      <c r="D102" s="17">
        <v>42.549810000000001</v>
      </c>
      <c r="E102" s="23">
        <v>0</v>
      </c>
    </row>
    <row r="103" spans="1:5" s="10" customFormat="1" ht="22.5" x14ac:dyDescent="0.2">
      <c r="A103" s="15" t="s">
        <v>103</v>
      </c>
      <c r="B103" s="11" t="s">
        <v>861</v>
      </c>
      <c r="C103" s="17">
        <v>6806</v>
      </c>
      <c r="D103" s="17">
        <v>4576.5695999999998</v>
      </c>
      <c r="E103" s="23">
        <f t="shared" si="0"/>
        <v>67.243161915956506</v>
      </c>
    </row>
    <row r="104" spans="1:5" s="10" customFormat="1" ht="11.25" x14ac:dyDescent="0.2">
      <c r="A104" s="15" t="s">
        <v>104</v>
      </c>
      <c r="B104" s="11" t="s">
        <v>862</v>
      </c>
      <c r="C104" s="17">
        <v>6805</v>
      </c>
      <c r="D104" s="17">
        <v>4564.4536699999999</v>
      </c>
      <c r="E104" s="23">
        <f t="shared" si="0"/>
        <v>67.07499882439383</v>
      </c>
    </row>
    <row r="105" spans="1:5" s="10" customFormat="1" ht="22.5" x14ac:dyDescent="0.2">
      <c r="A105" s="15" t="s">
        <v>105</v>
      </c>
      <c r="B105" s="11" t="s">
        <v>863</v>
      </c>
      <c r="C105" s="17">
        <v>0</v>
      </c>
      <c r="D105" s="17">
        <v>11.448</v>
      </c>
      <c r="E105" s="23">
        <v>0</v>
      </c>
    </row>
    <row r="106" spans="1:5" s="10" customFormat="1" ht="22.5" x14ac:dyDescent="0.2">
      <c r="A106" s="15" t="s">
        <v>106</v>
      </c>
      <c r="B106" s="11" t="s">
        <v>864</v>
      </c>
      <c r="C106" s="17">
        <v>1</v>
      </c>
      <c r="D106" s="17">
        <v>0.66792999999999991</v>
      </c>
      <c r="E106" s="23">
        <f t="shared" si="0"/>
        <v>66.792999999999992</v>
      </c>
    </row>
    <row r="107" spans="1:5" s="10" customFormat="1" ht="11.25" x14ac:dyDescent="0.2">
      <c r="A107" s="22" t="s">
        <v>107</v>
      </c>
      <c r="B107" s="13" t="s">
        <v>865</v>
      </c>
      <c r="C107" s="19">
        <v>385868</v>
      </c>
      <c r="D107" s="19">
        <v>240315.47562000001</v>
      </c>
      <c r="E107" s="18">
        <f t="shared" si="0"/>
        <v>62.279192786134118</v>
      </c>
    </row>
    <row r="108" spans="1:5" s="10" customFormat="1" ht="22.5" x14ac:dyDescent="0.2">
      <c r="A108" s="15" t="s">
        <v>108</v>
      </c>
      <c r="B108" s="11" t="s">
        <v>866</v>
      </c>
      <c r="C108" s="17">
        <v>181245</v>
      </c>
      <c r="D108" s="17">
        <v>108523.61532</v>
      </c>
      <c r="E108" s="23">
        <f t="shared" si="0"/>
        <v>59.876749879996694</v>
      </c>
    </row>
    <row r="109" spans="1:5" s="10" customFormat="1" ht="33.75" x14ac:dyDescent="0.2">
      <c r="A109" s="15" t="s">
        <v>109</v>
      </c>
      <c r="B109" s="11" t="s">
        <v>867</v>
      </c>
      <c r="C109" s="17">
        <v>181245</v>
      </c>
      <c r="D109" s="17">
        <v>108523.61532</v>
      </c>
      <c r="E109" s="23">
        <f t="shared" si="0"/>
        <v>59.876749879996694</v>
      </c>
    </row>
    <row r="110" spans="1:5" s="10" customFormat="1" ht="33.75" x14ac:dyDescent="0.2">
      <c r="A110" s="15" t="s">
        <v>110</v>
      </c>
      <c r="B110" s="11" t="s">
        <v>868</v>
      </c>
      <c r="C110" s="17">
        <v>41.8</v>
      </c>
      <c r="D110" s="17">
        <v>14.715</v>
      </c>
      <c r="E110" s="23">
        <f t="shared" si="0"/>
        <v>35.203349282296656</v>
      </c>
    </row>
    <row r="111" spans="1:5" s="10" customFormat="1" ht="45" x14ac:dyDescent="0.2">
      <c r="A111" s="15" t="s">
        <v>111</v>
      </c>
      <c r="B111" s="11" t="s">
        <v>869</v>
      </c>
      <c r="C111" s="17">
        <v>41.8</v>
      </c>
      <c r="D111" s="17">
        <v>14.715</v>
      </c>
      <c r="E111" s="23">
        <f t="shared" si="0"/>
        <v>35.203349282296656</v>
      </c>
    </row>
    <row r="112" spans="1:5" s="14" customFormat="1" ht="56.25" x14ac:dyDescent="0.2">
      <c r="A112" s="15" t="s">
        <v>112</v>
      </c>
      <c r="B112" s="11" t="s">
        <v>870</v>
      </c>
      <c r="C112" s="17">
        <v>2.4</v>
      </c>
      <c r="D112" s="17">
        <v>5.4</v>
      </c>
      <c r="E112" s="23" t="s">
        <v>1816</v>
      </c>
    </row>
    <row r="113" spans="1:5" s="14" customFormat="1" ht="45" x14ac:dyDescent="0.2">
      <c r="A113" s="15" t="s">
        <v>113</v>
      </c>
      <c r="B113" s="11" t="s">
        <v>871</v>
      </c>
      <c r="C113" s="17">
        <v>5598.5</v>
      </c>
      <c r="D113" s="17">
        <v>7754.5</v>
      </c>
      <c r="E113" s="23">
        <f t="shared" si="0"/>
        <v>138.51031526301688</v>
      </c>
    </row>
    <row r="114" spans="1:5" s="10" customFormat="1" ht="22.5" x14ac:dyDescent="0.2">
      <c r="A114" s="15" t="s">
        <v>114</v>
      </c>
      <c r="B114" s="11" t="s">
        <v>872</v>
      </c>
      <c r="C114" s="17">
        <v>198980.3</v>
      </c>
      <c r="D114" s="17">
        <v>124017.2453</v>
      </c>
      <c r="E114" s="23">
        <f t="shared" si="0"/>
        <v>62.326393768629359</v>
      </c>
    </row>
    <row r="115" spans="1:5" s="10" customFormat="1" ht="22.5" x14ac:dyDescent="0.2">
      <c r="A115" s="15" t="s">
        <v>115</v>
      </c>
      <c r="B115" s="11" t="s">
        <v>873</v>
      </c>
      <c r="C115" s="17">
        <v>122118.39999999999</v>
      </c>
      <c r="D115" s="17">
        <v>65301.393799999998</v>
      </c>
      <c r="E115" s="23">
        <f t="shared" si="0"/>
        <v>53.473836702740954</v>
      </c>
    </row>
    <row r="116" spans="1:5" s="10" customFormat="1" ht="33.75" x14ac:dyDescent="0.2">
      <c r="A116" s="15" t="s">
        <v>116</v>
      </c>
      <c r="B116" s="11" t="s">
        <v>874</v>
      </c>
      <c r="C116" s="17">
        <v>42796.3</v>
      </c>
      <c r="D116" s="17">
        <v>35786.25</v>
      </c>
      <c r="E116" s="23">
        <f t="shared" si="0"/>
        <v>83.619962473391382</v>
      </c>
    </row>
    <row r="117" spans="1:5" s="10" customFormat="1" ht="45" x14ac:dyDescent="0.2">
      <c r="A117" s="15" t="s">
        <v>117</v>
      </c>
      <c r="B117" s="11" t="s">
        <v>875</v>
      </c>
      <c r="C117" s="17">
        <v>42796.3</v>
      </c>
      <c r="D117" s="17">
        <v>35786.25</v>
      </c>
      <c r="E117" s="23">
        <f t="shared" si="0"/>
        <v>83.619962473391382</v>
      </c>
    </row>
    <row r="118" spans="1:5" s="10" customFormat="1" ht="22.5" x14ac:dyDescent="0.2">
      <c r="A118" s="15" t="s">
        <v>118</v>
      </c>
      <c r="B118" s="11" t="s">
        <v>876</v>
      </c>
      <c r="C118" s="17">
        <v>6211.4</v>
      </c>
      <c r="D118" s="17">
        <v>4533.25</v>
      </c>
      <c r="E118" s="23">
        <f t="shared" si="0"/>
        <v>72.982741410954048</v>
      </c>
    </row>
    <row r="119" spans="1:5" s="14" customFormat="1" ht="45" x14ac:dyDescent="0.2">
      <c r="A119" s="15" t="s">
        <v>119</v>
      </c>
      <c r="B119" s="28" t="s">
        <v>877</v>
      </c>
      <c r="C119" s="23">
        <v>131.80000000000001</v>
      </c>
      <c r="D119" s="23">
        <v>39.4</v>
      </c>
      <c r="E119" s="23">
        <f t="shared" si="0"/>
        <v>29.893778452200298</v>
      </c>
    </row>
    <row r="120" spans="1:5" s="14" customFormat="1" ht="22.5" x14ac:dyDescent="0.2">
      <c r="A120" s="15" t="s">
        <v>120</v>
      </c>
      <c r="B120" s="11" t="s">
        <v>878</v>
      </c>
      <c r="C120" s="17">
        <v>21</v>
      </c>
      <c r="D120" s="17">
        <v>0</v>
      </c>
      <c r="E120" s="23">
        <f t="shared" si="0"/>
        <v>0</v>
      </c>
    </row>
    <row r="121" spans="1:5" s="14" customFormat="1" ht="67.5" x14ac:dyDescent="0.2">
      <c r="A121" s="15" t="s">
        <v>121</v>
      </c>
      <c r="B121" s="11" t="s">
        <v>879</v>
      </c>
      <c r="C121" s="17">
        <v>44</v>
      </c>
      <c r="D121" s="17">
        <v>20.8</v>
      </c>
      <c r="E121" s="23">
        <f t="shared" si="0"/>
        <v>47.272727272727273</v>
      </c>
    </row>
    <row r="122" spans="1:5" s="14" customFormat="1" ht="45" x14ac:dyDescent="0.2">
      <c r="A122" s="15" t="s">
        <v>122</v>
      </c>
      <c r="B122" s="11" t="s">
        <v>880</v>
      </c>
      <c r="C122" s="17">
        <v>25058</v>
      </c>
      <c r="D122" s="17">
        <v>16626.5615</v>
      </c>
      <c r="E122" s="23">
        <f t="shared" si="0"/>
        <v>66.352308643946046</v>
      </c>
    </row>
    <row r="123" spans="1:5" s="10" customFormat="1" ht="56.25" x14ac:dyDescent="0.2">
      <c r="A123" s="15" t="s">
        <v>123</v>
      </c>
      <c r="B123" s="11" t="s">
        <v>881</v>
      </c>
      <c r="C123" s="17">
        <v>4136.8</v>
      </c>
      <c r="D123" s="17">
        <v>2095.4504999999999</v>
      </c>
      <c r="E123" s="23">
        <f t="shared" si="0"/>
        <v>50.653899149100745</v>
      </c>
    </row>
    <row r="124" spans="1:5" s="10" customFormat="1" ht="112.5" x14ac:dyDescent="0.2">
      <c r="A124" s="15" t="s">
        <v>124</v>
      </c>
      <c r="B124" s="11" t="s">
        <v>882</v>
      </c>
      <c r="C124" s="17">
        <v>20921.2</v>
      </c>
      <c r="D124" s="17">
        <v>14531.111000000001</v>
      </c>
      <c r="E124" s="23">
        <f t="shared" si="0"/>
        <v>69.45639351471236</v>
      </c>
    </row>
    <row r="125" spans="1:5" s="10" customFormat="1" ht="22.5" x14ac:dyDescent="0.2">
      <c r="A125" s="15" t="s">
        <v>125</v>
      </c>
      <c r="B125" s="11" t="s">
        <v>883</v>
      </c>
      <c r="C125" s="17">
        <v>30</v>
      </c>
      <c r="D125" s="17">
        <v>25</v>
      </c>
      <c r="E125" s="23">
        <f t="shared" si="0"/>
        <v>83.333333333333343</v>
      </c>
    </row>
    <row r="126" spans="1:5" s="10" customFormat="1" ht="78.75" x14ac:dyDescent="0.2">
      <c r="A126" s="15" t="s">
        <v>126</v>
      </c>
      <c r="B126" s="11" t="s">
        <v>884</v>
      </c>
      <c r="C126" s="17">
        <v>1.6</v>
      </c>
      <c r="D126" s="17">
        <v>17.95</v>
      </c>
      <c r="E126" s="23" t="s">
        <v>1816</v>
      </c>
    </row>
    <row r="127" spans="1:5" s="10" customFormat="1" ht="33.75" x14ac:dyDescent="0.2">
      <c r="A127" s="15" t="s">
        <v>127</v>
      </c>
      <c r="B127" s="11" t="s">
        <v>885</v>
      </c>
      <c r="C127" s="17">
        <v>0</v>
      </c>
      <c r="D127" s="17">
        <v>-1.6</v>
      </c>
      <c r="E127" s="23">
        <v>0</v>
      </c>
    </row>
    <row r="128" spans="1:5" s="10" customFormat="1" ht="56.25" x14ac:dyDescent="0.2">
      <c r="A128" s="15" t="s">
        <v>128</v>
      </c>
      <c r="B128" s="11" t="s">
        <v>886</v>
      </c>
      <c r="C128" s="17">
        <v>0</v>
      </c>
      <c r="D128" s="17">
        <v>-1.6</v>
      </c>
      <c r="E128" s="23">
        <v>0</v>
      </c>
    </row>
    <row r="129" spans="1:5" s="10" customFormat="1" ht="22.5" x14ac:dyDescent="0.2">
      <c r="A129" s="15" t="s">
        <v>129</v>
      </c>
      <c r="B129" s="11" t="s">
        <v>887</v>
      </c>
      <c r="C129" s="17">
        <v>0</v>
      </c>
      <c r="D129" s="17">
        <v>12.5</v>
      </c>
      <c r="E129" s="23">
        <v>0</v>
      </c>
    </row>
    <row r="130" spans="1:5" s="10" customFormat="1" ht="33.75" x14ac:dyDescent="0.2">
      <c r="A130" s="15" t="s">
        <v>130</v>
      </c>
      <c r="B130" s="11" t="s">
        <v>888</v>
      </c>
      <c r="C130" s="17">
        <v>10</v>
      </c>
      <c r="D130" s="17">
        <v>12.5</v>
      </c>
      <c r="E130" s="23">
        <f t="shared" si="0"/>
        <v>125</v>
      </c>
    </row>
    <row r="131" spans="1:5" s="10" customFormat="1" ht="22.5" x14ac:dyDescent="0.2">
      <c r="A131" s="15" t="s">
        <v>131</v>
      </c>
      <c r="B131" s="11" t="s">
        <v>889</v>
      </c>
      <c r="C131" s="17">
        <v>13</v>
      </c>
      <c r="D131" s="17">
        <v>3.4</v>
      </c>
      <c r="E131" s="23">
        <f t="shared" si="0"/>
        <v>26.153846153846157</v>
      </c>
    </row>
    <row r="132" spans="1:5" s="14" customFormat="1" ht="45" x14ac:dyDescent="0.2">
      <c r="A132" s="15" t="s">
        <v>132</v>
      </c>
      <c r="B132" s="11" t="s">
        <v>890</v>
      </c>
      <c r="C132" s="17">
        <v>640</v>
      </c>
      <c r="D132" s="17">
        <v>124</v>
      </c>
      <c r="E132" s="23">
        <f t="shared" si="0"/>
        <v>19.375</v>
      </c>
    </row>
    <row r="133" spans="1:5" s="14" customFormat="1" ht="56.25" x14ac:dyDescent="0.2">
      <c r="A133" s="15" t="s">
        <v>133</v>
      </c>
      <c r="B133" s="11" t="s">
        <v>891</v>
      </c>
      <c r="C133" s="17">
        <v>397.5</v>
      </c>
      <c r="D133" s="17">
        <v>837.5</v>
      </c>
      <c r="E133" s="23" t="s">
        <v>1816</v>
      </c>
    </row>
    <row r="134" spans="1:5" s="10" customFormat="1" ht="33.75" x14ac:dyDescent="0.2">
      <c r="A134" s="15" t="s">
        <v>134</v>
      </c>
      <c r="B134" s="11" t="s">
        <v>892</v>
      </c>
      <c r="C134" s="17">
        <v>1010</v>
      </c>
      <c r="D134" s="17">
        <v>-5</v>
      </c>
      <c r="E134" s="23">
        <v>0</v>
      </c>
    </row>
    <row r="135" spans="1:5" s="10" customFormat="1" ht="45" x14ac:dyDescent="0.2">
      <c r="A135" s="15" t="s">
        <v>135</v>
      </c>
      <c r="B135" s="11" t="s">
        <v>893</v>
      </c>
      <c r="C135" s="17">
        <v>497.3</v>
      </c>
      <c r="D135" s="17">
        <v>683.34</v>
      </c>
      <c r="E135" s="23">
        <f t="shared" si="0"/>
        <v>137.41001407601047</v>
      </c>
    </row>
    <row r="136" spans="1:5" s="10" customFormat="1" ht="21.75" x14ac:dyDescent="0.2">
      <c r="A136" s="22" t="s">
        <v>136</v>
      </c>
      <c r="B136" s="13" t="s">
        <v>894</v>
      </c>
      <c r="C136" s="19">
        <v>44</v>
      </c>
      <c r="D136" s="19">
        <v>-31.434979999999999</v>
      </c>
      <c r="E136" s="18">
        <v>0</v>
      </c>
    </row>
    <row r="137" spans="1:5" s="14" customFormat="1" ht="22.5" x14ac:dyDescent="0.2">
      <c r="A137" s="15" t="s">
        <v>137</v>
      </c>
      <c r="B137" s="11" t="s">
        <v>895</v>
      </c>
      <c r="C137" s="17">
        <v>0</v>
      </c>
      <c r="D137" s="17">
        <v>-3.0177199999999997</v>
      </c>
      <c r="E137" s="23">
        <v>0</v>
      </c>
    </row>
    <row r="138" spans="1:5" s="10" customFormat="1" ht="22.5" x14ac:dyDescent="0.2">
      <c r="A138" s="15" t="s">
        <v>138</v>
      </c>
      <c r="B138" s="11" t="s">
        <v>896</v>
      </c>
      <c r="C138" s="17">
        <v>0</v>
      </c>
      <c r="D138" s="17">
        <v>-3.0177199999999997</v>
      </c>
      <c r="E138" s="23">
        <v>0</v>
      </c>
    </row>
    <row r="139" spans="1:5" s="10" customFormat="1" ht="11.25" x14ac:dyDescent="0.2">
      <c r="A139" s="15" t="s">
        <v>139</v>
      </c>
      <c r="B139" s="11" t="s">
        <v>897</v>
      </c>
      <c r="C139" s="17">
        <v>0</v>
      </c>
      <c r="D139" s="17">
        <v>2.52068</v>
      </c>
      <c r="E139" s="23">
        <v>0</v>
      </c>
    </row>
    <row r="140" spans="1:5" s="10" customFormat="1" ht="11.25" x14ac:dyDescent="0.2">
      <c r="A140" s="15" t="s">
        <v>140</v>
      </c>
      <c r="B140" s="11" t="s">
        <v>898</v>
      </c>
      <c r="C140" s="17">
        <v>0</v>
      </c>
      <c r="D140" s="17">
        <v>2.4681299999999999</v>
      </c>
      <c r="E140" s="23">
        <v>0</v>
      </c>
    </row>
    <row r="141" spans="1:5" s="10" customFormat="1" ht="11.25" x14ac:dyDescent="0.2">
      <c r="A141" s="15" t="s">
        <v>141</v>
      </c>
      <c r="B141" s="11" t="s">
        <v>899</v>
      </c>
      <c r="C141" s="17">
        <v>0</v>
      </c>
      <c r="D141" s="17">
        <v>2.4681299999999999</v>
      </c>
      <c r="E141" s="23">
        <v>0</v>
      </c>
    </row>
    <row r="142" spans="1:5" s="10" customFormat="1" ht="11.25" x14ac:dyDescent="0.2">
      <c r="A142" s="15" t="s">
        <v>142</v>
      </c>
      <c r="B142" s="11" t="s">
        <v>900</v>
      </c>
      <c r="C142" s="17">
        <v>0</v>
      </c>
      <c r="D142" s="17">
        <v>5.2549999999999999E-2</v>
      </c>
      <c r="E142" s="23">
        <v>0</v>
      </c>
    </row>
    <row r="143" spans="1:5" s="10" customFormat="1" ht="45" x14ac:dyDescent="0.2">
      <c r="A143" s="15" t="s">
        <v>143</v>
      </c>
      <c r="B143" s="11" t="s">
        <v>901</v>
      </c>
      <c r="C143" s="17">
        <v>0</v>
      </c>
      <c r="D143" s="17">
        <v>5.2549999999999999E-2</v>
      </c>
      <c r="E143" s="23">
        <v>0</v>
      </c>
    </row>
    <row r="144" spans="1:5" s="10" customFormat="1" ht="11.25" x14ac:dyDescent="0.2">
      <c r="A144" s="15" t="s">
        <v>144</v>
      </c>
      <c r="B144" s="11" t="s">
        <v>902</v>
      </c>
      <c r="C144" s="17">
        <v>27</v>
      </c>
      <c r="D144" s="17">
        <v>-31.152639999999998</v>
      </c>
      <c r="E144" s="23">
        <v>0</v>
      </c>
    </row>
    <row r="145" spans="1:5" s="10" customFormat="1" ht="11.25" x14ac:dyDescent="0.2">
      <c r="A145" s="15" t="s">
        <v>145</v>
      </c>
      <c r="B145" s="11" t="s">
        <v>903</v>
      </c>
      <c r="C145" s="17">
        <v>1</v>
      </c>
      <c r="D145" s="17">
        <v>14.613719999999999</v>
      </c>
      <c r="E145" s="23" t="s">
        <v>1816</v>
      </c>
    </row>
    <row r="146" spans="1:5" s="10" customFormat="1" ht="11.25" x14ac:dyDescent="0.2">
      <c r="A146" s="15" t="s">
        <v>146</v>
      </c>
      <c r="B146" s="11" t="s">
        <v>904</v>
      </c>
      <c r="C146" s="17">
        <v>0</v>
      </c>
      <c r="D146" s="17">
        <v>11.63105</v>
      </c>
      <c r="E146" s="23">
        <v>0</v>
      </c>
    </row>
    <row r="147" spans="1:5" s="14" customFormat="1" ht="11.25" x14ac:dyDescent="0.2">
      <c r="A147" s="15" t="s">
        <v>147</v>
      </c>
      <c r="B147" s="11" t="s">
        <v>905</v>
      </c>
      <c r="C147" s="17">
        <v>0</v>
      </c>
      <c r="D147" s="17">
        <v>2.0000000000000002E-5</v>
      </c>
      <c r="E147" s="23">
        <v>0</v>
      </c>
    </row>
    <row r="148" spans="1:5" s="14" customFormat="1" ht="11.25" x14ac:dyDescent="0.2">
      <c r="A148" s="15" t="s">
        <v>148</v>
      </c>
      <c r="B148" s="11" t="s">
        <v>906</v>
      </c>
      <c r="C148" s="17">
        <v>26</v>
      </c>
      <c r="D148" s="17">
        <v>-57.39743</v>
      </c>
      <c r="E148" s="23">
        <v>0</v>
      </c>
    </row>
    <row r="149" spans="1:5" s="10" customFormat="1" ht="22.5" x14ac:dyDescent="0.2">
      <c r="A149" s="15" t="s">
        <v>149</v>
      </c>
      <c r="B149" s="11" t="s">
        <v>907</v>
      </c>
      <c r="C149" s="17">
        <v>7</v>
      </c>
      <c r="D149" s="17">
        <v>-75.083820000000003</v>
      </c>
      <c r="E149" s="23">
        <v>0</v>
      </c>
    </row>
    <row r="150" spans="1:5" s="10" customFormat="1" ht="22.5" x14ac:dyDescent="0.2">
      <c r="A150" s="15" t="s">
        <v>150</v>
      </c>
      <c r="B150" s="11" t="s">
        <v>908</v>
      </c>
      <c r="C150" s="17">
        <v>19</v>
      </c>
      <c r="D150" s="17">
        <v>15.08867</v>
      </c>
      <c r="E150" s="23">
        <f t="shared" si="0"/>
        <v>79.41405263157894</v>
      </c>
    </row>
    <row r="151" spans="1:5" s="10" customFormat="1" ht="22.5" x14ac:dyDescent="0.2">
      <c r="A151" s="15" t="s">
        <v>151</v>
      </c>
      <c r="B151" s="11" t="s">
        <v>909</v>
      </c>
      <c r="C151" s="17">
        <v>0</v>
      </c>
      <c r="D151" s="17">
        <v>0.26038</v>
      </c>
      <c r="E151" s="23">
        <v>0</v>
      </c>
    </row>
    <row r="152" spans="1:5" s="10" customFormat="1" ht="22.5" x14ac:dyDescent="0.2">
      <c r="A152" s="15" t="s">
        <v>152</v>
      </c>
      <c r="B152" s="11" t="s">
        <v>910</v>
      </c>
      <c r="C152" s="17">
        <v>0</v>
      </c>
      <c r="D152" s="17">
        <v>2.3373400000000002</v>
      </c>
      <c r="E152" s="23">
        <v>0</v>
      </c>
    </row>
    <row r="153" spans="1:5" s="10" customFormat="1" ht="22.5" x14ac:dyDescent="0.2">
      <c r="A153" s="15" t="s">
        <v>153</v>
      </c>
      <c r="B153" s="11" t="s">
        <v>911</v>
      </c>
      <c r="C153" s="17">
        <v>16</v>
      </c>
      <c r="D153" s="17">
        <v>23.66461</v>
      </c>
      <c r="E153" s="23">
        <f t="shared" si="0"/>
        <v>147.90381249999999</v>
      </c>
    </row>
    <row r="154" spans="1:5" s="10" customFormat="1" ht="11.25" x14ac:dyDescent="0.2">
      <c r="A154" s="15" t="s">
        <v>154</v>
      </c>
      <c r="B154" s="11" t="s">
        <v>912</v>
      </c>
      <c r="C154" s="17">
        <v>16</v>
      </c>
      <c r="D154" s="17">
        <v>0.12971000000000002</v>
      </c>
      <c r="E154" s="23">
        <f t="shared" si="0"/>
        <v>0.81068750000000012</v>
      </c>
    </row>
    <row r="155" spans="1:5" s="10" customFormat="1" ht="11.25" x14ac:dyDescent="0.2">
      <c r="A155" s="15" t="s">
        <v>155</v>
      </c>
      <c r="B155" s="11" t="s">
        <v>913</v>
      </c>
      <c r="C155" s="17">
        <v>0</v>
      </c>
      <c r="D155" s="17">
        <v>23.5349</v>
      </c>
      <c r="E155" s="23">
        <v>0</v>
      </c>
    </row>
    <row r="156" spans="1:5" s="10" customFormat="1" ht="11.25" x14ac:dyDescent="0.2">
      <c r="A156" s="15" t="s">
        <v>156</v>
      </c>
      <c r="B156" s="11" t="s">
        <v>914</v>
      </c>
      <c r="C156" s="17">
        <v>1</v>
      </c>
      <c r="D156" s="17">
        <v>1.0220899999999999</v>
      </c>
      <c r="E156" s="23">
        <f t="shared" si="0"/>
        <v>102.20899999999999</v>
      </c>
    </row>
    <row r="157" spans="1:5" s="14" customFormat="1" ht="33.75" x14ac:dyDescent="0.2">
      <c r="A157" s="15" t="s">
        <v>157</v>
      </c>
      <c r="B157" s="28" t="s">
        <v>915</v>
      </c>
      <c r="C157" s="23">
        <v>0</v>
      </c>
      <c r="D157" s="23">
        <v>1.7613399999999999</v>
      </c>
      <c r="E157" s="23">
        <v>0</v>
      </c>
    </row>
    <row r="158" spans="1:5" s="14" customFormat="1" ht="45" x14ac:dyDescent="0.2">
      <c r="A158" s="15" t="s">
        <v>158</v>
      </c>
      <c r="B158" s="11" t="s">
        <v>916</v>
      </c>
      <c r="C158" s="17">
        <v>0</v>
      </c>
      <c r="D158" s="17">
        <v>-0.15400999999999998</v>
      </c>
      <c r="E158" s="23">
        <v>0</v>
      </c>
    </row>
    <row r="159" spans="1:5" s="14" customFormat="1" ht="45" x14ac:dyDescent="0.2">
      <c r="A159" s="15" t="s">
        <v>159</v>
      </c>
      <c r="B159" s="11" t="s">
        <v>917</v>
      </c>
      <c r="C159" s="17">
        <v>0</v>
      </c>
      <c r="D159" s="17">
        <v>1.94791</v>
      </c>
      <c r="E159" s="23">
        <v>0</v>
      </c>
    </row>
    <row r="160" spans="1:5" s="14" customFormat="1" ht="45" x14ac:dyDescent="0.2">
      <c r="A160" s="15" t="s">
        <v>160</v>
      </c>
      <c r="B160" s="11" t="s">
        <v>918</v>
      </c>
      <c r="C160" s="17">
        <v>0</v>
      </c>
      <c r="D160" s="17">
        <v>-3.2560000000000006E-2</v>
      </c>
      <c r="E160" s="23">
        <v>0</v>
      </c>
    </row>
    <row r="161" spans="1:5" s="10" customFormat="1" ht="11.25" x14ac:dyDescent="0.2">
      <c r="A161" s="15" t="s">
        <v>161</v>
      </c>
      <c r="B161" s="11" t="s">
        <v>919</v>
      </c>
      <c r="C161" s="17">
        <v>1</v>
      </c>
      <c r="D161" s="17">
        <v>-0.73924999999999996</v>
      </c>
      <c r="E161" s="23">
        <v>0</v>
      </c>
    </row>
    <row r="162" spans="1:5" s="10" customFormat="1" ht="22.5" x14ac:dyDescent="0.2">
      <c r="A162" s="15" t="s">
        <v>162</v>
      </c>
      <c r="B162" s="11" t="s">
        <v>920</v>
      </c>
      <c r="C162" s="17">
        <v>0</v>
      </c>
      <c r="D162" s="17">
        <v>-0.82887</v>
      </c>
      <c r="E162" s="23">
        <v>0</v>
      </c>
    </row>
    <row r="163" spans="1:5" s="10" customFormat="1" ht="22.5" x14ac:dyDescent="0.2">
      <c r="A163" s="15" t="s">
        <v>163</v>
      </c>
      <c r="B163" s="11" t="s">
        <v>921</v>
      </c>
      <c r="C163" s="17">
        <v>1</v>
      </c>
      <c r="D163" s="17">
        <v>8.9620000000000005E-2</v>
      </c>
      <c r="E163" s="23">
        <f t="shared" ref="E163:E220" si="1">D163/C163*100</f>
        <v>8.9619999999999997</v>
      </c>
    </row>
    <row r="164" spans="1:5" s="10" customFormat="1" ht="22.5" x14ac:dyDescent="0.2">
      <c r="A164" s="15" t="s">
        <v>164</v>
      </c>
      <c r="B164" s="11" t="s">
        <v>922</v>
      </c>
      <c r="C164" s="17">
        <v>0</v>
      </c>
      <c r="D164" s="17">
        <v>-24.472000000000001</v>
      </c>
      <c r="E164" s="23">
        <v>0</v>
      </c>
    </row>
    <row r="165" spans="1:5" s="10" customFormat="1" ht="22.5" x14ac:dyDescent="0.2">
      <c r="A165" s="15" t="s">
        <v>164</v>
      </c>
      <c r="B165" s="11" t="s">
        <v>923</v>
      </c>
      <c r="C165" s="17">
        <v>0</v>
      </c>
      <c r="D165" s="17">
        <v>-24.472000000000001</v>
      </c>
      <c r="E165" s="23">
        <v>0</v>
      </c>
    </row>
    <row r="166" spans="1:5" s="10" customFormat="1" ht="32.25" x14ac:dyDescent="0.2">
      <c r="A166" s="22" t="s">
        <v>165</v>
      </c>
      <c r="B166" s="13" t="s">
        <v>924</v>
      </c>
      <c r="C166" s="19">
        <v>4382042.5342100002</v>
      </c>
      <c r="D166" s="19">
        <v>2025353.35983</v>
      </c>
      <c r="E166" s="18">
        <f t="shared" si="1"/>
        <v>46.219390706921402</v>
      </c>
    </row>
    <row r="167" spans="1:5" s="10" customFormat="1" ht="45" x14ac:dyDescent="0.2">
      <c r="A167" s="15" t="s">
        <v>166</v>
      </c>
      <c r="B167" s="11" t="s">
        <v>925</v>
      </c>
      <c r="C167" s="17">
        <v>2657.5</v>
      </c>
      <c r="D167" s="17">
        <v>3158.0917100000001</v>
      </c>
      <c r="E167" s="23">
        <f t="shared" si="1"/>
        <v>118.83694111006587</v>
      </c>
    </row>
    <row r="168" spans="1:5" s="10" customFormat="1" ht="33.75" x14ac:dyDescent="0.2">
      <c r="A168" s="15" t="s">
        <v>167</v>
      </c>
      <c r="B168" s="11" t="s">
        <v>926</v>
      </c>
      <c r="C168" s="17">
        <v>2657.5</v>
      </c>
      <c r="D168" s="17">
        <v>3158.0917100000001</v>
      </c>
      <c r="E168" s="23">
        <f t="shared" si="1"/>
        <v>118.83694111006587</v>
      </c>
    </row>
    <row r="169" spans="1:5" s="10" customFormat="1" ht="11.25" x14ac:dyDescent="0.2">
      <c r="A169" s="15" t="s">
        <v>168</v>
      </c>
      <c r="B169" s="11" t="s">
        <v>927</v>
      </c>
      <c r="C169" s="17">
        <v>2989670.6</v>
      </c>
      <c r="D169" s="17">
        <v>1210757.3507999999</v>
      </c>
      <c r="E169" s="23">
        <f t="shared" si="1"/>
        <v>40.498018437215116</v>
      </c>
    </row>
    <row r="170" spans="1:5" s="10" customFormat="1" ht="33.75" x14ac:dyDescent="0.2">
      <c r="A170" s="15" t="s">
        <v>169</v>
      </c>
      <c r="B170" s="11" t="s">
        <v>928</v>
      </c>
      <c r="C170" s="17">
        <v>2989670.6</v>
      </c>
      <c r="D170" s="17">
        <v>1210757.3507999999</v>
      </c>
      <c r="E170" s="23">
        <f t="shared" si="1"/>
        <v>40.498018437215116</v>
      </c>
    </row>
    <row r="171" spans="1:5" s="10" customFormat="1" ht="33.75" x14ac:dyDescent="0.2">
      <c r="A171" s="15" t="s">
        <v>170</v>
      </c>
      <c r="B171" s="11" t="s">
        <v>929</v>
      </c>
      <c r="C171" s="17">
        <v>2989670.6</v>
      </c>
      <c r="D171" s="17">
        <v>1210757.3507999999</v>
      </c>
      <c r="E171" s="23">
        <f t="shared" si="1"/>
        <v>40.498018437215116</v>
      </c>
    </row>
    <row r="172" spans="1:5" s="14" customFormat="1" ht="22.5" x14ac:dyDescent="0.2">
      <c r="A172" s="15" t="s">
        <v>171</v>
      </c>
      <c r="B172" s="11" t="s">
        <v>930</v>
      </c>
      <c r="C172" s="17">
        <v>924.47081000000003</v>
      </c>
      <c r="D172" s="17">
        <v>0</v>
      </c>
      <c r="E172" s="23">
        <f t="shared" si="1"/>
        <v>0</v>
      </c>
    </row>
    <row r="173" spans="1:5" s="14" customFormat="1" ht="22.5" x14ac:dyDescent="0.2">
      <c r="A173" s="15" t="s">
        <v>172</v>
      </c>
      <c r="B173" s="11" t="s">
        <v>931</v>
      </c>
      <c r="C173" s="17">
        <v>903.9</v>
      </c>
      <c r="D173" s="17">
        <v>0</v>
      </c>
      <c r="E173" s="23">
        <f t="shared" si="1"/>
        <v>0</v>
      </c>
    </row>
    <row r="174" spans="1:5" s="10" customFormat="1" ht="22.5" x14ac:dyDescent="0.2">
      <c r="A174" s="15" t="s">
        <v>173</v>
      </c>
      <c r="B174" s="11" t="s">
        <v>932</v>
      </c>
      <c r="C174" s="17">
        <v>20.570810000000002</v>
      </c>
      <c r="D174" s="17">
        <v>0</v>
      </c>
      <c r="E174" s="23">
        <f t="shared" si="1"/>
        <v>0</v>
      </c>
    </row>
    <row r="175" spans="1:5" s="10" customFormat="1" ht="56.25" x14ac:dyDescent="0.2">
      <c r="A175" s="15" t="s">
        <v>174</v>
      </c>
      <c r="B175" s="11" t="s">
        <v>933</v>
      </c>
      <c r="C175" s="17">
        <v>1282291.74786</v>
      </c>
      <c r="D175" s="17">
        <v>723523.56726000004</v>
      </c>
      <c r="E175" s="23">
        <f t="shared" si="1"/>
        <v>56.424255125050834</v>
      </c>
    </row>
    <row r="176" spans="1:5" s="10" customFormat="1" ht="45" x14ac:dyDescent="0.2">
      <c r="A176" s="15" t="s">
        <v>175</v>
      </c>
      <c r="B176" s="11" t="s">
        <v>934</v>
      </c>
      <c r="C176" s="17">
        <v>646626.74646000005</v>
      </c>
      <c r="D176" s="17">
        <v>316121.07429000002</v>
      </c>
      <c r="E176" s="23">
        <f t="shared" si="1"/>
        <v>48.887720160142663</v>
      </c>
    </row>
    <row r="177" spans="1:5" s="10" customFormat="1" ht="45" x14ac:dyDescent="0.2">
      <c r="A177" s="15" t="s">
        <v>176</v>
      </c>
      <c r="B177" s="11" t="s">
        <v>935</v>
      </c>
      <c r="C177" s="17">
        <v>390854.59445999999</v>
      </c>
      <c r="D177" s="17">
        <v>201163.04809</v>
      </c>
      <c r="E177" s="23">
        <f t="shared" si="1"/>
        <v>51.467489685754998</v>
      </c>
    </row>
    <row r="178" spans="1:5" s="10" customFormat="1" ht="56.25" x14ac:dyDescent="0.2">
      <c r="A178" s="15" t="s">
        <v>177</v>
      </c>
      <c r="B178" s="11" t="s">
        <v>936</v>
      </c>
      <c r="C178" s="17">
        <v>115226.402</v>
      </c>
      <c r="D178" s="17">
        <v>57801.792540000002</v>
      </c>
      <c r="E178" s="23">
        <f t="shared" si="1"/>
        <v>50.163670423380921</v>
      </c>
    </row>
    <row r="179" spans="1:5" s="10" customFormat="1" ht="56.25" x14ac:dyDescent="0.2">
      <c r="A179" s="15" t="s">
        <v>178</v>
      </c>
      <c r="B179" s="11" t="s">
        <v>937</v>
      </c>
      <c r="C179" s="17">
        <v>54553.95</v>
      </c>
      <c r="D179" s="17">
        <v>28762.231809999997</v>
      </c>
      <c r="E179" s="23">
        <f t="shared" si="1"/>
        <v>52.722546781672087</v>
      </c>
    </row>
    <row r="180" spans="1:5" s="14" customFormat="1" ht="45" x14ac:dyDescent="0.2">
      <c r="A180" s="15" t="s">
        <v>179</v>
      </c>
      <c r="B180" s="28" t="s">
        <v>938</v>
      </c>
      <c r="C180" s="23">
        <v>85991.8</v>
      </c>
      <c r="D180" s="23">
        <v>28394.001850000001</v>
      </c>
      <c r="E180" s="23">
        <f t="shared" si="1"/>
        <v>33.01942958514649</v>
      </c>
    </row>
    <row r="181" spans="1:5" s="14" customFormat="1" ht="45" x14ac:dyDescent="0.2">
      <c r="A181" s="15" t="s">
        <v>180</v>
      </c>
      <c r="B181" s="11" t="s">
        <v>939</v>
      </c>
      <c r="C181" s="17">
        <v>231198.47388000001</v>
      </c>
      <c r="D181" s="17">
        <v>121659.96237000001</v>
      </c>
      <c r="E181" s="23">
        <f t="shared" si="1"/>
        <v>52.621438337497736</v>
      </c>
    </row>
    <row r="182" spans="1:5" s="14" customFormat="1" ht="56.25" x14ac:dyDescent="0.2">
      <c r="A182" s="15" t="s">
        <v>181</v>
      </c>
      <c r="B182" s="11" t="s">
        <v>940</v>
      </c>
      <c r="C182" s="17">
        <v>55835.9</v>
      </c>
      <c r="D182" s="17">
        <v>25501.699049999999</v>
      </c>
      <c r="E182" s="23">
        <f t="shared" si="1"/>
        <v>45.672585290109048</v>
      </c>
    </row>
    <row r="183" spans="1:5" s="14" customFormat="1" ht="45" x14ac:dyDescent="0.2">
      <c r="A183" s="15" t="s">
        <v>182</v>
      </c>
      <c r="B183" s="11" t="s">
        <v>941</v>
      </c>
      <c r="C183" s="17">
        <v>111564.9</v>
      </c>
      <c r="D183" s="17">
        <v>50197.130409999998</v>
      </c>
      <c r="E183" s="23">
        <f t="shared" si="1"/>
        <v>44.993658767228759</v>
      </c>
    </row>
    <row r="184" spans="1:5" s="10" customFormat="1" ht="45" x14ac:dyDescent="0.2">
      <c r="A184" s="15" t="s">
        <v>183</v>
      </c>
      <c r="B184" s="11" t="s">
        <v>942</v>
      </c>
      <c r="C184" s="17">
        <v>6602.2</v>
      </c>
      <c r="D184" s="17">
        <v>4136.9430199999997</v>
      </c>
      <c r="E184" s="23">
        <f t="shared" si="1"/>
        <v>62.660068159098479</v>
      </c>
    </row>
    <row r="185" spans="1:5" s="10" customFormat="1" ht="45" x14ac:dyDescent="0.2">
      <c r="A185" s="15" t="s">
        <v>184</v>
      </c>
      <c r="B185" s="11" t="s">
        <v>943</v>
      </c>
      <c r="C185" s="17">
        <v>2241.31</v>
      </c>
      <c r="D185" s="17">
        <v>6125.51955</v>
      </c>
      <c r="E185" s="23" t="s">
        <v>1816</v>
      </c>
    </row>
    <row r="186" spans="1:5" s="10" customFormat="1" ht="45" x14ac:dyDescent="0.2">
      <c r="A186" s="15" t="s">
        <v>185</v>
      </c>
      <c r="B186" s="11" t="s">
        <v>944</v>
      </c>
      <c r="C186" s="17">
        <v>32271.20088</v>
      </c>
      <c r="D186" s="17">
        <v>21359.334190000001</v>
      </c>
      <c r="E186" s="23">
        <f t="shared" si="1"/>
        <v>66.186982844005044</v>
      </c>
    </row>
    <row r="187" spans="1:5" s="10" customFormat="1" ht="45" x14ac:dyDescent="0.2">
      <c r="A187" s="15" t="s">
        <v>186</v>
      </c>
      <c r="B187" s="11" t="s">
        <v>945</v>
      </c>
      <c r="C187" s="17">
        <v>22682.963</v>
      </c>
      <c r="D187" s="17">
        <v>14339.336150000001</v>
      </c>
      <c r="E187" s="23">
        <f t="shared" si="1"/>
        <v>63.216327381920969</v>
      </c>
    </row>
    <row r="188" spans="1:5" s="10" customFormat="1" ht="56.25" x14ac:dyDescent="0.2">
      <c r="A188" s="15" t="s">
        <v>187</v>
      </c>
      <c r="B188" s="11" t="s">
        <v>946</v>
      </c>
      <c r="C188" s="17">
        <v>12949.261640000001</v>
      </c>
      <c r="D188" s="17">
        <v>8154.0625899999995</v>
      </c>
      <c r="E188" s="23">
        <f t="shared" si="1"/>
        <v>62.969324558338293</v>
      </c>
    </row>
    <row r="189" spans="1:5" s="10" customFormat="1" ht="45" x14ac:dyDescent="0.2">
      <c r="A189" s="15" t="s">
        <v>188</v>
      </c>
      <c r="B189" s="11" t="s">
        <v>947</v>
      </c>
      <c r="C189" s="17">
        <v>4257.7</v>
      </c>
      <c r="D189" s="17">
        <v>2906.09602</v>
      </c>
      <c r="E189" s="23">
        <f t="shared" si="1"/>
        <v>68.255067759588513</v>
      </c>
    </row>
    <row r="190" spans="1:5" s="10" customFormat="1" ht="45" x14ac:dyDescent="0.2">
      <c r="A190" s="15" t="s">
        <v>189</v>
      </c>
      <c r="B190" s="11" t="s">
        <v>948</v>
      </c>
      <c r="C190" s="17">
        <v>3771.7240000000002</v>
      </c>
      <c r="D190" s="17">
        <v>2563.8823500000003</v>
      </c>
      <c r="E190" s="23">
        <f t="shared" si="1"/>
        <v>67.976404158946949</v>
      </c>
    </row>
    <row r="191" spans="1:5" s="10" customFormat="1" ht="45" x14ac:dyDescent="0.2">
      <c r="A191" s="15" t="s">
        <v>190</v>
      </c>
      <c r="B191" s="11" t="s">
        <v>949</v>
      </c>
      <c r="C191" s="17">
        <v>3172.819</v>
      </c>
      <c r="D191" s="17">
        <v>1272.43037</v>
      </c>
      <c r="E191" s="23">
        <f t="shared" si="1"/>
        <v>40.104095758377646</v>
      </c>
    </row>
    <row r="192" spans="1:5" s="10" customFormat="1" ht="45" x14ac:dyDescent="0.2">
      <c r="A192" s="15" t="s">
        <v>191</v>
      </c>
      <c r="B192" s="11" t="s">
        <v>950</v>
      </c>
      <c r="C192" s="17">
        <v>406.19056</v>
      </c>
      <c r="D192" s="17">
        <v>497.05971</v>
      </c>
      <c r="E192" s="23">
        <f t="shared" si="1"/>
        <v>122.37106396564212</v>
      </c>
    </row>
    <row r="193" spans="1:5" s="14" customFormat="1" ht="45" x14ac:dyDescent="0.2">
      <c r="A193" s="15" t="s">
        <v>192</v>
      </c>
      <c r="B193" s="11" t="s">
        <v>951</v>
      </c>
      <c r="C193" s="17">
        <v>1066.7280800000001</v>
      </c>
      <c r="D193" s="17">
        <v>768.54823999999996</v>
      </c>
      <c r="E193" s="23">
        <f t="shared" si="1"/>
        <v>72.047249379616957</v>
      </c>
    </row>
    <row r="194" spans="1:5" s="14" customFormat="1" ht="45" x14ac:dyDescent="0.2">
      <c r="A194" s="15" t="s">
        <v>193</v>
      </c>
      <c r="B194" s="11" t="s">
        <v>952</v>
      </c>
      <c r="C194" s="17">
        <v>274.10000000000002</v>
      </c>
      <c r="D194" s="17">
        <v>146.04589999999999</v>
      </c>
      <c r="E194" s="23">
        <f t="shared" si="1"/>
        <v>53.28197738051805</v>
      </c>
    </row>
    <row r="195" spans="1:5" s="14" customFormat="1" ht="22.5" x14ac:dyDescent="0.2">
      <c r="A195" s="15" t="s">
        <v>194</v>
      </c>
      <c r="B195" s="11" t="s">
        <v>953</v>
      </c>
      <c r="C195" s="17">
        <v>365072.86588</v>
      </c>
      <c r="D195" s="17">
        <v>255686.42325999998</v>
      </c>
      <c r="E195" s="23">
        <f t="shared" si="1"/>
        <v>70.037093182390748</v>
      </c>
    </row>
    <row r="196" spans="1:5" s="14" customFormat="1" ht="22.5" x14ac:dyDescent="0.2">
      <c r="A196" s="15" t="s">
        <v>195</v>
      </c>
      <c r="B196" s="11" t="s">
        <v>954</v>
      </c>
      <c r="C196" s="17">
        <v>8748</v>
      </c>
      <c r="D196" s="17">
        <v>12203.162990000001</v>
      </c>
      <c r="E196" s="23">
        <f t="shared" si="1"/>
        <v>139.49660482395979</v>
      </c>
    </row>
    <row r="197" spans="1:5" s="10" customFormat="1" ht="22.5" x14ac:dyDescent="0.2">
      <c r="A197" s="15" t="s">
        <v>196</v>
      </c>
      <c r="B197" s="11" t="s">
        <v>955</v>
      </c>
      <c r="C197" s="17">
        <v>275169.75599999999</v>
      </c>
      <c r="D197" s="17">
        <v>184650.29809999999</v>
      </c>
      <c r="E197" s="23">
        <f t="shared" si="1"/>
        <v>67.104139925900867</v>
      </c>
    </row>
    <row r="198" spans="1:5" s="10" customFormat="1" ht="22.5" x14ac:dyDescent="0.2">
      <c r="A198" s="15" t="s">
        <v>197</v>
      </c>
      <c r="B198" s="11" t="s">
        <v>956</v>
      </c>
      <c r="C198" s="17">
        <v>50220.1</v>
      </c>
      <c r="D198" s="17">
        <v>34430.409450000006</v>
      </c>
      <c r="E198" s="23">
        <f t="shared" si="1"/>
        <v>68.559022084782811</v>
      </c>
    </row>
    <row r="199" spans="1:5" s="10" customFormat="1" ht="22.5" x14ac:dyDescent="0.2">
      <c r="A199" s="15" t="s">
        <v>198</v>
      </c>
      <c r="B199" s="11" t="s">
        <v>957</v>
      </c>
      <c r="C199" s="17">
        <v>7958.9</v>
      </c>
      <c r="D199" s="17">
        <v>8254.7849299999998</v>
      </c>
      <c r="E199" s="23">
        <f t="shared" si="1"/>
        <v>103.71766110894723</v>
      </c>
    </row>
    <row r="200" spans="1:5" s="10" customFormat="1" ht="22.5" x14ac:dyDescent="0.2">
      <c r="A200" s="15" t="s">
        <v>199</v>
      </c>
      <c r="B200" s="11" t="s">
        <v>958</v>
      </c>
      <c r="C200" s="17">
        <v>5788.1498799999999</v>
      </c>
      <c r="D200" s="17">
        <v>3755.4371099999998</v>
      </c>
      <c r="E200" s="23">
        <f t="shared" si="1"/>
        <v>64.881476600602468</v>
      </c>
    </row>
    <row r="201" spans="1:5" s="10" customFormat="1" ht="22.5" x14ac:dyDescent="0.2">
      <c r="A201" s="15" t="s">
        <v>200</v>
      </c>
      <c r="B201" s="11" t="s">
        <v>959</v>
      </c>
      <c r="C201" s="17">
        <v>17187.96</v>
      </c>
      <c r="D201" s="17">
        <v>12392.330679999999</v>
      </c>
      <c r="E201" s="23">
        <f t="shared" si="1"/>
        <v>72.09890341843942</v>
      </c>
    </row>
    <row r="202" spans="1:5" s="10" customFormat="1" ht="33.75" x14ac:dyDescent="0.2">
      <c r="A202" s="15" t="s">
        <v>201</v>
      </c>
      <c r="B202" s="11" t="s">
        <v>960</v>
      </c>
      <c r="C202" s="17">
        <v>26418</v>
      </c>
      <c r="D202" s="17">
        <v>21898.22424</v>
      </c>
      <c r="E202" s="23">
        <f t="shared" si="1"/>
        <v>82.891302293890519</v>
      </c>
    </row>
    <row r="203" spans="1:5" s="10" customFormat="1" ht="45" x14ac:dyDescent="0.2">
      <c r="A203" s="15" t="s">
        <v>202</v>
      </c>
      <c r="B203" s="11" t="s">
        <v>961</v>
      </c>
      <c r="C203" s="17">
        <v>26418</v>
      </c>
      <c r="D203" s="17">
        <v>21898.22424</v>
      </c>
      <c r="E203" s="23">
        <f t="shared" si="1"/>
        <v>82.891302293890519</v>
      </c>
    </row>
    <row r="204" spans="1:5" s="10" customFormat="1" ht="78.75" x14ac:dyDescent="0.2">
      <c r="A204" s="15" t="s">
        <v>203</v>
      </c>
      <c r="B204" s="11" t="s">
        <v>962</v>
      </c>
      <c r="C204" s="17">
        <v>26.4</v>
      </c>
      <c r="D204" s="17">
        <v>3.8205100000000001</v>
      </c>
      <c r="E204" s="23">
        <f t="shared" si="1"/>
        <v>14.471628787878791</v>
      </c>
    </row>
    <row r="205" spans="1:5" s="14" customFormat="1" ht="33.75" x14ac:dyDescent="0.2">
      <c r="A205" s="15" t="s">
        <v>204</v>
      </c>
      <c r="B205" s="28" t="s">
        <v>963</v>
      </c>
      <c r="C205" s="23">
        <v>696.28</v>
      </c>
      <c r="D205" s="23">
        <v>895.86149999999998</v>
      </c>
      <c r="E205" s="23">
        <f t="shared" si="1"/>
        <v>128.6639713908198</v>
      </c>
    </row>
    <row r="206" spans="1:5" s="14" customFormat="1" ht="22.5" x14ac:dyDescent="0.2">
      <c r="A206" s="15" t="s">
        <v>205</v>
      </c>
      <c r="B206" s="11" t="s">
        <v>964</v>
      </c>
      <c r="C206" s="23">
        <v>531.88</v>
      </c>
      <c r="D206" s="23">
        <v>425.77109000000002</v>
      </c>
      <c r="E206" s="23">
        <f t="shared" si="1"/>
        <v>80.050216214183649</v>
      </c>
    </row>
    <row r="207" spans="1:5" s="14" customFormat="1" ht="67.5" x14ac:dyDescent="0.2">
      <c r="A207" s="15" t="s">
        <v>206</v>
      </c>
      <c r="B207" s="11" t="s">
        <v>965</v>
      </c>
      <c r="C207" s="17">
        <v>518.67999999999995</v>
      </c>
      <c r="D207" s="17">
        <v>388.35244</v>
      </c>
      <c r="E207" s="23">
        <f t="shared" si="1"/>
        <v>74.873224338705953</v>
      </c>
    </row>
    <row r="208" spans="1:5" s="14" customFormat="1" ht="67.5" x14ac:dyDescent="0.2">
      <c r="A208" s="15" t="s">
        <v>207</v>
      </c>
      <c r="B208" s="11" t="s">
        <v>966</v>
      </c>
      <c r="C208" s="17">
        <v>13.2</v>
      </c>
      <c r="D208" s="17">
        <v>37.410400000000003</v>
      </c>
      <c r="E208" s="23" t="s">
        <v>1816</v>
      </c>
    </row>
    <row r="209" spans="1:5" s="14" customFormat="1" ht="90" x14ac:dyDescent="0.2">
      <c r="A209" s="15" t="s">
        <v>208</v>
      </c>
      <c r="B209" s="11" t="s">
        <v>967</v>
      </c>
      <c r="C209" s="17">
        <v>0</v>
      </c>
      <c r="D209" s="17">
        <v>8.2500000000000004E-3</v>
      </c>
      <c r="E209" s="23">
        <v>0</v>
      </c>
    </row>
    <row r="210" spans="1:5" s="10" customFormat="1" ht="22.5" x14ac:dyDescent="0.2">
      <c r="A210" s="15" t="s">
        <v>209</v>
      </c>
      <c r="B210" s="11" t="s">
        <v>968</v>
      </c>
      <c r="C210" s="17">
        <v>164.4</v>
      </c>
      <c r="D210" s="17">
        <v>470.09040999999996</v>
      </c>
      <c r="E210" s="23" t="s">
        <v>1816</v>
      </c>
    </row>
    <row r="211" spans="1:5" s="10" customFormat="1" ht="67.5" x14ac:dyDescent="0.2">
      <c r="A211" s="15" t="s">
        <v>210</v>
      </c>
      <c r="B211" s="11" t="s">
        <v>969</v>
      </c>
      <c r="C211" s="17">
        <v>63.4</v>
      </c>
      <c r="D211" s="17">
        <v>210.34007</v>
      </c>
      <c r="E211" s="23" t="s">
        <v>1816</v>
      </c>
    </row>
    <row r="212" spans="1:5" s="10" customFormat="1" ht="56.25" x14ac:dyDescent="0.2">
      <c r="A212" s="15" t="s">
        <v>211</v>
      </c>
      <c r="B212" s="11" t="s">
        <v>970</v>
      </c>
      <c r="C212" s="17">
        <v>101</v>
      </c>
      <c r="D212" s="17">
        <v>96.045360000000002</v>
      </c>
      <c r="E212" s="23">
        <f t="shared" si="1"/>
        <v>95.094415841584151</v>
      </c>
    </row>
    <row r="213" spans="1:5" s="10" customFormat="1" ht="56.25" x14ac:dyDescent="0.2">
      <c r="A213" s="15" t="s">
        <v>212</v>
      </c>
      <c r="B213" s="11" t="s">
        <v>971</v>
      </c>
      <c r="C213" s="17">
        <v>0</v>
      </c>
      <c r="D213" s="17">
        <v>7.4859999999999996E-2</v>
      </c>
      <c r="E213" s="23">
        <v>0</v>
      </c>
    </row>
    <row r="214" spans="1:5" s="10" customFormat="1" ht="56.25" x14ac:dyDescent="0.2">
      <c r="A214" s="15" t="s">
        <v>213</v>
      </c>
      <c r="B214" s="11" t="s">
        <v>972</v>
      </c>
      <c r="C214" s="17">
        <v>0</v>
      </c>
      <c r="D214" s="17">
        <v>143.73500000000001</v>
      </c>
      <c r="E214" s="23">
        <v>0</v>
      </c>
    </row>
    <row r="215" spans="1:5" s="10" customFormat="1" ht="56.25" x14ac:dyDescent="0.2">
      <c r="A215" s="15" t="s">
        <v>214</v>
      </c>
      <c r="B215" s="11" t="s">
        <v>973</v>
      </c>
      <c r="C215" s="17">
        <v>0</v>
      </c>
      <c r="D215" s="17">
        <v>19.895119999999999</v>
      </c>
      <c r="E215" s="23">
        <v>0</v>
      </c>
    </row>
    <row r="216" spans="1:5" s="10" customFormat="1" ht="45" x14ac:dyDescent="0.2">
      <c r="A216" s="15" t="s">
        <v>215</v>
      </c>
      <c r="B216" s="11" t="s">
        <v>974</v>
      </c>
      <c r="C216" s="17">
        <v>0</v>
      </c>
      <c r="D216" s="17">
        <v>0.56164999999999998</v>
      </c>
      <c r="E216" s="23">
        <v>0</v>
      </c>
    </row>
    <row r="217" spans="1:5" s="10" customFormat="1" ht="45" x14ac:dyDescent="0.2">
      <c r="A217" s="15" t="s">
        <v>216</v>
      </c>
      <c r="B217" s="11" t="s">
        <v>975</v>
      </c>
      <c r="C217" s="17">
        <v>0</v>
      </c>
      <c r="D217" s="17">
        <v>0.56164999999999998</v>
      </c>
      <c r="E217" s="23">
        <v>0</v>
      </c>
    </row>
    <row r="218" spans="1:5" s="10" customFormat="1" ht="90" x14ac:dyDescent="0.2">
      <c r="A218" s="15" t="s">
        <v>217</v>
      </c>
      <c r="B218" s="11" t="s">
        <v>976</v>
      </c>
      <c r="C218" s="17">
        <v>0</v>
      </c>
      <c r="D218" s="17">
        <v>0.56164999999999998</v>
      </c>
      <c r="E218" s="23">
        <v>0</v>
      </c>
    </row>
    <row r="219" spans="1:5" s="10" customFormat="1" ht="11.25" x14ac:dyDescent="0.2">
      <c r="A219" s="15" t="s">
        <v>218</v>
      </c>
      <c r="B219" s="11" t="s">
        <v>977</v>
      </c>
      <c r="C219" s="17">
        <v>17440.845000000001</v>
      </c>
      <c r="D219" s="17">
        <v>23938.286120000001</v>
      </c>
      <c r="E219" s="23">
        <f t="shared" si="1"/>
        <v>137.25416469213502</v>
      </c>
    </row>
    <row r="220" spans="1:5" s="10" customFormat="1" ht="33.75" x14ac:dyDescent="0.2">
      <c r="A220" s="15" t="s">
        <v>219</v>
      </c>
      <c r="B220" s="11" t="s">
        <v>978</v>
      </c>
      <c r="C220" s="17">
        <v>17440.845000000001</v>
      </c>
      <c r="D220" s="17">
        <v>23938.286120000001</v>
      </c>
      <c r="E220" s="23">
        <f t="shared" si="1"/>
        <v>137.25416469213502</v>
      </c>
    </row>
    <row r="221" spans="1:5" s="14" customFormat="1" ht="33.75" x14ac:dyDescent="0.2">
      <c r="A221" s="15" t="s">
        <v>220</v>
      </c>
      <c r="B221" s="11" t="s">
        <v>979</v>
      </c>
      <c r="C221" s="17">
        <v>3963.5</v>
      </c>
      <c r="D221" s="17">
        <v>15361.457</v>
      </c>
      <c r="E221" s="23" t="s">
        <v>1816</v>
      </c>
    </row>
    <row r="222" spans="1:5" s="10" customFormat="1" ht="33.75" x14ac:dyDescent="0.2">
      <c r="A222" s="15" t="s">
        <v>221</v>
      </c>
      <c r="B222" s="11" t="s">
        <v>980</v>
      </c>
      <c r="C222" s="17">
        <v>4573.2</v>
      </c>
      <c r="D222" s="17">
        <v>1486.4969900000001</v>
      </c>
      <c r="E222" s="23">
        <f t="shared" ref="E221:E284" si="2">D222/C222*100</f>
        <v>32.504526152365962</v>
      </c>
    </row>
    <row r="223" spans="1:5" s="10" customFormat="1" ht="33.75" x14ac:dyDescent="0.2">
      <c r="A223" s="15" t="s">
        <v>222</v>
      </c>
      <c r="B223" s="11" t="s">
        <v>981</v>
      </c>
      <c r="C223" s="17">
        <v>3443.2449999999999</v>
      </c>
      <c r="D223" s="17">
        <v>1132.10373</v>
      </c>
      <c r="E223" s="23">
        <f t="shared" si="2"/>
        <v>32.878976953426204</v>
      </c>
    </row>
    <row r="224" spans="1:5" s="10" customFormat="1" ht="33.75" x14ac:dyDescent="0.2">
      <c r="A224" s="15" t="s">
        <v>223</v>
      </c>
      <c r="B224" s="11" t="s">
        <v>982</v>
      </c>
      <c r="C224" s="17">
        <v>4691.8</v>
      </c>
      <c r="D224" s="17">
        <v>5924.5087699999995</v>
      </c>
      <c r="E224" s="23">
        <f t="shared" si="2"/>
        <v>126.27368536595762</v>
      </c>
    </row>
    <row r="225" spans="1:5" s="10" customFormat="1" ht="33.75" x14ac:dyDescent="0.2">
      <c r="A225" s="15" t="s">
        <v>224</v>
      </c>
      <c r="B225" s="11" t="s">
        <v>983</v>
      </c>
      <c r="C225" s="17">
        <v>769.1</v>
      </c>
      <c r="D225" s="17">
        <v>33.719629999999995</v>
      </c>
      <c r="E225" s="23">
        <f t="shared" si="2"/>
        <v>4.3842972305291887</v>
      </c>
    </row>
    <row r="226" spans="1:5" s="10" customFormat="1" ht="56.25" x14ac:dyDescent="0.2">
      <c r="A226" s="15" t="s">
        <v>225</v>
      </c>
      <c r="B226" s="11" t="s">
        <v>984</v>
      </c>
      <c r="C226" s="17">
        <v>88361.090540000005</v>
      </c>
      <c r="D226" s="17">
        <v>63079.640789999998</v>
      </c>
      <c r="E226" s="23">
        <f t="shared" si="2"/>
        <v>71.388481518847485</v>
      </c>
    </row>
    <row r="227" spans="1:5" s="10" customFormat="1" ht="56.25" x14ac:dyDescent="0.2">
      <c r="A227" s="15" t="s">
        <v>226</v>
      </c>
      <c r="B227" s="11" t="s">
        <v>985</v>
      </c>
      <c r="C227" s="17">
        <v>59788.726900000001</v>
      </c>
      <c r="D227" s="17">
        <v>38223.680829999998</v>
      </c>
      <c r="E227" s="23">
        <f t="shared" si="2"/>
        <v>63.931250608381816</v>
      </c>
    </row>
    <row r="228" spans="1:5" s="10" customFormat="1" ht="56.25" x14ac:dyDescent="0.2">
      <c r="A228" s="15" t="s">
        <v>227</v>
      </c>
      <c r="B228" s="11" t="s">
        <v>986</v>
      </c>
      <c r="C228" s="17">
        <v>519.5</v>
      </c>
      <c r="D228" s="17">
        <v>264.34503000000001</v>
      </c>
      <c r="E228" s="23">
        <f t="shared" si="2"/>
        <v>50.88451010587103</v>
      </c>
    </row>
    <row r="229" spans="1:5" s="14" customFormat="1" ht="45" x14ac:dyDescent="0.2">
      <c r="A229" s="15" t="s">
        <v>228</v>
      </c>
      <c r="B229" s="28" t="s">
        <v>987</v>
      </c>
      <c r="C229" s="23">
        <v>21130.560000000001</v>
      </c>
      <c r="D229" s="23">
        <v>15047.719160000001</v>
      </c>
      <c r="E229" s="23">
        <f t="shared" si="2"/>
        <v>71.213063733284869</v>
      </c>
    </row>
    <row r="230" spans="1:5" s="14" customFormat="1" ht="45" x14ac:dyDescent="0.2">
      <c r="A230" s="15" t="s">
        <v>229</v>
      </c>
      <c r="B230" s="11" t="s">
        <v>988</v>
      </c>
      <c r="C230" s="17">
        <v>23228.7</v>
      </c>
      <c r="D230" s="17">
        <v>13641.37658</v>
      </c>
      <c r="E230" s="23">
        <f t="shared" si="2"/>
        <v>58.726388390224159</v>
      </c>
    </row>
    <row r="231" spans="1:5" s="14" customFormat="1" ht="45" x14ac:dyDescent="0.2">
      <c r="A231" s="15" t="s">
        <v>230</v>
      </c>
      <c r="B231" s="11" t="s">
        <v>989</v>
      </c>
      <c r="C231" s="17">
        <v>1108.5761200000002</v>
      </c>
      <c r="D231" s="17">
        <v>504.08643999999998</v>
      </c>
      <c r="E231" s="23">
        <f t="shared" si="2"/>
        <v>45.471522514845432</v>
      </c>
    </row>
    <row r="232" spans="1:5" s="14" customFormat="1" ht="45" x14ac:dyDescent="0.2">
      <c r="A232" s="15" t="s">
        <v>231</v>
      </c>
      <c r="B232" s="11" t="s">
        <v>990</v>
      </c>
      <c r="C232" s="17">
        <v>3259.4599900000003</v>
      </c>
      <c r="D232" s="17">
        <v>2552.4426600000002</v>
      </c>
      <c r="E232" s="23">
        <f t="shared" si="2"/>
        <v>78.308758746260906</v>
      </c>
    </row>
    <row r="233" spans="1:5" s="10" customFormat="1" ht="45" x14ac:dyDescent="0.2">
      <c r="A233" s="15" t="s">
        <v>232</v>
      </c>
      <c r="B233" s="11" t="s">
        <v>991</v>
      </c>
      <c r="C233" s="17">
        <v>10541.930789999999</v>
      </c>
      <c r="D233" s="17">
        <v>6213.7109600000003</v>
      </c>
      <c r="E233" s="23">
        <f t="shared" si="2"/>
        <v>58.942816868939062</v>
      </c>
    </row>
    <row r="234" spans="1:5" s="10" customFormat="1" ht="67.5" x14ac:dyDescent="0.2">
      <c r="A234" s="15" t="s">
        <v>233</v>
      </c>
      <c r="B234" s="11" t="s">
        <v>992</v>
      </c>
      <c r="C234" s="17">
        <v>28572.36364</v>
      </c>
      <c r="D234" s="17">
        <v>24855.95996</v>
      </c>
      <c r="E234" s="23">
        <f t="shared" si="2"/>
        <v>86.993012804872734</v>
      </c>
    </row>
    <row r="235" spans="1:5" s="10" customFormat="1" ht="67.5" x14ac:dyDescent="0.2">
      <c r="A235" s="15" t="s">
        <v>234</v>
      </c>
      <c r="B235" s="11" t="s">
        <v>993</v>
      </c>
      <c r="C235" s="17">
        <v>24448.5</v>
      </c>
      <c r="D235" s="17">
        <v>21311.535370000001</v>
      </c>
      <c r="E235" s="23">
        <f t="shared" si="2"/>
        <v>87.169091641614017</v>
      </c>
    </row>
    <row r="236" spans="1:5" s="10" customFormat="1" ht="67.5" x14ac:dyDescent="0.2">
      <c r="A236" s="15" t="s">
        <v>235</v>
      </c>
      <c r="B236" s="11" t="s">
        <v>994</v>
      </c>
      <c r="C236" s="17">
        <v>21.163640000000001</v>
      </c>
      <c r="D236" s="17">
        <v>12.7027</v>
      </c>
      <c r="E236" s="23">
        <f t="shared" si="2"/>
        <v>60.021338484306099</v>
      </c>
    </row>
    <row r="237" spans="1:5" s="10" customFormat="1" ht="67.5" x14ac:dyDescent="0.2">
      <c r="A237" s="15" t="s">
        <v>236</v>
      </c>
      <c r="B237" s="11" t="s">
        <v>995</v>
      </c>
      <c r="C237" s="17">
        <v>27.5</v>
      </c>
      <c r="D237" s="17">
        <v>36.919350000000001</v>
      </c>
      <c r="E237" s="23">
        <f t="shared" si="2"/>
        <v>134.25218181818181</v>
      </c>
    </row>
    <row r="238" spans="1:5" s="10" customFormat="1" ht="67.5" x14ac:dyDescent="0.2">
      <c r="A238" s="15" t="s">
        <v>237</v>
      </c>
      <c r="B238" s="11" t="s">
        <v>996</v>
      </c>
      <c r="C238" s="17">
        <v>925.2</v>
      </c>
      <c r="D238" s="17">
        <v>731.53129000000001</v>
      </c>
      <c r="E238" s="23">
        <f t="shared" si="2"/>
        <v>79.067368136619109</v>
      </c>
    </row>
    <row r="239" spans="1:5" s="10" customFormat="1" ht="67.5" x14ac:dyDescent="0.2">
      <c r="A239" s="15" t="s">
        <v>238</v>
      </c>
      <c r="B239" s="11" t="s">
        <v>997</v>
      </c>
      <c r="C239" s="17">
        <v>3150</v>
      </c>
      <c r="D239" s="17">
        <v>2763.2712499999998</v>
      </c>
      <c r="E239" s="23">
        <f t="shared" si="2"/>
        <v>87.722896825396816</v>
      </c>
    </row>
    <row r="240" spans="1:5" s="10" customFormat="1" ht="11.25" x14ac:dyDescent="0.2">
      <c r="A240" s="22" t="s">
        <v>239</v>
      </c>
      <c r="B240" s="13" t="s">
        <v>998</v>
      </c>
      <c r="C240" s="19">
        <v>718465.31486000004</v>
      </c>
      <c r="D240" s="19">
        <v>484796.92017</v>
      </c>
      <c r="E240" s="18">
        <f t="shared" si="2"/>
        <v>67.476732716661132</v>
      </c>
    </row>
    <row r="241" spans="1:5" s="10" customFormat="1" ht="11.25" x14ac:dyDescent="0.2">
      <c r="A241" s="15" t="s">
        <v>240</v>
      </c>
      <c r="B241" s="11" t="s">
        <v>999</v>
      </c>
      <c r="C241" s="17">
        <v>66935.514859999996</v>
      </c>
      <c r="D241" s="17">
        <v>49988.905420000003</v>
      </c>
      <c r="E241" s="23">
        <f t="shared" si="2"/>
        <v>74.682185570029702</v>
      </c>
    </row>
    <row r="242" spans="1:5" s="14" customFormat="1" ht="22.5" x14ac:dyDescent="0.2">
      <c r="A242" s="15" t="s">
        <v>241</v>
      </c>
      <c r="B242" s="11" t="s">
        <v>1000</v>
      </c>
      <c r="C242" s="17">
        <v>10869.561449999999</v>
      </c>
      <c r="D242" s="17">
        <v>9976.5311300000012</v>
      </c>
      <c r="E242" s="23">
        <f t="shared" si="2"/>
        <v>91.784118208375389</v>
      </c>
    </row>
    <row r="243" spans="1:5" s="14" customFormat="1" ht="11.25" x14ac:dyDescent="0.2">
      <c r="A243" s="15" t="s">
        <v>242</v>
      </c>
      <c r="B243" s="11" t="s">
        <v>1001</v>
      </c>
      <c r="C243" s="17">
        <v>14823.753409999999</v>
      </c>
      <c r="D243" s="17">
        <v>9470.497519999999</v>
      </c>
      <c r="E243" s="23">
        <f t="shared" si="2"/>
        <v>63.887311519977587</v>
      </c>
    </row>
    <row r="244" spans="1:5" s="10" customFormat="1" ht="11.25" x14ac:dyDescent="0.2">
      <c r="A244" s="15" t="s">
        <v>243</v>
      </c>
      <c r="B244" s="11" t="s">
        <v>1002</v>
      </c>
      <c r="C244" s="17">
        <v>41242.199999999997</v>
      </c>
      <c r="D244" s="17">
        <v>30435.36188</v>
      </c>
      <c r="E244" s="23">
        <f t="shared" si="2"/>
        <v>73.796649742254289</v>
      </c>
    </row>
    <row r="245" spans="1:5" s="10" customFormat="1" ht="11.25" x14ac:dyDescent="0.2">
      <c r="A245" s="15" t="s">
        <v>244</v>
      </c>
      <c r="B245" s="11" t="s">
        <v>1003</v>
      </c>
      <c r="C245" s="17">
        <v>29218.1</v>
      </c>
      <c r="D245" s="17">
        <v>16109.894829999999</v>
      </c>
      <c r="E245" s="23">
        <f t="shared" si="2"/>
        <v>55.136695507236958</v>
      </c>
    </row>
    <row r="246" spans="1:5" s="10" customFormat="1" ht="11.25" x14ac:dyDescent="0.2">
      <c r="A246" s="15" t="s">
        <v>245</v>
      </c>
      <c r="B246" s="11" t="s">
        <v>1004</v>
      </c>
      <c r="C246" s="17">
        <v>12024.1</v>
      </c>
      <c r="D246" s="17">
        <v>14325.467050000001</v>
      </c>
      <c r="E246" s="23">
        <f t="shared" si="2"/>
        <v>119.13962001314029</v>
      </c>
    </row>
    <row r="247" spans="1:5" s="10" customFormat="1" ht="22.5" x14ac:dyDescent="0.2">
      <c r="A247" s="15" t="s">
        <v>246</v>
      </c>
      <c r="B247" s="11" t="s">
        <v>1005</v>
      </c>
      <c r="C247" s="17">
        <v>0</v>
      </c>
      <c r="D247" s="17">
        <v>106.51488999999999</v>
      </c>
      <c r="E247" s="23">
        <v>0</v>
      </c>
    </row>
    <row r="248" spans="1:5" s="10" customFormat="1" ht="11.25" x14ac:dyDescent="0.2">
      <c r="A248" s="15" t="s">
        <v>247</v>
      </c>
      <c r="B248" s="11" t="s">
        <v>1006</v>
      </c>
      <c r="C248" s="17">
        <v>28381.8</v>
      </c>
      <c r="D248" s="17">
        <v>1793.07473</v>
      </c>
      <c r="E248" s="23">
        <f t="shared" si="2"/>
        <v>6.3176920773171537</v>
      </c>
    </row>
    <row r="249" spans="1:5" s="10" customFormat="1" ht="33.75" x14ac:dyDescent="0.2">
      <c r="A249" s="15" t="s">
        <v>248</v>
      </c>
      <c r="B249" s="11" t="s">
        <v>1007</v>
      </c>
      <c r="C249" s="17">
        <v>27889.8</v>
      </c>
      <c r="D249" s="17">
        <v>1572.74</v>
      </c>
      <c r="E249" s="23">
        <f t="shared" si="2"/>
        <v>5.6391225465940957</v>
      </c>
    </row>
    <row r="250" spans="1:5" s="10" customFormat="1" ht="33.75" x14ac:dyDescent="0.2">
      <c r="A250" s="15" t="s">
        <v>249</v>
      </c>
      <c r="B250" s="11" t="s">
        <v>1008</v>
      </c>
      <c r="C250" s="17">
        <v>27889.8</v>
      </c>
      <c r="D250" s="17">
        <v>1572.74</v>
      </c>
      <c r="E250" s="23">
        <f t="shared" si="2"/>
        <v>5.6391225465940957</v>
      </c>
    </row>
    <row r="251" spans="1:5" s="10" customFormat="1" ht="22.5" x14ac:dyDescent="0.2">
      <c r="A251" s="15" t="s">
        <v>250</v>
      </c>
      <c r="B251" s="11" t="s">
        <v>1009</v>
      </c>
      <c r="C251" s="17">
        <v>143</v>
      </c>
      <c r="D251" s="17">
        <v>64.684730000000002</v>
      </c>
      <c r="E251" s="23">
        <f t="shared" si="2"/>
        <v>45.234076923076927</v>
      </c>
    </row>
    <row r="252" spans="1:5" s="10" customFormat="1" ht="33.75" x14ac:dyDescent="0.2">
      <c r="A252" s="15" t="s">
        <v>251</v>
      </c>
      <c r="B252" s="11" t="s">
        <v>1010</v>
      </c>
      <c r="C252" s="17">
        <v>255</v>
      </c>
      <c r="D252" s="17">
        <v>155.65</v>
      </c>
      <c r="E252" s="23">
        <f t="shared" si="2"/>
        <v>61.039215686274517</v>
      </c>
    </row>
    <row r="253" spans="1:5" s="10" customFormat="1" ht="78.75" x14ac:dyDescent="0.2">
      <c r="A253" s="15" t="s">
        <v>252</v>
      </c>
      <c r="B253" s="11" t="s">
        <v>1011</v>
      </c>
      <c r="C253" s="17">
        <v>255</v>
      </c>
      <c r="D253" s="17">
        <v>155.65</v>
      </c>
      <c r="E253" s="23">
        <f t="shared" si="2"/>
        <v>61.039215686274517</v>
      </c>
    </row>
    <row r="254" spans="1:5" s="10" customFormat="1" ht="22.5" x14ac:dyDescent="0.2">
      <c r="A254" s="15" t="s">
        <v>253</v>
      </c>
      <c r="B254" s="11" t="s">
        <v>1012</v>
      </c>
      <c r="C254" s="17">
        <v>94</v>
      </c>
      <c r="D254" s="17">
        <v>0</v>
      </c>
      <c r="E254" s="23">
        <f t="shared" si="2"/>
        <v>0</v>
      </c>
    </row>
    <row r="255" spans="1:5" s="10" customFormat="1" ht="22.5" x14ac:dyDescent="0.2">
      <c r="A255" s="15" t="s">
        <v>254</v>
      </c>
      <c r="B255" s="11" t="s">
        <v>1013</v>
      </c>
      <c r="C255" s="17">
        <v>94</v>
      </c>
      <c r="D255" s="17">
        <v>0</v>
      </c>
      <c r="E255" s="23">
        <f t="shared" si="2"/>
        <v>0</v>
      </c>
    </row>
    <row r="256" spans="1:5" s="10" customFormat="1" ht="11.25" x14ac:dyDescent="0.2">
      <c r="A256" s="15" t="s">
        <v>255</v>
      </c>
      <c r="B256" s="11" t="s">
        <v>1014</v>
      </c>
      <c r="C256" s="17">
        <v>623148</v>
      </c>
      <c r="D256" s="17">
        <v>433014.94001999998</v>
      </c>
      <c r="E256" s="23">
        <f t="shared" si="2"/>
        <v>69.488298128213515</v>
      </c>
    </row>
    <row r="257" spans="1:5" s="14" customFormat="1" ht="11.25" x14ac:dyDescent="0.2">
      <c r="A257" s="15" t="s">
        <v>256</v>
      </c>
      <c r="B257" s="28" t="s">
        <v>1015</v>
      </c>
      <c r="C257" s="23">
        <v>623148</v>
      </c>
      <c r="D257" s="23">
        <v>433014.94001999998</v>
      </c>
      <c r="E257" s="23">
        <f t="shared" si="2"/>
        <v>69.488298128213515</v>
      </c>
    </row>
    <row r="258" spans="1:5" s="14" customFormat="1" ht="33.75" x14ac:dyDescent="0.2">
      <c r="A258" s="15" t="s">
        <v>257</v>
      </c>
      <c r="B258" s="11" t="s">
        <v>1016</v>
      </c>
      <c r="C258" s="17">
        <v>657.6</v>
      </c>
      <c r="D258" s="17">
        <v>0</v>
      </c>
      <c r="E258" s="23">
        <f t="shared" si="2"/>
        <v>0</v>
      </c>
    </row>
    <row r="259" spans="1:5" s="14" customFormat="1" ht="22.5" x14ac:dyDescent="0.2">
      <c r="A259" s="15" t="s">
        <v>258</v>
      </c>
      <c r="B259" s="11" t="s">
        <v>1017</v>
      </c>
      <c r="C259" s="17">
        <v>602695</v>
      </c>
      <c r="D259" s="17">
        <v>423812.81919000001</v>
      </c>
      <c r="E259" s="23">
        <f t="shared" si="2"/>
        <v>70.31961758269108</v>
      </c>
    </row>
    <row r="260" spans="1:5" s="14" customFormat="1" ht="33.75" x14ac:dyDescent="0.2">
      <c r="A260" s="15" t="s">
        <v>259</v>
      </c>
      <c r="B260" s="11" t="s">
        <v>1018</v>
      </c>
      <c r="C260" s="17">
        <v>19795.400000000001</v>
      </c>
      <c r="D260" s="17">
        <v>9202.1208299999998</v>
      </c>
      <c r="E260" s="23">
        <f t="shared" si="2"/>
        <v>46.486157541651082</v>
      </c>
    </row>
    <row r="261" spans="1:5" s="10" customFormat="1" ht="21.75" x14ac:dyDescent="0.2">
      <c r="A261" s="22" t="s">
        <v>260</v>
      </c>
      <c r="B261" s="13" t="s">
        <v>1019</v>
      </c>
      <c r="C261" s="19">
        <v>2341249.66096</v>
      </c>
      <c r="D261" s="19">
        <v>1154162.2361099999</v>
      </c>
      <c r="E261" s="18">
        <f t="shared" si="2"/>
        <v>49.296845840727222</v>
      </c>
    </row>
    <row r="262" spans="1:5" s="10" customFormat="1" ht="11.25" x14ac:dyDescent="0.2">
      <c r="A262" s="15" t="s">
        <v>261</v>
      </c>
      <c r="B262" s="11" t="s">
        <v>1020</v>
      </c>
      <c r="C262" s="17">
        <v>62245.198600000003</v>
      </c>
      <c r="D262" s="17">
        <v>40056.247139999999</v>
      </c>
      <c r="E262" s="23">
        <f t="shared" si="2"/>
        <v>64.352348519938687</v>
      </c>
    </row>
    <row r="263" spans="1:5" s="10" customFormat="1" ht="33.75" x14ac:dyDescent="0.2">
      <c r="A263" s="15" t="s">
        <v>262</v>
      </c>
      <c r="B263" s="11" t="s">
        <v>1021</v>
      </c>
      <c r="C263" s="17">
        <v>0.3</v>
      </c>
      <c r="D263" s="17">
        <v>4.0999999999999996</v>
      </c>
      <c r="E263" s="23" t="s">
        <v>1816</v>
      </c>
    </row>
    <row r="264" spans="1:5" s="10" customFormat="1" ht="22.5" x14ac:dyDescent="0.2">
      <c r="A264" s="15" t="s">
        <v>263</v>
      </c>
      <c r="B264" s="11" t="s">
        <v>1022</v>
      </c>
      <c r="C264" s="17">
        <v>0</v>
      </c>
      <c r="D264" s="17">
        <v>2194.4317500000002</v>
      </c>
      <c r="E264" s="23">
        <v>0</v>
      </c>
    </row>
    <row r="265" spans="1:5" s="10" customFormat="1" ht="11.25" x14ac:dyDescent="0.2">
      <c r="A265" s="15" t="s">
        <v>264</v>
      </c>
      <c r="B265" s="11" t="s">
        <v>1023</v>
      </c>
      <c r="C265" s="17">
        <v>0.3</v>
      </c>
      <c r="D265" s="17">
        <v>0.15</v>
      </c>
      <c r="E265" s="23">
        <f t="shared" si="2"/>
        <v>50</v>
      </c>
    </row>
    <row r="266" spans="1:5" s="10" customFormat="1" ht="22.5" x14ac:dyDescent="0.2">
      <c r="A266" s="15" t="s">
        <v>265</v>
      </c>
      <c r="B266" s="11" t="s">
        <v>1024</v>
      </c>
      <c r="C266" s="17">
        <v>91.8</v>
      </c>
      <c r="D266" s="17">
        <v>87.3</v>
      </c>
      <c r="E266" s="23">
        <f t="shared" si="2"/>
        <v>95.098039215686271</v>
      </c>
    </row>
    <row r="267" spans="1:5" s="10" customFormat="1" ht="56.25" x14ac:dyDescent="0.2">
      <c r="A267" s="15" t="s">
        <v>266</v>
      </c>
      <c r="B267" s="11" t="s">
        <v>1025</v>
      </c>
      <c r="C267" s="17">
        <v>91.8</v>
      </c>
      <c r="D267" s="17">
        <v>87.3</v>
      </c>
      <c r="E267" s="23">
        <f t="shared" si="2"/>
        <v>95.098039215686271</v>
      </c>
    </row>
    <row r="268" spans="1:5" s="10" customFormat="1" ht="22.5" x14ac:dyDescent="0.2">
      <c r="A268" s="15" t="s">
        <v>267</v>
      </c>
      <c r="B268" s="11" t="s">
        <v>1026</v>
      </c>
      <c r="C268" s="17">
        <v>165.1</v>
      </c>
      <c r="D268" s="17">
        <v>0</v>
      </c>
      <c r="E268" s="23">
        <f t="shared" si="2"/>
        <v>0</v>
      </c>
    </row>
    <row r="269" spans="1:5" s="10" customFormat="1" ht="45" x14ac:dyDescent="0.2">
      <c r="A269" s="15" t="s">
        <v>268</v>
      </c>
      <c r="B269" s="11" t="s">
        <v>1027</v>
      </c>
      <c r="C269" s="17">
        <v>165.1</v>
      </c>
      <c r="D269" s="17">
        <v>0</v>
      </c>
      <c r="E269" s="23">
        <f t="shared" si="2"/>
        <v>0</v>
      </c>
    </row>
    <row r="270" spans="1:5" s="14" customFormat="1" ht="11.25" x14ac:dyDescent="0.2">
      <c r="A270" s="15" t="s">
        <v>269</v>
      </c>
      <c r="B270" s="11" t="s">
        <v>1028</v>
      </c>
      <c r="C270" s="17">
        <v>61987.698600000003</v>
      </c>
      <c r="D270" s="17">
        <v>37770.26539</v>
      </c>
      <c r="E270" s="23">
        <f t="shared" si="2"/>
        <v>60.931872360236326</v>
      </c>
    </row>
    <row r="271" spans="1:5" s="14" customFormat="1" ht="22.5" x14ac:dyDescent="0.2">
      <c r="A271" s="15" t="s">
        <v>270</v>
      </c>
      <c r="B271" s="11" t="s">
        <v>1029</v>
      </c>
      <c r="C271" s="17">
        <v>0</v>
      </c>
      <c r="D271" s="17">
        <v>0.2</v>
      </c>
      <c r="E271" s="23">
        <v>0</v>
      </c>
    </row>
    <row r="272" spans="1:5" s="14" customFormat="1" ht="22.5" x14ac:dyDescent="0.2">
      <c r="A272" s="15" t="s">
        <v>271</v>
      </c>
      <c r="B272" s="11" t="s">
        <v>1030</v>
      </c>
      <c r="C272" s="17">
        <v>40569.199999999997</v>
      </c>
      <c r="D272" s="17">
        <v>25198.084890000002</v>
      </c>
      <c r="E272" s="23">
        <f t="shared" si="2"/>
        <v>62.111367465959411</v>
      </c>
    </row>
    <row r="273" spans="1:5" s="14" customFormat="1" ht="22.5" x14ac:dyDescent="0.2">
      <c r="A273" s="15" t="s">
        <v>272</v>
      </c>
      <c r="B273" s="11" t="s">
        <v>1031</v>
      </c>
      <c r="C273" s="17">
        <v>5208.08</v>
      </c>
      <c r="D273" s="17">
        <v>3131.2132900000001</v>
      </c>
      <c r="E273" s="23">
        <f t="shared" si="2"/>
        <v>60.122219512757106</v>
      </c>
    </row>
    <row r="274" spans="1:5" s="10" customFormat="1" ht="22.5" x14ac:dyDescent="0.2">
      <c r="A274" s="15" t="s">
        <v>273</v>
      </c>
      <c r="B274" s="11" t="s">
        <v>1032</v>
      </c>
      <c r="C274" s="17">
        <v>12309.1186</v>
      </c>
      <c r="D274" s="17">
        <v>6782.3105700000006</v>
      </c>
      <c r="E274" s="23">
        <f t="shared" si="2"/>
        <v>55.099888061847103</v>
      </c>
    </row>
    <row r="275" spans="1:5" s="10" customFormat="1" ht="22.5" x14ac:dyDescent="0.2">
      <c r="A275" s="15" t="s">
        <v>274</v>
      </c>
      <c r="B275" s="11" t="s">
        <v>1033</v>
      </c>
      <c r="C275" s="17">
        <v>363.7</v>
      </c>
      <c r="D275" s="17">
        <v>389.00109000000003</v>
      </c>
      <c r="E275" s="23">
        <f t="shared" si="2"/>
        <v>106.95658234808909</v>
      </c>
    </row>
    <row r="276" spans="1:5" s="10" customFormat="1" ht="22.5" x14ac:dyDescent="0.2">
      <c r="A276" s="15" t="s">
        <v>275</v>
      </c>
      <c r="B276" s="11" t="s">
        <v>1034</v>
      </c>
      <c r="C276" s="17">
        <v>1875.6</v>
      </c>
      <c r="D276" s="17">
        <v>1218.3088</v>
      </c>
      <c r="E276" s="23">
        <f t="shared" si="2"/>
        <v>64.955683514608666</v>
      </c>
    </row>
    <row r="277" spans="1:5" s="10" customFormat="1" ht="22.5" x14ac:dyDescent="0.2">
      <c r="A277" s="15" t="s">
        <v>276</v>
      </c>
      <c r="B277" s="11" t="s">
        <v>1035</v>
      </c>
      <c r="C277" s="17">
        <v>1662</v>
      </c>
      <c r="D277" s="17">
        <v>1051.1467500000001</v>
      </c>
      <c r="E277" s="23">
        <f t="shared" si="2"/>
        <v>63.245893501805064</v>
      </c>
    </row>
    <row r="278" spans="1:5" s="10" customFormat="1" ht="11.25" x14ac:dyDescent="0.2">
      <c r="A278" s="15" t="s">
        <v>277</v>
      </c>
      <c r="B278" s="11" t="s">
        <v>1036</v>
      </c>
      <c r="C278" s="17">
        <v>2279004.4623600002</v>
      </c>
      <c r="D278" s="17">
        <v>1114105.9889700001</v>
      </c>
      <c r="E278" s="23">
        <f t="shared" si="2"/>
        <v>48.885643155621501</v>
      </c>
    </row>
    <row r="279" spans="1:5" s="14" customFormat="1" ht="22.5" x14ac:dyDescent="0.2">
      <c r="A279" s="15" t="s">
        <v>278</v>
      </c>
      <c r="B279" s="28" t="s">
        <v>1037</v>
      </c>
      <c r="C279" s="23">
        <v>17556.060399999998</v>
      </c>
      <c r="D279" s="23">
        <v>12754.142810000001</v>
      </c>
      <c r="E279" s="23">
        <f t="shared" si="2"/>
        <v>72.648091424884825</v>
      </c>
    </row>
    <row r="280" spans="1:5" s="14" customFormat="1" ht="22.5" x14ac:dyDescent="0.2">
      <c r="A280" s="15" t="s">
        <v>279</v>
      </c>
      <c r="B280" s="11" t="s">
        <v>1038</v>
      </c>
      <c r="C280" s="17">
        <v>5753.3</v>
      </c>
      <c r="D280" s="17">
        <v>4182.44085</v>
      </c>
      <c r="E280" s="23">
        <f t="shared" si="2"/>
        <v>72.696380338240658</v>
      </c>
    </row>
    <row r="281" spans="1:5" s="14" customFormat="1" ht="22.5" x14ac:dyDescent="0.2">
      <c r="A281" s="15" t="s">
        <v>280</v>
      </c>
      <c r="B281" s="11" t="s">
        <v>1039</v>
      </c>
      <c r="C281" s="17">
        <v>2888.1</v>
      </c>
      <c r="D281" s="17">
        <v>2248.8988899999999</v>
      </c>
      <c r="E281" s="23">
        <f t="shared" si="2"/>
        <v>77.867763927841835</v>
      </c>
    </row>
    <row r="282" spans="1:5" s="14" customFormat="1" ht="22.5" x14ac:dyDescent="0.2">
      <c r="A282" s="15" t="s">
        <v>281</v>
      </c>
      <c r="B282" s="11" t="s">
        <v>1040</v>
      </c>
      <c r="C282" s="17">
        <v>7535.7</v>
      </c>
      <c r="D282" s="17">
        <v>5036.4410099999996</v>
      </c>
      <c r="E282" s="23">
        <f t="shared" si="2"/>
        <v>66.834414984672947</v>
      </c>
    </row>
    <row r="283" spans="1:5" s="10" customFormat="1" ht="22.5" x14ac:dyDescent="0.2">
      <c r="A283" s="15" t="s">
        <v>282</v>
      </c>
      <c r="B283" s="11" t="s">
        <v>1041</v>
      </c>
      <c r="C283" s="17">
        <v>486.93</v>
      </c>
      <c r="D283" s="17">
        <v>442.92516999999998</v>
      </c>
      <c r="E283" s="23">
        <f t="shared" si="2"/>
        <v>90.962801634731889</v>
      </c>
    </row>
    <row r="284" spans="1:5" s="10" customFormat="1" ht="22.5" x14ac:dyDescent="0.2">
      <c r="A284" s="15" t="s">
        <v>283</v>
      </c>
      <c r="B284" s="11" t="s">
        <v>1042</v>
      </c>
      <c r="C284" s="17">
        <v>246.7304</v>
      </c>
      <c r="D284" s="17">
        <v>163.80320999999998</v>
      </c>
      <c r="E284" s="23">
        <f t="shared" si="2"/>
        <v>66.389553131677317</v>
      </c>
    </row>
    <row r="285" spans="1:5" s="10" customFormat="1" ht="22.5" x14ac:dyDescent="0.2">
      <c r="A285" s="15" t="s">
        <v>284</v>
      </c>
      <c r="B285" s="11" t="s">
        <v>1043</v>
      </c>
      <c r="C285" s="17">
        <v>645.29999999999995</v>
      </c>
      <c r="D285" s="17">
        <v>679.63368000000003</v>
      </c>
      <c r="E285" s="23">
        <f t="shared" ref="E285:E346" si="3">D285/C285*100</f>
        <v>105.32057647605765</v>
      </c>
    </row>
    <row r="286" spans="1:5" s="10" customFormat="1" ht="11.25" x14ac:dyDescent="0.2">
      <c r="A286" s="15" t="s">
        <v>285</v>
      </c>
      <c r="B286" s="11" t="s">
        <v>1044</v>
      </c>
      <c r="C286" s="17">
        <v>2261448.4019599999</v>
      </c>
      <c r="D286" s="17">
        <v>1101351.8461600002</v>
      </c>
      <c r="E286" s="23">
        <f t="shared" si="3"/>
        <v>48.701170683596281</v>
      </c>
    </row>
    <row r="287" spans="1:5" s="10" customFormat="1" ht="22.5" x14ac:dyDescent="0.2">
      <c r="A287" s="15" t="s">
        <v>286</v>
      </c>
      <c r="B287" s="11" t="s">
        <v>1045</v>
      </c>
      <c r="C287" s="17">
        <v>2238017.2999999998</v>
      </c>
      <c r="D287" s="17">
        <v>1079098.4761400002</v>
      </c>
      <c r="E287" s="23">
        <f t="shared" si="3"/>
        <v>48.216717365857733</v>
      </c>
    </row>
    <row r="288" spans="1:5" s="10" customFormat="1" ht="11.25" x14ac:dyDescent="0.2">
      <c r="A288" s="15" t="s">
        <v>287</v>
      </c>
      <c r="B288" s="11" t="s">
        <v>1046</v>
      </c>
      <c r="C288" s="17">
        <v>15810.5</v>
      </c>
      <c r="D288" s="17">
        <v>13513.287880000002</v>
      </c>
      <c r="E288" s="23">
        <f t="shared" si="3"/>
        <v>85.470338572467668</v>
      </c>
    </row>
    <row r="289" spans="1:5" s="10" customFormat="1" ht="11.25" x14ac:dyDescent="0.2">
      <c r="A289" s="15" t="s">
        <v>288</v>
      </c>
      <c r="B289" s="11" t="s">
        <v>1047</v>
      </c>
      <c r="C289" s="17">
        <v>871.1</v>
      </c>
      <c r="D289" s="17">
        <v>1525.2538500000001</v>
      </c>
      <c r="E289" s="23">
        <f t="shared" si="3"/>
        <v>175.0951498105843</v>
      </c>
    </row>
    <row r="290" spans="1:5" s="10" customFormat="1" ht="11.25" x14ac:dyDescent="0.2">
      <c r="A290" s="15" t="s">
        <v>289</v>
      </c>
      <c r="B290" s="11" t="s">
        <v>1048</v>
      </c>
      <c r="C290" s="17">
        <v>1205.18</v>
      </c>
      <c r="D290" s="17">
        <v>1428.0608</v>
      </c>
      <c r="E290" s="23">
        <f t="shared" si="3"/>
        <v>118.49356942531406</v>
      </c>
    </row>
    <row r="291" spans="1:5" s="10" customFormat="1" ht="11.25" x14ac:dyDescent="0.2">
      <c r="A291" s="15" t="s">
        <v>290</v>
      </c>
      <c r="B291" s="11" t="s">
        <v>1049</v>
      </c>
      <c r="C291" s="17">
        <v>136.68295999999998</v>
      </c>
      <c r="D291" s="17">
        <v>139.25745999999998</v>
      </c>
      <c r="E291" s="23">
        <f t="shared" si="3"/>
        <v>101.88355593118557</v>
      </c>
    </row>
    <row r="292" spans="1:5" s="10" customFormat="1" ht="11.25" x14ac:dyDescent="0.2">
      <c r="A292" s="15" t="s">
        <v>291</v>
      </c>
      <c r="B292" s="11" t="s">
        <v>1050</v>
      </c>
      <c r="C292" s="17">
        <v>5407.6390000000001</v>
      </c>
      <c r="D292" s="17">
        <v>5647.5100300000004</v>
      </c>
      <c r="E292" s="23">
        <f t="shared" si="3"/>
        <v>104.43578112370298</v>
      </c>
    </row>
    <row r="293" spans="1:5" s="10" customFormat="1" ht="21.75" x14ac:dyDescent="0.2">
      <c r="A293" s="22" t="s">
        <v>292</v>
      </c>
      <c r="B293" s="13" t="s">
        <v>1051</v>
      </c>
      <c r="C293" s="19">
        <v>925374.41451999999</v>
      </c>
      <c r="D293" s="19">
        <v>658673.82565999997</v>
      </c>
      <c r="E293" s="18">
        <f t="shared" si="3"/>
        <v>71.179169785200941</v>
      </c>
    </row>
    <row r="294" spans="1:5" s="14" customFormat="1" ht="11.25" x14ac:dyDescent="0.2">
      <c r="A294" s="15" t="s">
        <v>293</v>
      </c>
      <c r="B294" s="11" t="s">
        <v>1052</v>
      </c>
      <c r="C294" s="17">
        <v>4405.7700000000004</v>
      </c>
      <c r="D294" s="17">
        <v>2066.36292</v>
      </c>
      <c r="E294" s="23">
        <f t="shared" si="3"/>
        <v>46.901288991481621</v>
      </c>
    </row>
    <row r="295" spans="1:5" s="14" customFormat="1" ht="22.5" x14ac:dyDescent="0.2">
      <c r="A295" s="15" t="s">
        <v>294</v>
      </c>
      <c r="B295" s="11" t="s">
        <v>1053</v>
      </c>
      <c r="C295" s="17">
        <v>339.6</v>
      </c>
      <c r="D295" s="17">
        <v>266.60404</v>
      </c>
      <c r="E295" s="23">
        <f t="shared" si="3"/>
        <v>78.505312131919908</v>
      </c>
    </row>
    <row r="296" spans="1:5" s="10" customFormat="1" ht="22.5" x14ac:dyDescent="0.2">
      <c r="A296" s="15" t="s">
        <v>295</v>
      </c>
      <c r="B296" s="11" t="s">
        <v>1054</v>
      </c>
      <c r="C296" s="17">
        <v>1415</v>
      </c>
      <c r="D296" s="17">
        <v>1441.6258799999998</v>
      </c>
      <c r="E296" s="23">
        <f t="shared" si="3"/>
        <v>101.88168763250883</v>
      </c>
    </row>
    <row r="297" spans="1:5" s="10" customFormat="1" ht="22.5" x14ac:dyDescent="0.2">
      <c r="A297" s="15" t="s">
        <v>296</v>
      </c>
      <c r="B297" s="11" t="s">
        <v>1055</v>
      </c>
      <c r="C297" s="17">
        <v>103</v>
      </c>
      <c r="D297" s="17">
        <v>358.13299999999998</v>
      </c>
      <c r="E297" s="23" t="s">
        <v>1816</v>
      </c>
    </row>
    <row r="298" spans="1:5" s="10" customFormat="1" ht="22.5" x14ac:dyDescent="0.2">
      <c r="A298" s="15" t="s">
        <v>297</v>
      </c>
      <c r="B298" s="11" t="s">
        <v>1056</v>
      </c>
      <c r="C298" s="17">
        <v>2548.17</v>
      </c>
      <c r="D298" s="17">
        <v>0</v>
      </c>
      <c r="E298" s="23">
        <f t="shared" si="3"/>
        <v>0</v>
      </c>
    </row>
    <row r="299" spans="1:5" s="14" customFormat="1" ht="45" x14ac:dyDescent="0.2">
      <c r="A299" s="15" t="s">
        <v>298</v>
      </c>
      <c r="B299" s="11" t="s">
        <v>1057</v>
      </c>
      <c r="C299" s="17">
        <v>112477.652</v>
      </c>
      <c r="D299" s="17">
        <v>82560.721369999999</v>
      </c>
      <c r="E299" s="23">
        <f t="shared" si="3"/>
        <v>73.401889088154149</v>
      </c>
    </row>
    <row r="300" spans="1:5" s="10" customFormat="1" ht="67.5" x14ac:dyDescent="0.2">
      <c r="A300" s="15" t="s">
        <v>299</v>
      </c>
      <c r="B300" s="11" t="s">
        <v>1058</v>
      </c>
      <c r="C300" s="17">
        <v>372.9</v>
      </c>
      <c r="D300" s="17">
        <v>336.15813000000003</v>
      </c>
      <c r="E300" s="23">
        <f t="shared" si="3"/>
        <v>90.146991150442489</v>
      </c>
    </row>
    <row r="301" spans="1:5" s="10" customFormat="1" ht="67.5" x14ac:dyDescent="0.2">
      <c r="A301" s="15" t="s">
        <v>300</v>
      </c>
      <c r="B301" s="11" t="s">
        <v>1059</v>
      </c>
      <c r="C301" s="17">
        <v>1270.5</v>
      </c>
      <c r="D301" s="17">
        <v>1027.1962100000001</v>
      </c>
      <c r="E301" s="23">
        <f t="shared" si="3"/>
        <v>80.849760724124366</v>
      </c>
    </row>
    <row r="302" spans="1:5" s="10" customFormat="1" ht="56.25" x14ac:dyDescent="0.2">
      <c r="A302" s="15" t="s">
        <v>301</v>
      </c>
      <c r="B302" s="11" t="s">
        <v>1060</v>
      </c>
      <c r="C302" s="17">
        <v>1270.5</v>
      </c>
      <c r="D302" s="17">
        <v>1027.1962100000001</v>
      </c>
      <c r="E302" s="23">
        <f t="shared" si="3"/>
        <v>80.849760724124366</v>
      </c>
    </row>
    <row r="303" spans="1:5" s="10" customFormat="1" ht="67.5" x14ac:dyDescent="0.2">
      <c r="A303" s="15" t="s">
        <v>302</v>
      </c>
      <c r="B303" s="11" t="s">
        <v>1061</v>
      </c>
      <c r="C303" s="17">
        <v>372.9</v>
      </c>
      <c r="D303" s="17">
        <v>336.15813000000003</v>
      </c>
      <c r="E303" s="23">
        <f t="shared" si="3"/>
        <v>90.146991150442489</v>
      </c>
    </row>
    <row r="304" spans="1:5" s="10" customFormat="1" ht="56.25" x14ac:dyDescent="0.2">
      <c r="A304" s="15" t="s">
        <v>303</v>
      </c>
      <c r="B304" s="11" t="s">
        <v>1062</v>
      </c>
      <c r="C304" s="17">
        <v>103717.583</v>
      </c>
      <c r="D304" s="17">
        <v>77719.310620000004</v>
      </c>
      <c r="E304" s="23">
        <f t="shared" si="3"/>
        <v>74.933592137410301</v>
      </c>
    </row>
    <row r="305" spans="1:5" s="10" customFormat="1" ht="56.25" x14ac:dyDescent="0.2">
      <c r="A305" s="15" t="s">
        <v>304</v>
      </c>
      <c r="B305" s="11" t="s">
        <v>1063</v>
      </c>
      <c r="C305" s="17">
        <v>0</v>
      </c>
      <c r="D305" s="17">
        <v>200.33750000000001</v>
      </c>
      <c r="E305" s="23">
        <v>0</v>
      </c>
    </row>
    <row r="306" spans="1:5" s="10" customFormat="1" ht="56.25" x14ac:dyDescent="0.2">
      <c r="A306" s="15" t="s">
        <v>305</v>
      </c>
      <c r="B306" s="11" t="s">
        <v>1064</v>
      </c>
      <c r="C306" s="17">
        <v>3735.5630000000001</v>
      </c>
      <c r="D306" s="17">
        <v>1709.6727599999999</v>
      </c>
      <c r="E306" s="23">
        <f t="shared" si="3"/>
        <v>45.767472265894057</v>
      </c>
    </row>
    <row r="307" spans="1:5" s="10" customFormat="1" ht="56.25" x14ac:dyDescent="0.2">
      <c r="A307" s="15" t="s">
        <v>306</v>
      </c>
      <c r="B307" s="11" t="s">
        <v>1065</v>
      </c>
      <c r="C307" s="17">
        <v>21.2</v>
      </c>
      <c r="D307" s="17">
        <v>162.19958</v>
      </c>
      <c r="E307" s="23" t="s">
        <v>1816</v>
      </c>
    </row>
    <row r="308" spans="1:5" s="10" customFormat="1" ht="56.25" x14ac:dyDescent="0.2">
      <c r="A308" s="15" t="s">
        <v>307</v>
      </c>
      <c r="B308" s="11" t="s">
        <v>1066</v>
      </c>
      <c r="C308" s="17">
        <v>0</v>
      </c>
      <c r="D308" s="17">
        <v>10.8125</v>
      </c>
      <c r="E308" s="23">
        <v>0</v>
      </c>
    </row>
    <row r="309" spans="1:5" s="14" customFormat="1" ht="56.25" x14ac:dyDescent="0.2">
      <c r="A309" s="15" t="s">
        <v>308</v>
      </c>
      <c r="B309" s="11" t="s">
        <v>1067</v>
      </c>
      <c r="C309" s="17">
        <v>0</v>
      </c>
      <c r="D309" s="17">
        <v>13.5075</v>
      </c>
      <c r="E309" s="23">
        <v>0</v>
      </c>
    </row>
    <row r="310" spans="1:5" s="14" customFormat="1" ht="56.25" x14ac:dyDescent="0.2">
      <c r="A310" s="15" t="s">
        <v>309</v>
      </c>
      <c r="B310" s="11" t="s">
        <v>1068</v>
      </c>
      <c r="C310" s="17">
        <v>0</v>
      </c>
      <c r="D310" s="17">
        <v>48.638080000000002</v>
      </c>
      <c r="E310" s="23">
        <v>0</v>
      </c>
    </row>
    <row r="311" spans="1:5" s="10" customFormat="1" ht="56.25" x14ac:dyDescent="0.2">
      <c r="A311" s="15" t="s">
        <v>310</v>
      </c>
      <c r="B311" s="11" t="s">
        <v>1069</v>
      </c>
      <c r="C311" s="17">
        <v>103717.583</v>
      </c>
      <c r="D311" s="17">
        <v>77719.310620000004</v>
      </c>
      <c r="E311" s="23">
        <f t="shared" si="3"/>
        <v>74.933592137410301</v>
      </c>
    </row>
    <row r="312" spans="1:5" s="10" customFormat="1" ht="56.25" x14ac:dyDescent="0.2">
      <c r="A312" s="15" t="s">
        <v>311</v>
      </c>
      <c r="B312" s="11" t="s">
        <v>1070</v>
      </c>
      <c r="C312" s="17">
        <v>0</v>
      </c>
      <c r="D312" s="17">
        <v>189.52500000000001</v>
      </c>
      <c r="E312" s="23">
        <v>0</v>
      </c>
    </row>
    <row r="313" spans="1:5" s="10" customFormat="1" ht="56.25" x14ac:dyDescent="0.2">
      <c r="A313" s="15" t="s">
        <v>312</v>
      </c>
      <c r="B313" s="11" t="s">
        <v>1071</v>
      </c>
      <c r="C313" s="17">
        <v>3735.5630000000001</v>
      </c>
      <c r="D313" s="17">
        <v>1696.16526</v>
      </c>
      <c r="E313" s="23">
        <f t="shared" si="3"/>
        <v>45.405880184593322</v>
      </c>
    </row>
    <row r="314" spans="1:5" s="10" customFormat="1" ht="56.25" x14ac:dyDescent="0.2">
      <c r="A314" s="15" t="s">
        <v>313</v>
      </c>
      <c r="B314" s="11" t="s">
        <v>1072</v>
      </c>
      <c r="C314" s="17">
        <v>21.2</v>
      </c>
      <c r="D314" s="17">
        <v>113.5615</v>
      </c>
      <c r="E314" s="23" t="s">
        <v>1816</v>
      </c>
    </row>
    <row r="315" spans="1:5" s="10" customFormat="1" ht="56.25" x14ac:dyDescent="0.2">
      <c r="A315" s="15" t="s">
        <v>314</v>
      </c>
      <c r="B315" s="11" t="s">
        <v>1073</v>
      </c>
      <c r="C315" s="17">
        <v>136.9</v>
      </c>
      <c r="D315" s="17">
        <v>550.63880000000006</v>
      </c>
      <c r="E315" s="23" t="s">
        <v>1816</v>
      </c>
    </row>
    <row r="316" spans="1:5" s="10" customFormat="1" ht="56.25" x14ac:dyDescent="0.2">
      <c r="A316" s="15" t="s">
        <v>315</v>
      </c>
      <c r="B316" s="11" t="s">
        <v>1074</v>
      </c>
      <c r="C316" s="17">
        <v>0</v>
      </c>
      <c r="D316" s="17">
        <v>581.85309999999993</v>
      </c>
      <c r="E316" s="23">
        <v>0</v>
      </c>
    </row>
    <row r="317" spans="1:5" s="10" customFormat="1" ht="56.25" x14ac:dyDescent="0.2">
      <c r="A317" s="15" t="s">
        <v>316</v>
      </c>
      <c r="B317" s="11" t="s">
        <v>1075</v>
      </c>
      <c r="C317" s="17">
        <v>3010.3780000000002</v>
      </c>
      <c r="D317" s="17">
        <v>12</v>
      </c>
      <c r="E317" s="23">
        <f t="shared" si="3"/>
        <v>0.39862103695947815</v>
      </c>
    </row>
    <row r="318" spans="1:5" s="10" customFormat="1" ht="56.25" x14ac:dyDescent="0.2">
      <c r="A318" s="15" t="s">
        <v>317</v>
      </c>
      <c r="B318" s="11" t="s">
        <v>1076</v>
      </c>
      <c r="C318" s="17">
        <v>0</v>
      </c>
      <c r="D318" s="17">
        <v>19.36</v>
      </c>
      <c r="E318" s="23">
        <v>0</v>
      </c>
    </row>
    <row r="319" spans="1:5" s="14" customFormat="1" ht="56.25" x14ac:dyDescent="0.2">
      <c r="A319" s="15" t="s">
        <v>318</v>
      </c>
      <c r="B319" s="28" t="s">
        <v>1077</v>
      </c>
      <c r="C319" s="23">
        <v>0</v>
      </c>
      <c r="D319" s="23">
        <v>14.16667</v>
      </c>
      <c r="E319" s="23">
        <v>0</v>
      </c>
    </row>
    <row r="320" spans="1:5" s="14" customFormat="1" ht="56.25" x14ac:dyDescent="0.2">
      <c r="A320" s="15" t="s">
        <v>319</v>
      </c>
      <c r="B320" s="11" t="s">
        <v>1078</v>
      </c>
      <c r="C320" s="17">
        <v>212.62799999999999</v>
      </c>
      <c r="D320" s="17">
        <v>227.828</v>
      </c>
      <c r="E320" s="23">
        <f t="shared" si="3"/>
        <v>107.14863517504752</v>
      </c>
    </row>
    <row r="321" spans="1:5" s="14" customFormat="1" ht="56.25" x14ac:dyDescent="0.2">
      <c r="A321" s="15" t="s">
        <v>320</v>
      </c>
      <c r="B321" s="11" t="s">
        <v>1079</v>
      </c>
      <c r="C321" s="17">
        <v>136.9</v>
      </c>
      <c r="D321" s="17">
        <v>550.63880000000006</v>
      </c>
      <c r="E321" s="23" t="s">
        <v>1816</v>
      </c>
    </row>
    <row r="322" spans="1:5" s="14" customFormat="1" ht="56.25" x14ac:dyDescent="0.2">
      <c r="A322" s="15" t="s">
        <v>321</v>
      </c>
      <c r="B322" s="11" t="s">
        <v>1080</v>
      </c>
      <c r="C322" s="17">
        <v>0</v>
      </c>
      <c r="D322" s="17">
        <v>581.85309999999993</v>
      </c>
      <c r="E322" s="23">
        <v>0</v>
      </c>
    </row>
    <row r="323" spans="1:5" s="10" customFormat="1" ht="56.25" x14ac:dyDescent="0.2">
      <c r="A323" s="15" t="s">
        <v>322</v>
      </c>
      <c r="B323" s="11" t="s">
        <v>1081</v>
      </c>
      <c r="C323" s="17">
        <v>3010.3780000000002</v>
      </c>
      <c r="D323" s="17">
        <v>12</v>
      </c>
      <c r="E323" s="23">
        <f t="shared" si="3"/>
        <v>0.39862103695947815</v>
      </c>
    </row>
    <row r="324" spans="1:5" s="10" customFormat="1" ht="56.25" x14ac:dyDescent="0.2">
      <c r="A324" s="15" t="s">
        <v>323</v>
      </c>
      <c r="B324" s="11" t="s">
        <v>1082</v>
      </c>
      <c r="C324" s="17">
        <v>0</v>
      </c>
      <c r="D324" s="17">
        <v>19.36</v>
      </c>
      <c r="E324" s="23">
        <v>0</v>
      </c>
    </row>
    <row r="325" spans="1:5" s="10" customFormat="1" ht="56.25" x14ac:dyDescent="0.2">
      <c r="A325" s="15" t="s">
        <v>324</v>
      </c>
      <c r="B325" s="11" t="s">
        <v>1083</v>
      </c>
      <c r="C325" s="17">
        <v>0</v>
      </c>
      <c r="D325" s="17">
        <v>14.16667</v>
      </c>
      <c r="E325" s="23">
        <v>0</v>
      </c>
    </row>
    <row r="326" spans="1:5" s="10" customFormat="1" ht="56.25" x14ac:dyDescent="0.2">
      <c r="A326" s="15" t="s">
        <v>325</v>
      </c>
      <c r="B326" s="11" t="s">
        <v>1084</v>
      </c>
      <c r="C326" s="17">
        <v>212.62799999999999</v>
      </c>
      <c r="D326" s="17">
        <v>227.828</v>
      </c>
      <c r="E326" s="23">
        <f t="shared" si="3"/>
        <v>107.14863517504752</v>
      </c>
    </row>
    <row r="327" spans="1:5" s="10" customFormat="1" ht="22.5" x14ac:dyDescent="0.2">
      <c r="A327" s="15" t="s">
        <v>326</v>
      </c>
      <c r="B327" s="11" t="s">
        <v>1085</v>
      </c>
      <c r="C327" s="17">
        <v>445061.81349000003</v>
      </c>
      <c r="D327" s="17">
        <v>326546.35645999998</v>
      </c>
      <c r="E327" s="23">
        <f t="shared" si="3"/>
        <v>73.371011972326201</v>
      </c>
    </row>
    <row r="328" spans="1:5" s="10" customFormat="1" ht="22.5" x14ac:dyDescent="0.2">
      <c r="A328" s="15" t="s">
        <v>327</v>
      </c>
      <c r="B328" s="11" t="s">
        <v>1086</v>
      </c>
      <c r="C328" s="17">
        <v>136679.5</v>
      </c>
      <c r="D328" s="17">
        <v>76156.618170000002</v>
      </c>
      <c r="E328" s="23">
        <f t="shared" si="3"/>
        <v>55.71912259702443</v>
      </c>
    </row>
    <row r="329" spans="1:5" s="10" customFormat="1" ht="33.75" x14ac:dyDescent="0.2">
      <c r="A329" s="15" t="s">
        <v>328</v>
      </c>
      <c r="B329" s="11" t="s">
        <v>1087</v>
      </c>
      <c r="C329" s="17">
        <v>37918.5</v>
      </c>
      <c r="D329" s="17">
        <v>8513.1909099999993</v>
      </c>
      <c r="E329" s="23">
        <f t="shared" si="3"/>
        <v>22.451286074079931</v>
      </c>
    </row>
    <row r="330" spans="1:5" s="10" customFormat="1" ht="33.75" x14ac:dyDescent="0.2">
      <c r="A330" s="15" t="s">
        <v>329</v>
      </c>
      <c r="B330" s="11" t="s">
        <v>1088</v>
      </c>
      <c r="C330" s="17">
        <v>60413.7</v>
      </c>
      <c r="D330" s="17">
        <v>21850.396949999998</v>
      </c>
      <c r="E330" s="23">
        <f t="shared" si="3"/>
        <v>36.167950233142484</v>
      </c>
    </row>
    <row r="331" spans="1:5" s="10" customFormat="1" ht="33.75" x14ac:dyDescent="0.2">
      <c r="A331" s="15" t="s">
        <v>330</v>
      </c>
      <c r="B331" s="11" t="s">
        <v>1089</v>
      </c>
      <c r="C331" s="17">
        <v>31752.1</v>
      </c>
      <c r="D331" s="17">
        <v>37019.985549999998</v>
      </c>
      <c r="E331" s="23">
        <f t="shared" si="3"/>
        <v>116.5906681762781</v>
      </c>
    </row>
    <row r="332" spans="1:5" s="14" customFormat="1" ht="33.75" x14ac:dyDescent="0.2">
      <c r="A332" s="15" t="s">
        <v>331</v>
      </c>
      <c r="B332" s="11" t="s">
        <v>1090</v>
      </c>
      <c r="C332" s="17">
        <v>6595.2</v>
      </c>
      <c r="D332" s="17">
        <v>8773.0447600000007</v>
      </c>
      <c r="E332" s="23">
        <f t="shared" si="3"/>
        <v>133.02166363415819</v>
      </c>
    </row>
    <row r="333" spans="1:5" s="14" customFormat="1" ht="33.75" x14ac:dyDescent="0.2">
      <c r="A333" s="15" t="s">
        <v>332</v>
      </c>
      <c r="B333" s="11" t="s">
        <v>1091</v>
      </c>
      <c r="C333" s="17">
        <v>308382.31349000003</v>
      </c>
      <c r="D333" s="17">
        <v>250389.73828999998</v>
      </c>
      <c r="E333" s="23">
        <f t="shared" si="3"/>
        <v>81.194584558468662</v>
      </c>
    </row>
    <row r="334" spans="1:5" s="10" customFormat="1" ht="33.75" x14ac:dyDescent="0.2">
      <c r="A334" s="15" t="s">
        <v>333</v>
      </c>
      <c r="B334" s="11" t="s">
        <v>1092</v>
      </c>
      <c r="C334" s="17">
        <v>289.2</v>
      </c>
      <c r="D334" s="17">
        <v>4011.1524900000004</v>
      </c>
      <c r="E334" s="23" t="s">
        <v>1816</v>
      </c>
    </row>
    <row r="335" spans="1:5" s="10" customFormat="1" ht="33.75" x14ac:dyDescent="0.2">
      <c r="A335" s="15" t="s">
        <v>334</v>
      </c>
      <c r="B335" s="11" t="s">
        <v>1093</v>
      </c>
      <c r="C335" s="17">
        <v>49390.150170000001</v>
      </c>
      <c r="D335" s="17">
        <v>34205.269970000001</v>
      </c>
      <c r="E335" s="23">
        <f t="shared" si="3"/>
        <v>69.255245939253243</v>
      </c>
    </row>
    <row r="336" spans="1:5" s="10" customFormat="1" ht="33.75" x14ac:dyDescent="0.2">
      <c r="A336" s="15" t="s">
        <v>335</v>
      </c>
      <c r="B336" s="11" t="s">
        <v>1094</v>
      </c>
      <c r="C336" s="17">
        <v>49964.4</v>
      </c>
      <c r="D336" s="17">
        <v>29690.474739999998</v>
      </c>
      <c r="E336" s="23">
        <f t="shared" si="3"/>
        <v>59.423258840294281</v>
      </c>
    </row>
    <row r="337" spans="1:5" s="10" customFormat="1" ht="33.75" x14ac:dyDescent="0.2">
      <c r="A337" s="15" t="s">
        <v>336</v>
      </c>
      <c r="B337" s="11" t="s">
        <v>1095</v>
      </c>
      <c r="C337" s="17">
        <v>19797.086589999999</v>
      </c>
      <c r="D337" s="17">
        <v>11112.08282</v>
      </c>
      <c r="E337" s="23">
        <f t="shared" si="3"/>
        <v>56.129889463700124</v>
      </c>
    </row>
    <row r="338" spans="1:5" s="10" customFormat="1" ht="33.75" x14ac:dyDescent="0.2">
      <c r="A338" s="15" t="s">
        <v>337</v>
      </c>
      <c r="B338" s="11" t="s">
        <v>1096</v>
      </c>
      <c r="C338" s="17">
        <v>141602.87719999999</v>
      </c>
      <c r="D338" s="17">
        <v>125059.72964000001</v>
      </c>
      <c r="E338" s="23">
        <f t="shared" si="3"/>
        <v>88.317223571217113</v>
      </c>
    </row>
    <row r="339" spans="1:5" s="10" customFormat="1" ht="33.75" x14ac:dyDescent="0.2">
      <c r="A339" s="15" t="s">
        <v>338</v>
      </c>
      <c r="B339" s="11" t="s">
        <v>1097</v>
      </c>
      <c r="C339" s="17">
        <v>47338.59953</v>
      </c>
      <c r="D339" s="17">
        <v>46311.028630000001</v>
      </c>
      <c r="E339" s="23">
        <f t="shared" si="3"/>
        <v>97.829317068518691</v>
      </c>
    </row>
    <row r="340" spans="1:5" s="14" customFormat="1" ht="45" x14ac:dyDescent="0.2">
      <c r="A340" s="15" t="s">
        <v>339</v>
      </c>
      <c r="B340" s="28" t="s">
        <v>1098</v>
      </c>
      <c r="C340" s="23">
        <v>123339.49105</v>
      </c>
      <c r="D340" s="23">
        <v>122428.82492</v>
      </c>
      <c r="E340" s="23">
        <f t="shared" si="3"/>
        <v>99.261658920231127</v>
      </c>
    </row>
    <row r="341" spans="1:5" s="14" customFormat="1" ht="45" x14ac:dyDescent="0.2">
      <c r="A341" s="15" t="s">
        <v>340</v>
      </c>
      <c r="B341" s="11" t="s">
        <v>1099</v>
      </c>
      <c r="C341" s="17">
        <v>73416.37745</v>
      </c>
      <c r="D341" s="17">
        <v>44407.516430000003</v>
      </c>
      <c r="E341" s="23">
        <f t="shared" si="3"/>
        <v>60.487207313168788</v>
      </c>
    </row>
    <row r="342" spans="1:5" s="14" customFormat="1" ht="56.25" x14ac:dyDescent="0.2">
      <c r="A342" s="15" t="s">
        <v>341</v>
      </c>
      <c r="B342" s="11" t="s">
        <v>1100</v>
      </c>
      <c r="C342" s="17">
        <v>8809</v>
      </c>
      <c r="D342" s="17">
        <v>3934.4377300000001</v>
      </c>
      <c r="E342" s="23">
        <f t="shared" si="3"/>
        <v>44.663840731070501</v>
      </c>
    </row>
    <row r="343" spans="1:5" s="14" customFormat="1" ht="56.25" x14ac:dyDescent="0.2">
      <c r="A343" s="15" t="s">
        <v>342</v>
      </c>
      <c r="B343" s="11" t="s">
        <v>1101</v>
      </c>
      <c r="C343" s="17">
        <v>29495.077450000001</v>
      </c>
      <c r="D343" s="17">
        <v>6450.3939299999993</v>
      </c>
      <c r="E343" s="23">
        <f t="shared" si="3"/>
        <v>21.869391395681856</v>
      </c>
    </row>
    <row r="344" spans="1:5" s="10" customFormat="1" ht="56.25" x14ac:dyDescent="0.2">
      <c r="A344" s="15" t="s">
        <v>343</v>
      </c>
      <c r="B344" s="11" t="s">
        <v>1102</v>
      </c>
      <c r="C344" s="17">
        <v>33484.699999999997</v>
      </c>
      <c r="D344" s="17">
        <v>31696.4853</v>
      </c>
      <c r="E344" s="23">
        <f t="shared" si="3"/>
        <v>94.659606626309937</v>
      </c>
    </row>
    <row r="345" spans="1:5" s="10" customFormat="1" ht="56.25" x14ac:dyDescent="0.2">
      <c r="A345" s="15" t="s">
        <v>344</v>
      </c>
      <c r="B345" s="11" t="s">
        <v>1103</v>
      </c>
      <c r="C345" s="17">
        <v>1627.6</v>
      </c>
      <c r="D345" s="17">
        <v>2326.19947</v>
      </c>
      <c r="E345" s="23">
        <f t="shared" si="3"/>
        <v>142.92206131727698</v>
      </c>
    </row>
    <row r="346" spans="1:5" s="10" customFormat="1" ht="45" x14ac:dyDescent="0.2">
      <c r="A346" s="15" t="s">
        <v>345</v>
      </c>
      <c r="B346" s="11" t="s">
        <v>1104</v>
      </c>
      <c r="C346" s="17">
        <v>49923.113600000004</v>
      </c>
      <c r="D346" s="17">
        <v>78021.308489999996</v>
      </c>
      <c r="E346" s="23">
        <f t="shared" si="3"/>
        <v>156.28293762911451</v>
      </c>
    </row>
    <row r="347" spans="1:5" s="10" customFormat="1" ht="33.75" x14ac:dyDescent="0.2">
      <c r="A347" s="15" t="s">
        <v>346</v>
      </c>
      <c r="B347" s="11" t="s">
        <v>1105</v>
      </c>
      <c r="C347" s="17">
        <v>0</v>
      </c>
      <c r="D347" s="17">
        <v>1672.43381</v>
      </c>
      <c r="E347" s="23">
        <v>0</v>
      </c>
    </row>
    <row r="348" spans="1:5" s="10" customFormat="1" ht="33.75" x14ac:dyDescent="0.2">
      <c r="A348" s="15" t="s">
        <v>347</v>
      </c>
      <c r="B348" s="11" t="s">
        <v>1106</v>
      </c>
      <c r="C348" s="17">
        <v>0</v>
      </c>
      <c r="D348" s="17">
        <v>1190.3447800000001</v>
      </c>
      <c r="E348" s="23">
        <v>0</v>
      </c>
    </row>
    <row r="349" spans="1:5" s="10" customFormat="1" ht="33.75" x14ac:dyDescent="0.2">
      <c r="A349" s="15" t="s">
        <v>348</v>
      </c>
      <c r="B349" s="11" t="s">
        <v>1107</v>
      </c>
      <c r="C349" s="17">
        <v>49923.113600000004</v>
      </c>
      <c r="D349" s="17">
        <v>75158.529900000009</v>
      </c>
      <c r="E349" s="23">
        <f t="shared" ref="E349:E411" si="4">D349/C349*100</f>
        <v>150.54856253997747</v>
      </c>
    </row>
    <row r="350" spans="1:5" s="10" customFormat="1" ht="22.5" x14ac:dyDescent="0.2">
      <c r="A350" s="15" t="s">
        <v>349</v>
      </c>
      <c r="B350" s="11" t="s">
        <v>1108</v>
      </c>
      <c r="C350" s="17">
        <v>240089.68797999999</v>
      </c>
      <c r="D350" s="17">
        <v>125071.55998999999</v>
      </c>
      <c r="E350" s="23">
        <f t="shared" si="4"/>
        <v>52.09368259099022</v>
      </c>
    </row>
    <row r="351" spans="1:5" s="10" customFormat="1" ht="33.75" x14ac:dyDescent="0.2">
      <c r="A351" s="15" t="s">
        <v>350</v>
      </c>
      <c r="B351" s="11" t="s">
        <v>1109</v>
      </c>
      <c r="C351" s="17">
        <v>104023.01655</v>
      </c>
      <c r="D351" s="17">
        <v>51812.856850000004</v>
      </c>
      <c r="E351" s="23">
        <f t="shared" si="4"/>
        <v>49.809031278280116</v>
      </c>
    </row>
    <row r="352" spans="1:5" s="14" customFormat="1" ht="33.75" x14ac:dyDescent="0.2">
      <c r="A352" s="15" t="s">
        <v>351</v>
      </c>
      <c r="B352" s="11" t="s">
        <v>1110</v>
      </c>
      <c r="C352" s="17">
        <v>74800.737349999996</v>
      </c>
      <c r="D352" s="17">
        <v>30456.707190000001</v>
      </c>
      <c r="E352" s="23">
        <f t="shared" si="4"/>
        <v>40.717121607358067</v>
      </c>
    </row>
    <row r="353" spans="1:5" s="14" customFormat="1" ht="33.75" x14ac:dyDescent="0.2">
      <c r="A353" s="15" t="s">
        <v>352</v>
      </c>
      <c r="B353" s="11" t="s">
        <v>1111</v>
      </c>
      <c r="C353" s="17">
        <v>34113.788999999997</v>
      </c>
      <c r="D353" s="17">
        <v>428.5</v>
      </c>
      <c r="E353" s="23">
        <f t="shared" si="4"/>
        <v>1.2560903158543897</v>
      </c>
    </row>
    <row r="354" spans="1:5" s="14" customFormat="1" ht="33.75" x14ac:dyDescent="0.2">
      <c r="A354" s="15" t="s">
        <v>353</v>
      </c>
      <c r="B354" s="11" t="s">
        <v>1112</v>
      </c>
      <c r="C354" s="17">
        <v>17432.457079999996</v>
      </c>
      <c r="D354" s="17">
        <v>37230.747819999997</v>
      </c>
      <c r="E354" s="23" t="s">
        <v>1816</v>
      </c>
    </row>
    <row r="355" spans="1:5" s="14" customFormat="1" ht="33.75" x14ac:dyDescent="0.2">
      <c r="A355" s="15" t="s">
        <v>354</v>
      </c>
      <c r="B355" s="11" t="s">
        <v>1113</v>
      </c>
      <c r="C355" s="17">
        <v>9719.6880000000001</v>
      </c>
      <c r="D355" s="17">
        <v>5142.7481299999999</v>
      </c>
      <c r="E355" s="23">
        <f t="shared" si="4"/>
        <v>52.910629744493853</v>
      </c>
    </row>
    <row r="356" spans="1:5" s="10" customFormat="1" ht="11.25" x14ac:dyDescent="0.2">
      <c r="A356" s="22" t="s">
        <v>355</v>
      </c>
      <c r="B356" s="13" t="s">
        <v>1114</v>
      </c>
      <c r="C356" s="19">
        <v>6663.1</v>
      </c>
      <c r="D356" s="19">
        <v>5064.9396999999999</v>
      </c>
      <c r="E356" s="18">
        <f t="shared" si="4"/>
        <v>76.014763398418154</v>
      </c>
    </row>
    <row r="357" spans="1:5" s="10" customFormat="1" ht="22.5" x14ac:dyDescent="0.2">
      <c r="A357" s="15" t="s">
        <v>356</v>
      </c>
      <c r="B357" s="11" t="s">
        <v>1115</v>
      </c>
      <c r="C357" s="17">
        <v>6663.1</v>
      </c>
      <c r="D357" s="17">
        <v>5064.9396999999999</v>
      </c>
      <c r="E357" s="23">
        <f t="shared" si="4"/>
        <v>76.014763398418154</v>
      </c>
    </row>
    <row r="358" spans="1:5" s="10" customFormat="1" ht="22.5" x14ac:dyDescent="0.2">
      <c r="A358" s="15" t="s">
        <v>357</v>
      </c>
      <c r="B358" s="11" t="s">
        <v>1116</v>
      </c>
      <c r="C358" s="17">
        <v>6663.1</v>
      </c>
      <c r="D358" s="17">
        <v>5064.9396999999999</v>
      </c>
      <c r="E358" s="23">
        <f t="shared" si="4"/>
        <v>76.014763398418154</v>
      </c>
    </row>
    <row r="359" spans="1:5" s="10" customFormat="1" ht="11.25" x14ac:dyDescent="0.2">
      <c r="A359" s="22" t="s">
        <v>358</v>
      </c>
      <c r="B359" s="13" t="s">
        <v>1117</v>
      </c>
      <c r="C359" s="19">
        <v>1081575.3186999999</v>
      </c>
      <c r="D359" s="19">
        <v>840320.85052999994</v>
      </c>
      <c r="E359" s="18">
        <f t="shared" si="4"/>
        <v>77.6941592509733</v>
      </c>
    </row>
    <row r="360" spans="1:5" s="10" customFormat="1" ht="22.5" x14ac:dyDescent="0.2">
      <c r="A360" s="15" t="s">
        <v>359</v>
      </c>
      <c r="B360" s="11" t="s">
        <v>1118</v>
      </c>
      <c r="C360" s="17">
        <v>811471.2</v>
      </c>
      <c r="D360" s="17">
        <v>540726.85875999997</v>
      </c>
      <c r="E360" s="23">
        <f t="shared" si="4"/>
        <v>66.635372735347858</v>
      </c>
    </row>
    <row r="361" spans="1:5" s="10" customFormat="1" ht="33.75" x14ac:dyDescent="0.2">
      <c r="A361" s="15" t="s">
        <v>360</v>
      </c>
      <c r="B361" s="11" t="s">
        <v>1119</v>
      </c>
      <c r="C361" s="17">
        <v>1979.2</v>
      </c>
      <c r="D361" s="17">
        <v>1052.7447</v>
      </c>
      <c r="E361" s="23">
        <f t="shared" si="4"/>
        <v>53.190415319320941</v>
      </c>
    </row>
    <row r="362" spans="1:5" s="10" customFormat="1" ht="45" x14ac:dyDescent="0.2">
      <c r="A362" s="15" t="s">
        <v>361</v>
      </c>
      <c r="B362" s="11" t="s">
        <v>1120</v>
      </c>
      <c r="C362" s="17">
        <v>1979.2</v>
      </c>
      <c r="D362" s="17">
        <v>1052.7447</v>
      </c>
      <c r="E362" s="23">
        <f t="shared" si="4"/>
        <v>53.190415319320941</v>
      </c>
    </row>
    <row r="363" spans="1:5" s="10" customFormat="1" ht="45" x14ac:dyDescent="0.2">
      <c r="A363" s="15" t="s">
        <v>362</v>
      </c>
      <c r="B363" s="11" t="s">
        <v>1121</v>
      </c>
      <c r="C363" s="17">
        <v>4068.6</v>
      </c>
      <c r="D363" s="17">
        <v>2864.7299199999998</v>
      </c>
      <c r="E363" s="23">
        <f t="shared" si="4"/>
        <v>70.410704419210532</v>
      </c>
    </row>
    <row r="364" spans="1:5" s="14" customFormat="1" ht="67.5" x14ac:dyDescent="0.2">
      <c r="A364" s="15" t="s">
        <v>363</v>
      </c>
      <c r="B364" s="28" t="s">
        <v>1122</v>
      </c>
      <c r="C364" s="23">
        <v>4068.6</v>
      </c>
      <c r="D364" s="23">
        <v>2864.7299199999998</v>
      </c>
      <c r="E364" s="23">
        <f t="shared" si="4"/>
        <v>70.410704419210532</v>
      </c>
    </row>
    <row r="365" spans="1:5" s="14" customFormat="1" ht="33.75" x14ac:dyDescent="0.2">
      <c r="A365" s="15" t="s">
        <v>364</v>
      </c>
      <c r="B365" s="11" t="s">
        <v>1123</v>
      </c>
      <c r="C365" s="17">
        <v>15611.1</v>
      </c>
      <c r="D365" s="17">
        <v>5906.7383399999999</v>
      </c>
      <c r="E365" s="23">
        <f t="shared" si="4"/>
        <v>37.836784979918129</v>
      </c>
    </row>
    <row r="366" spans="1:5" s="14" customFormat="1" ht="56.25" x14ac:dyDescent="0.2">
      <c r="A366" s="15" t="s">
        <v>365</v>
      </c>
      <c r="B366" s="11" t="s">
        <v>1124</v>
      </c>
      <c r="C366" s="17">
        <v>4103.5</v>
      </c>
      <c r="D366" s="17">
        <v>584.64996999999994</v>
      </c>
      <c r="E366" s="23">
        <f t="shared" si="4"/>
        <v>14.247592786645544</v>
      </c>
    </row>
    <row r="367" spans="1:5" s="14" customFormat="1" ht="45" x14ac:dyDescent="0.2">
      <c r="A367" s="15" t="s">
        <v>366</v>
      </c>
      <c r="B367" s="11" t="s">
        <v>1125</v>
      </c>
      <c r="C367" s="17">
        <v>11059.5</v>
      </c>
      <c r="D367" s="17">
        <v>5287.9167400000006</v>
      </c>
      <c r="E367" s="23">
        <f t="shared" si="4"/>
        <v>47.813343641213443</v>
      </c>
    </row>
    <row r="368" spans="1:5" s="14" customFormat="1" ht="45" x14ac:dyDescent="0.2">
      <c r="A368" s="15" t="s">
        <v>367</v>
      </c>
      <c r="B368" s="11" t="s">
        <v>1126</v>
      </c>
      <c r="C368" s="17">
        <v>448.1</v>
      </c>
      <c r="D368" s="17">
        <v>34.17163</v>
      </c>
      <c r="E368" s="23">
        <f t="shared" si="4"/>
        <v>7.6258937737112245</v>
      </c>
    </row>
    <row r="369" spans="1:5" s="10" customFormat="1" ht="45" x14ac:dyDescent="0.2">
      <c r="A369" s="15" t="s">
        <v>368</v>
      </c>
      <c r="B369" s="11" t="s">
        <v>1127</v>
      </c>
      <c r="C369" s="17">
        <v>15544.5</v>
      </c>
      <c r="D369" s="17">
        <v>4042.1171600000002</v>
      </c>
      <c r="E369" s="23">
        <f t="shared" si="4"/>
        <v>26.00351995882788</v>
      </c>
    </row>
    <row r="370" spans="1:5" s="10" customFormat="1" ht="67.5" x14ac:dyDescent="0.2">
      <c r="A370" s="15" t="s">
        <v>369</v>
      </c>
      <c r="B370" s="11" t="s">
        <v>1128</v>
      </c>
      <c r="C370" s="17">
        <v>8925.9</v>
      </c>
      <c r="D370" s="17">
        <v>2205.1479900000004</v>
      </c>
      <c r="E370" s="23">
        <f t="shared" si="4"/>
        <v>24.705049238732236</v>
      </c>
    </row>
    <row r="371" spans="1:5" s="10" customFormat="1" ht="56.25" x14ac:dyDescent="0.2">
      <c r="A371" s="15" t="s">
        <v>370</v>
      </c>
      <c r="B371" s="11" t="s">
        <v>1129</v>
      </c>
      <c r="C371" s="17">
        <v>5476.7</v>
      </c>
      <c r="D371" s="17">
        <v>1323.82394</v>
      </c>
      <c r="E371" s="23">
        <f t="shared" si="4"/>
        <v>24.171927255464055</v>
      </c>
    </row>
    <row r="372" spans="1:5" s="10" customFormat="1" ht="56.25" x14ac:dyDescent="0.2">
      <c r="A372" s="15" t="s">
        <v>371</v>
      </c>
      <c r="B372" s="11" t="s">
        <v>1130</v>
      </c>
      <c r="C372" s="17">
        <v>1141.9000000000001</v>
      </c>
      <c r="D372" s="17">
        <v>513.14522999999997</v>
      </c>
      <c r="E372" s="23">
        <f t="shared" si="4"/>
        <v>44.937843068569919</v>
      </c>
    </row>
    <row r="373" spans="1:5" s="10" customFormat="1" ht="33.75" x14ac:dyDescent="0.2">
      <c r="A373" s="15" t="s">
        <v>372</v>
      </c>
      <c r="B373" s="11" t="s">
        <v>1131</v>
      </c>
      <c r="C373" s="17">
        <v>1543.1</v>
      </c>
      <c r="D373" s="17">
        <v>1003.65082</v>
      </c>
      <c r="E373" s="23">
        <f t="shared" si="4"/>
        <v>65.041204069729758</v>
      </c>
    </row>
    <row r="374" spans="1:5" s="10" customFormat="1" ht="67.5" x14ac:dyDescent="0.2">
      <c r="A374" s="15" t="s">
        <v>373</v>
      </c>
      <c r="B374" s="11" t="s">
        <v>1132</v>
      </c>
      <c r="C374" s="17">
        <v>1503.5</v>
      </c>
      <c r="D374" s="17">
        <v>764.27440999999999</v>
      </c>
      <c r="E374" s="23">
        <f t="shared" si="4"/>
        <v>50.833016960425667</v>
      </c>
    </row>
    <row r="375" spans="1:5" s="10" customFormat="1" ht="56.25" x14ac:dyDescent="0.2">
      <c r="A375" s="15" t="s">
        <v>374</v>
      </c>
      <c r="B375" s="11" t="s">
        <v>1133</v>
      </c>
      <c r="C375" s="17">
        <v>39.6</v>
      </c>
      <c r="D375" s="17">
        <v>239.37640999999999</v>
      </c>
      <c r="E375" s="23" t="s">
        <v>1816</v>
      </c>
    </row>
    <row r="376" spans="1:5" s="10" customFormat="1" ht="33.75" x14ac:dyDescent="0.2">
      <c r="A376" s="15" t="s">
        <v>375</v>
      </c>
      <c r="B376" s="11" t="s">
        <v>1134</v>
      </c>
      <c r="C376" s="17">
        <v>16.600000000000001</v>
      </c>
      <c r="D376" s="17">
        <v>27</v>
      </c>
      <c r="E376" s="23">
        <f t="shared" si="4"/>
        <v>162.65060240963854</v>
      </c>
    </row>
    <row r="377" spans="1:5" s="10" customFormat="1" ht="56.25" x14ac:dyDescent="0.2">
      <c r="A377" s="15" t="s">
        <v>376</v>
      </c>
      <c r="B377" s="11" t="s">
        <v>1135</v>
      </c>
      <c r="C377" s="17">
        <v>16.600000000000001</v>
      </c>
      <c r="D377" s="17">
        <v>27</v>
      </c>
      <c r="E377" s="23">
        <f t="shared" si="4"/>
        <v>162.65060240963854</v>
      </c>
    </row>
    <row r="378" spans="1:5" s="10" customFormat="1" ht="33.75" x14ac:dyDescent="0.2">
      <c r="A378" s="15" t="s">
        <v>377</v>
      </c>
      <c r="B378" s="11" t="s">
        <v>1136</v>
      </c>
      <c r="C378" s="17">
        <v>205.8</v>
      </c>
      <c r="D378" s="17">
        <v>9.68</v>
      </c>
      <c r="E378" s="23">
        <f t="shared" si="4"/>
        <v>4.703595724003887</v>
      </c>
    </row>
    <row r="379" spans="1:5" s="14" customFormat="1" ht="56.25" x14ac:dyDescent="0.2">
      <c r="A379" s="15" t="s">
        <v>378</v>
      </c>
      <c r="B379" s="11" t="s">
        <v>1137</v>
      </c>
      <c r="C379" s="17">
        <v>2</v>
      </c>
      <c r="D379" s="17">
        <v>0</v>
      </c>
      <c r="E379" s="23">
        <f t="shared" si="4"/>
        <v>0</v>
      </c>
    </row>
    <row r="380" spans="1:5" s="10" customFormat="1" ht="45" x14ac:dyDescent="0.2">
      <c r="A380" s="15" t="s">
        <v>379</v>
      </c>
      <c r="B380" s="11" t="s">
        <v>1138</v>
      </c>
      <c r="C380" s="17">
        <v>203.8</v>
      </c>
      <c r="D380" s="17">
        <v>9.68</v>
      </c>
      <c r="E380" s="23">
        <f t="shared" si="4"/>
        <v>4.7497546614327772</v>
      </c>
    </row>
    <row r="381" spans="1:5" s="10" customFormat="1" ht="33.75" x14ac:dyDescent="0.2">
      <c r="A381" s="15" t="s">
        <v>380</v>
      </c>
      <c r="B381" s="11" t="s">
        <v>1139</v>
      </c>
      <c r="C381" s="17">
        <v>718811.1</v>
      </c>
      <c r="D381" s="17">
        <v>497048.01919999998</v>
      </c>
      <c r="E381" s="23">
        <f t="shared" si="4"/>
        <v>69.148628784391349</v>
      </c>
    </row>
    <row r="382" spans="1:5" s="10" customFormat="1" ht="56.25" x14ac:dyDescent="0.2">
      <c r="A382" s="15" t="s">
        <v>381</v>
      </c>
      <c r="B382" s="11" t="s">
        <v>1140</v>
      </c>
      <c r="C382" s="17">
        <v>621962.1</v>
      </c>
      <c r="D382" s="17">
        <v>418919.17163999996</v>
      </c>
      <c r="E382" s="23">
        <f t="shared" si="4"/>
        <v>67.354453211859692</v>
      </c>
    </row>
    <row r="383" spans="1:5" s="10" customFormat="1" ht="56.25" x14ac:dyDescent="0.2">
      <c r="A383" s="15" t="s">
        <v>382</v>
      </c>
      <c r="B383" s="11" t="s">
        <v>1141</v>
      </c>
      <c r="C383" s="17">
        <v>116.8</v>
      </c>
      <c r="D383" s="17">
        <v>6.0024100000000002</v>
      </c>
      <c r="E383" s="23">
        <f t="shared" si="4"/>
        <v>5.1390496575342466</v>
      </c>
    </row>
    <row r="384" spans="1:5" s="10" customFormat="1" ht="45" x14ac:dyDescent="0.2">
      <c r="A384" s="15" t="s">
        <v>383</v>
      </c>
      <c r="B384" s="11" t="s">
        <v>1142</v>
      </c>
      <c r="C384" s="17">
        <v>96732.2</v>
      </c>
      <c r="D384" s="17">
        <v>78122.845150000008</v>
      </c>
      <c r="E384" s="23">
        <f t="shared" si="4"/>
        <v>80.761985305823714</v>
      </c>
    </row>
    <row r="385" spans="1:5" s="10" customFormat="1" ht="33.75" x14ac:dyDescent="0.2">
      <c r="A385" s="15" t="s">
        <v>384</v>
      </c>
      <c r="B385" s="11" t="s">
        <v>1143</v>
      </c>
      <c r="C385" s="17">
        <v>1048.9000000000001</v>
      </c>
      <c r="D385" s="17">
        <v>252.12182000000001</v>
      </c>
      <c r="E385" s="23">
        <f t="shared" si="4"/>
        <v>24.03678329678711</v>
      </c>
    </row>
    <row r="386" spans="1:5" s="10" customFormat="1" ht="56.25" x14ac:dyDescent="0.2">
      <c r="A386" s="15" t="s">
        <v>385</v>
      </c>
      <c r="B386" s="27" t="s">
        <v>1144</v>
      </c>
      <c r="C386" s="17">
        <v>472</v>
      </c>
      <c r="D386" s="17">
        <v>15</v>
      </c>
      <c r="E386" s="23">
        <f t="shared" si="4"/>
        <v>3.1779661016949152</v>
      </c>
    </row>
    <row r="387" spans="1:5" s="10" customFormat="1" ht="45" x14ac:dyDescent="0.2">
      <c r="A387" s="15" t="s">
        <v>386</v>
      </c>
      <c r="B387" s="11" t="s">
        <v>1145</v>
      </c>
      <c r="C387" s="17">
        <v>576.9</v>
      </c>
      <c r="D387" s="17">
        <v>237.12182000000001</v>
      </c>
      <c r="E387" s="23">
        <f t="shared" si="4"/>
        <v>41.102759577049753</v>
      </c>
    </row>
    <row r="388" spans="1:5" s="10" customFormat="1" ht="45" x14ac:dyDescent="0.2">
      <c r="A388" s="15" t="s">
        <v>387</v>
      </c>
      <c r="B388" s="11" t="s">
        <v>1146</v>
      </c>
      <c r="C388" s="17">
        <v>12899.4</v>
      </c>
      <c r="D388" s="17">
        <v>9889.9970199999989</v>
      </c>
      <c r="E388" s="23">
        <f t="shared" si="4"/>
        <v>76.670209622152967</v>
      </c>
    </row>
    <row r="389" spans="1:5" s="10" customFormat="1" ht="67.5" x14ac:dyDescent="0.2">
      <c r="A389" s="15" t="s">
        <v>388</v>
      </c>
      <c r="B389" s="11" t="s">
        <v>1147</v>
      </c>
      <c r="C389" s="17">
        <v>2413</v>
      </c>
      <c r="D389" s="17">
        <v>3771.6443899999999</v>
      </c>
      <c r="E389" s="23">
        <f t="shared" si="4"/>
        <v>156.30519643597182</v>
      </c>
    </row>
    <row r="390" spans="1:5" s="10" customFormat="1" ht="56.25" x14ac:dyDescent="0.2">
      <c r="A390" s="15" t="s">
        <v>389</v>
      </c>
      <c r="B390" s="11" t="s">
        <v>1148</v>
      </c>
      <c r="C390" s="17">
        <v>10486.4</v>
      </c>
      <c r="D390" s="17">
        <v>6118.3526300000003</v>
      </c>
      <c r="E390" s="23">
        <f t="shared" si="4"/>
        <v>58.34559648687825</v>
      </c>
    </row>
    <row r="391" spans="1:5" s="10" customFormat="1" ht="45" x14ac:dyDescent="0.2">
      <c r="A391" s="15" t="s">
        <v>390</v>
      </c>
      <c r="B391" s="11" t="s">
        <v>1149</v>
      </c>
      <c r="C391" s="17">
        <v>2206.8000000000002</v>
      </c>
      <c r="D391" s="17">
        <v>359.70385999999996</v>
      </c>
      <c r="E391" s="23">
        <f t="shared" si="4"/>
        <v>16.299794272249407</v>
      </c>
    </row>
    <row r="392" spans="1:5" s="10" customFormat="1" ht="78.75" x14ac:dyDescent="0.2">
      <c r="A392" s="15" t="s">
        <v>391</v>
      </c>
      <c r="B392" s="11" t="s">
        <v>1150</v>
      </c>
      <c r="C392" s="17">
        <v>110</v>
      </c>
      <c r="D392" s="17">
        <v>5</v>
      </c>
      <c r="E392" s="23">
        <f t="shared" si="4"/>
        <v>4.5454545454545459</v>
      </c>
    </row>
    <row r="393" spans="1:5" s="10" customFormat="1" ht="67.5" x14ac:dyDescent="0.2">
      <c r="A393" s="15" t="s">
        <v>392</v>
      </c>
      <c r="B393" s="11" t="s">
        <v>1151</v>
      </c>
      <c r="C393" s="17">
        <v>1668.9</v>
      </c>
      <c r="D393" s="17">
        <v>292.08636000000001</v>
      </c>
      <c r="E393" s="23">
        <f t="shared" si="4"/>
        <v>17.501729282761101</v>
      </c>
    </row>
    <row r="394" spans="1:5" s="10" customFormat="1" ht="67.5" x14ac:dyDescent="0.2">
      <c r="A394" s="15" t="s">
        <v>393</v>
      </c>
      <c r="B394" s="11" t="s">
        <v>1152</v>
      </c>
      <c r="C394" s="17">
        <v>0</v>
      </c>
      <c r="D394" s="17">
        <v>21</v>
      </c>
      <c r="E394" s="23">
        <v>0</v>
      </c>
    </row>
    <row r="395" spans="1:5" s="10" customFormat="1" ht="123.75" x14ac:dyDescent="0.2">
      <c r="A395" s="15" t="s">
        <v>394</v>
      </c>
      <c r="B395" s="11" t="s">
        <v>1153</v>
      </c>
      <c r="C395" s="17">
        <v>316.7</v>
      </c>
      <c r="D395" s="17">
        <v>41.6175</v>
      </c>
      <c r="E395" s="23">
        <f t="shared" si="4"/>
        <v>13.1409851594569</v>
      </c>
    </row>
    <row r="396" spans="1:5" s="10" customFormat="1" ht="123.75" x14ac:dyDescent="0.2">
      <c r="A396" s="15" t="s">
        <v>395</v>
      </c>
      <c r="B396" s="11" t="s">
        <v>1154</v>
      </c>
      <c r="C396" s="17">
        <v>111.2</v>
      </c>
      <c r="D396" s="17">
        <v>0</v>
      </c>
      <c r="E396" s="23">
        <f t="shared" si="4"/>
        <v>0</v>
      </c>
    </row>
    <row r="397" spans="1:5" s="10" customFormat="1" ht="45" x14ac:dyDescent="0.2">
      <c r="A397" s="15" t="s">
        <v>396</v>
      </c>
      <c r="B397" s="11" t="s">
        <v>1155</v>
      </c>
      <c r="C397" s="17">
        <v>1.6</v>
      </c>
      <c r="D397" s="17">
        <v>4</v>
      </c>
      <c r="E397" s="23" t="s">
        <v>1816</v>
      </c>
    </row>
    <row r="398" spans="1:5" s="10" customFormat="1" ht="56.25" x14ac:dyDescent="0.2">
      <c r="A398" s="15" t="s">
        <v>397</v>
      </c>
      <c r="B398" s="11" t="s">
        <v>1156</v>
      </c>
      <c r="C398" s="17">
        <v>1.6</v>
      </c>
      <c r="D398" s="17">
        <v>4</v>
      </c>
      <c r="E398" s="23" t="s">
        <v>1816</v>
      </c>
    </row>
    <row r="399" spans="1:5" s="14" customFormat="1" ht="33.75" x14ac:dyDescent="0.2">
      <c r="A399" s="15" t="s">
        <v>398</v>
      </c>
      <c r="B399" s="11" t="s">
        <v>1157</v>
      </c>
      <c r="C399" s="17">
        <v>905.6</v>
      </c>
      <c r="D399" s="17">
        <v>797.95117000000005</v>
      </c>
      <c r="E399" s="23">
        <f t="shared" si="4"/>
        <v>88.112982553003533</v>
      </c>
    </row>
    <row r="400" spans="1:5" s="10" customFormat="1" ht="56.25" x14ac:dyDescent="0.2">
      <c r="A400" s="15" t="s">
        <v>399</v>
      </c>
      <c r="B400" s="11" t="s">
        <v>1158</v>
      </c>
      <c r="C400" s="17">
        <v>905.6</v>
      </c>
      <c r="D400" s="17">
        <v>797.95117000000005</v>
      </c>
      <c r="E400" s="23">
        <f t="shared" si="4"/>
        <v>88.112982553003533</v>
      </c>
    </row>
    <row r="401" spans="1:5" s="10" customFormat="1" ht="56.25" x14ac:dyDescent="0.2">
      <c r="A401" s="15" t="s">
        <v>400</v>
      </c>
      <c r="B401" s="11" t="s">
        <v>1159</v>
      </c>
      <c r="C401" s="17">
        <v>422.6</v>
      </c>
      <c r="D401" s="17">
        <v>2</v>
      </c>
      <c r="E401" s="23">
        <f t="shared" si="4"/>
        <v>0.47326076668244199</v>
      </c>
    </row>
    <row r="402" spans="1:5" s="10" customFormat="1" ht="78.75" x14ac:dyDescent="0.2">
      <c r="A402" s="15" t="s">
        <v>401</v>
      </c>
      <c r="B402" s="11" t="s">
        <v>1160</v>
      </c>
      <c r="C402" s="17">
        <v>422.6</v>
      </c>
      <c r="D402" s="17">
        <v>2</v>
      </c>
      <c r="E402" s="23">
        <f t="shared" si="4"/>
        <v>0.47326076668244199</v>
      </c>
    </row>
    <row r="403" spans="1:5" s="10" customFormat="1" ht="33.75" x14ac:dyDescent="0.2">
      <c r="A403" s="15" t="s">
        <v>402</v>
      </c>
      <c r="B403" s="11" t="s">
        <v>1161</v>
      </c>
      <c r="C403" s="17">
        <v>13391</v>
      </c>
      <c r="D403" s="17">
        <v>3616.8276499999997</v>
      </c>
      <c r="E403" s="23">
        <f t="shared" si="4"/>
        <v>27.009391755656782</v>
      </c>
    </row>
    <row r="404" spans="1:5" s="10" customFormat="1" ht="56.25" x14ac:dyDescent="0.2">
      <c r="A404" s="15" t="s">
        <v>403</v>
      </c>
      <c r="B404" s="11" t="s">
        <v>1162</v>
      </c>
      <c r="C404" s="17">
        <v>121.5</v>
      </c>
      <c r="D404" s="17">
        <v>78</v>
      </c>
      <c r="E404" s="23">
        <f t="shared" si="4"/>
        <v>64.197530864197532</v>
      </c>
    </row>
    <row r="405" spans="1:5" s="14" customFormat="1" ht="45" x14ac:dyDescent="0.2">
      <c r="A405" s="15" t="s">
        <v>404</v>
      </c>
      <c r="B405" s="11" t="s">
        <v>1163</v>
      </c>
      <c r="C405" s="17">
        <v>13198.4</v>
      </c>
      <c r="D405" s="17">
        <v>3538.6393499999999</v>
      </c>
      <c r="E405" s="23">
        <f t="shared" si="4"/>
        <v>26.811123696811734</v>
      </c>
    </row>
    <row r="406" spans="1:5" s="10" customFormat="1" ht="45" x14ac:dyDescent="0.2">
      <c r="A406" s="15" t="s">
        <v>405</v>
      </c>
      <c r="B406" s="11" t="s">
        <v>1164</v>
      </c>
      <c r="C406" s="17">
        <v>71.099999999999994</v>
      </c>
      <c r="D406" s="17">
        <v>0.18830000000000002</v>
      </c>
      <c r="E406" s="23">
        <f t="shared" si="4"/>
        <v>0.26483825597749655</v>
      </c>
    </row>
    <row r="407" spans="1:5" s="10" customFormat="1" ht="45" x14ac:dyDescent="0.2">
      <c r="A407" s="15" t="s">
        <v>406</v>
      </c>
      <c r="B407" s="11" t="s">
        <v>1165</v>
      </c>
      <c r="C407" s="17">
        <v>22625.3</v>
      </c>
      <c r="D407" s="17">
        <v>13849.5771</v>
      </c>
      <c r="E407" s="23">
        <f t="shared" si="4"/>
        <v>61.212788780701253</v>
      </c>
    </row>
    <row r="408" spans="1:5" s="10" customFormat="1" ht="67.5" x14ac:dyDescent="0.2">
      <c r="A408" s="15" t="s">
        <v>407</v>
      </c>
      <c r="B408" s="11" t="s">
        <v>1166</v>
      </c>
      <c r="C408" s="17">
        <v>20</v>
      </c>
      <c r="D408" s="17">
        <v>2.6900000000000001E-3</v>
      </c>
      <c r="E408" s="23">
        <v>0</v>
      </c>
    </row>
    <row r="409" spans="1:5" s="10" customFormat="1" ht="56.25" x14ac:dyDescent="0.2">
      <c r="A409" s="15" t="s">
        <v>408</v>
      </c>
      <c r="B409" s="11" t="s">
        <v>1167</v>
      </c>
      <c r="C409" s="17">
        <v>22005.3</v>
      </c>
      <c r="D409" s="17">
        <v>13849.574409999999</v>
      </c>
      <c r="E409" s="23">
        <f t="shared" si="4"/>
        <v>62.937448750982718</v>
      </c>
    </row>
    <row r="410" spans="1:5" s="10" customFormat="1" ht="78.75" x14ac:dyDescent="0.2">
      <c r="A410" s="15" t="s">
        <v>409</v>
      </c>
      <c r="B410" s="11" t="s">
        <v>1168</v>
      </c>
      <c r="C410" s="17">
        <v>600</v>
      </c>
      <c r="D410" s="17">
        <v>0</v>
      </c>
      <c r="E410" s="23">
        <f t="shared" si="4"/>
        <v>0</v>
      </c>
    </row>
    <row r="411" spans="1:5" s="10" customFormat="1" ht="78.75" x14ac:dyDescent="0.2">
      <c r="A411" s="15" t="s">
        <v>410</v>
      </c>
      <c r="B411" s="11" t="s">
        <v>1169</v>
      </c>
      <c r="C411" s="17">
        <v>190</v>
      </c>
      <c r="D411" s="17">
        <v>0</v>
      </c>
      <c r="E411" s="23">
        <f t="shared" si="4"/>
        <v>0</v>
      </c>
    </row>
    <row r="412" spans="1:5" s="10" customFormat="1" ht="67.5" x14ac:dyDescent="0.2">
      <c r="A412" s="15" t="s">
        <v>411</v>
      </c>
      <c r="B412" s="11" t="s">
        <v>1170</v>
      </c>
      <c r="C412" s="17">
        <v>190</v>
      </c>
      <c r="D412" s="17">
        <v>0</v>
      </c>
      <c r="E412" s="23">
        <f t="shared" ref="E412:E468" si="5">D412/C412*100</f>
        <v>0</v>
      </c>
    </row>
    <row r="413" spans="1:5" s="10" customFormat="1" ht="67.5" x14ac:dyDescent="0.2">
      <c r="A413" s="15" t="s">
        <v>412</v>
      </c>
      <c r="B413" s="11" t="s">
        <v>1171</v>
      </c>
      <c r="C413" s="17">
        <v>3228</v>
      </c>
      <c r="D413" s="17">
        <v>85</v>
      </c>
      <c r="E413" s="23">
        <f t="shared" si="5"/>
        <v>2.6332094175960346</v>
      </c>
    </row>
    <row r="414" spans="1:5" s="10" customFormat="1" ht="90" x14ac:dyDescent="0.2">
      <c r="A414" s="15" t="s">
        <v>413</v>
      </c>
      <c r="B414" s="11" t="s">
        <v>1172</v>
      </c>
      <c r="C414" s="17">
        <v>3228</v>
      </c>
      <c r="D414" s="17">
        <v>85</v>
      </c>
      <c r="E414" s="23">
        <f t="shared" si="5"/>
        <v>2.6332094175960346</v>
      </c>
    </row>
    <row r="415" spans="1:5" s="10" customFormat="1" ht="22.5" x14ac:dyDescent="0.2">
      <c r="A415" s="15" t="s">
        <v>414</v>
      </c>
      <c r="B415" s="11" t="s">
        <v>1173</v>
      </c>
      <c r="C415" s="17">
        <v>62996.392</v>
      </c>
      <c r="D415" s="17">
        <v>50107.955049999997</v>
      </c>
      <c r="E415" s="23">
        <f t="shared" si="5"/>
        <v>79.540991887281407</v>
      </c>
    </row>
    <row r="416" spans="1:5" s="10" customFormat="1" ht="33.75" x14ac:dyDescent="0.2">
      <c r="A416" s="15" t="s">
        <v>415</v>
      </c>
      <c r="B416" s="11" t="s">
        <v>1174</v>
      </c>
      <c r="C416" s="17">
        <v>24639.5</v>
      </c>
      <c r="D416" s="17">
        <v>16569.906189999998</v>
      </c>
      <c r="E416" s="23">
        <f t="shared" si="5"/>
        <v>67.24936053897197</v>
      </c>
    </row>
    <row r="417" spans="1:5" s="10" customFormat="1" ht="33.75" x14ac:dyDescent="0.2">
      <c r="A417" s="15" t="s">
        <v>416</v>
      </c>
      <c r="B417" s="11" t="s">
        <v>1175</v>
      </c>
      <c r="C417" s="17">
        <v>38356.892</v>
      </c>
      <c r="D417" s="17">
        <v>33538.048860000003</v>
      </c>
      <c r="E417" s="23">
        <f t="shared" si="5"/>
        <v>87.436825851270754</v>
      </c>
    </row>
    <row r="418" spans="1:5" s="10" customFormat="1" ht="67.5" x14ac:dyDescent="0.2">
      <c r="A418" s="29" t="s">
        <v>417</v>
      </c>
      <c r="B418" s="11" t="s">
        <v>1176</v>
      </c>
      <c r="C418" s="17">
        <v>121992.3167</v>
      </c>
      <c r="D418" s="17">
        <v>95639.92429000001</v>
      </c>
      <c r="E418" s="23">
        <f t="shared" si="5"/>
        <v>78.398317924558285</v>
      </c>
    </row>
    <row r="419" spans="1:5" s="14" customFormat="1" ht="33.75" x14ac:dyDescent="0.2">
      <c r="A419" s="29" t="s">
        <v>418</v>
      </c>
      <c r="B419" s="28" t="s">
        <v>1177</v>
      </c>
      <c r="C419" s="23">
        <v>14801.23026</v>
      </c>
      <c r="D419" s="23">
        <v>20954.417450000001</v>
      </c>
      <c r="E419" s="23">
        <f t="shared" si="5"/>
        <v>141.57213340994264</v>
      </c>
    </row>
    <row r="420" spans="1:5" s="14" customFormat="1" ht="56.25" x14ac:dyDescent="0.2">
      <c r="A420" s="15" t="s">
        <v>419</v>
      </c>
      <c r="B420" s="11" t="s">
        <v>1178</v>
      </c>
      <c r="C420" s="17">
        <v>11651.3</v>
      </c>
      <c r="D420" s="17">
        <v>14337.17323</v>
      </c>
      <c r="E420" s="23">
        <f t="shared" si="5"/>
        <v>123.05213349583309</v>
      </c>
    </row>
    <row r="421" spans="1:5" s="14" customFormat="1" ht="45" x14ac:dyDescent="0.2">
      <c r="A421" s="15" t="s">
        <v>420</v>
      </c>
      <c r="B421" s="11" t="s">
        <v>1179</v>
      </c>
      <c r="C421" s="17">
        <v>1185.2</v>
      </c>
      <c r="D421" s="17">
        <v>1379.47298</v>
      </c>
      <c r="E421" s="23">
        <f t="shared" si="5"/>
        <v>116.39157779277758</v>
      </c>
    </row>
    <row r="422" spans="1:5" s="14" customFormat="1" ht="45" x14ac:dyDescent="0.2">
      <c r="A422" s="15" t="s">
        <v>421</v>
      </c>
      <c r="B422" s="11" t="s">
        <v>1180</v>
      </c>
      <c r="C422" s="17">
        <v>196.6</v>
      </c>
      <c r="D422" s="17">
        <v>185.54971</v>
      </c>
      <c r="E422" s="23">
        <f t="shared" si="5"/>
        <v>94.379303153611389</v>
      </c>
    </row>
    <row r="423" spans="1:5" s="14" customFormat="1" ht="45" x14ac:dyDescent="0.2">
      <c r="A423" s="15" t="s">
        <v>422</v>
      </c>
      <c r="B423" s="27" t="s">
        <v>1181</v>
      </c>
      <c r="C423" s="17">
        <v>1091.1522600000001</v>
      </c>
      <c r="D423" s="17">
        <v>1049.07996</v>
      </c>
      <c r="E423" s="23">
        <f t="shared" si="5"/>
        <v>96.144231969972722</v>
      </c>
    </row>
    <row r="424" spans="1:5" s="14" customFormat="1" ht="45" x14ac:dyDescent="0.2">
      <c r="A424" s="15" t="s">
        <v>423</v>
      </c>
      <c r="B424" s="11" t="s">
        <v>1182</v>
      </c>
      <c r="C424" s="17">
        <v>0</v>
      </c>
      <c r="D424" s="17">
        <v>29.041640000000001</v>
      </c>
      <c r="E424" s="23">
        <v>0</v>
      </c>
    </row>
    <row r="425" spans="1:5" s="14" customFormat="1" ht="45" x14ac:dyDescent="0.2">
      <c r="A425" s="15" t="s">
        <v>424</v>
      </c>
      <c r="B425" s="11" t="s">
        <v>1183</v>
      </c>
      <c r="C425" s="17">
        <v>676.97799999999995</v>
      </c>
      <c r="D425" s="17">
        <v>3974.0999300000003</v>
      </c>
      <c r="E425" s="23" t="s">
        <v>1816</v>
      </c>
    </row>
    <row r="426" spans="1:5" s="10" customFormat="1" ht="45" x14ac:dyDescent="0.2">
      <c r="A426" s="15" t="s">
        <v>425</v>
      </c>
      <c r="B426" s="11" t="s">
        <v>1184</v>
      </c>
      <c r="C426" s="17">
        <v>4604.8</v>
      </c>
      <c r="D426" s="17">
        <v>3838.8847099999998</v>
      </c>
      <c r="E426" s="23">
        <f t="shared" si="5"/>
        <v>83.367023757817933</v>
      </c>
    </row>
    <row r="427" spans="1:5" s="10" customFormat="1" ht="56.25" x14ac:dyDescent="0.2">
      <c r="A427" s="15" t="s">
        <v>426</v>
      </c>
      <c r="B427" s="11" t="s">
        <v>1185</v>
      </c>
      <c r="C427" s="17">
        <v>4604.8</v>
      </c>
      <c r="D427" s="17">
        <v>3838.8847099999998</v>
      </c>
      <c r="E427" s="23">
        <f t="shared" si="5"/>
        <v>83.367023757817933</v>
      </c>
    </row>
    <row r="428" spans="1:5" s="10" customFormat="1" ht="45" x14ac:dyDescent="0.2">
      <c r="A428" s="15" t="s">
        <v>427</v>
      </c>
      <c r="B428" s="11" t="s">
        <v>1186</v>
      </c>
      <c r="C428" s="17">
        <v>0</v>
      </c>
      <c r="D428" s="17">
        <v>23.191320000000001</v>
      </c>
      <c r="E428" s="23">
        <v>0</v>
      </c>
    </row>
    <row r="429" spans="1:5" s="10" customFormat="1" ht="45" x14ac:dyDescent="0.2">
      <c r="A429" s="15" t="s">
        <v>428</v>
      </c>
      <c r="B429" s="11" t="s">
        <v>1187</v>
      </c>
      <c r="C429" s="17">
        <v>0</v>
      </c>
      <c r="D429" s="17">
        <v>23.191320000000001</v>
      </c>
      <c r="E429" s="23">
        <v>0</v>
      </c>
    </row>
    <row r="430" spans="1:5" s="10" customFormat="1" ht="56.25" x14ac:dyDescent="0.2">
      <c r="A430" s="15" t="s">
        <v>429</v>
      </c>
      <c r="B430" s="11" t="s">
        <v>1188</v>
      </c>
      <c r="C430" s="17">
        <v>102586.28644</v>
      </c>
      <c r="D430" s="17">
        <v>70823.430810000005</v>
      </c>
      <c r="E430" s="23">
        <f t="shared" si="5"/>
        <v>69.037912637009967</v>
      </c>
    </row>
    <row r="431" spans="1:5" s="10" customFormat="1" ht="45" x14ac:dyDescent="0.2">
      <c r="A431" s="15" t="s">
        <v>430</v>
      </c>
      <c r="B431" s="11" t="s">
        <v>1189</v>
      </c>
      <c r="C431" s="17">
        <v>15990.5</v>
      </c>
      <c r="D431" s="17">
        <v>8348.7943099999993</v>
      </c>
      <c r="E431" s="23">
        <f t="shared" si="5"/>
        <v>52.210964697789308</v>
      </c>
    </row>
    <row r="432" spans="1:5" s="10" customFormat="1" ht="45" x14ac:dyDescent="0.2">
      <c r="A432" s="15" t="s">
        <v>431</v>
      </c>
      <c r="B432" s="11" t="s">
        <v>1190</v>
      </c>
      <c r="C432" s="17">
        <v>79778.5</v>
      </c>
      <c r="D432" s="17">
        <v>33590.862780000003</v>
      </c>
      <c r="E432" s="23">
        <f t="shared" si="5"/>
        <v>42.105157128800371</v>
      </c>
    </row>
    <row r="433" spans="1:5" s="10" customFormat="1" ht="45" x14ac:dyDescent="0.2">
      <c r="A433" s="15" t="s">
        <v>432</v>
      </c>
      <c r="B433" s="11" t="s">
        <v>1191</v>
      </c>
      <c r="C433" s="17">
        <v>4436.9934400000002</v>
      </c>
      <c r="D433" s="17">
        <v>4313.0421999999999</v>
      </c>
      <c r="E433" s="23">
        <f t="shared" si="5"/>
        <v>97.20641371964706</v>
      </c>
    </row>
    <row r="434" spans="1:5" s="14" customFormat="1" ht="45" x14ac:dyDescent="0.2">
      <c r="A434" s="15" t="s">
        <v>433</v>
      </c>
      <c r="B434" s="11" t="s">
        <v>1192</v>
      </c>
      <c r="C434" s="17">
        <v>1845.7139999999999</v>
      </c>
      <c r="D434" s="17">
        <v>1529.6681699999999</v>
      </c>
      <c r="E434" s="23">
        <f t="shared" si="5"/>
        <v>82.876771265754073</v>
      </c>
    </row>
    <row r="435" spans="1:5" s="14" customFormat="1" ht="45" x14ac:dyDescent="0.2">
      <c r="A435" s="15" t="s">
        <v>434</v>
      </c>
      <c r="B435" s="11" t="s">
        <v>1193</v>
      </c>
      <c r="C435" s="17">
        <v>15</v>
      </c>
      <c r="D435" s="17">
        <v>15.165760000000001</v>
      </c>
      <c r="E435" s="23">
        <f t="shared" si="5"/>
        <v>101.10506666666667</v>
      </c>
    </row>
    <row r="436" spans="1:5" s="10" customFormat="1" ht="45" x14ac:dyDescent="0.2">
      <c r="A436" s="15" t="s">
        <v>435</v>
      </c>
      <c r="B436" s="11" t="s">
        <v>1194</v>
      </c>
      <c r="C436" s="17">
        <v>519.57899999999995</v>
      </c>
      <c r="D436" s="17">
        <v>23025.89759</v>
      </c>
      <c r="E436" s="23" t="s">
        <v>1816</v>
      </c>
    </row>
    <row r="437" spans="1:5" s="10" customFormat="1" ht="45" x14ac:dyDescent="0.2">
      <c r="A437" s="15" t="s">
        <v>436</v>
      </c>
      <c r="B437" s="11" t="s">
        <v>1195</v>
      </c>
      <c r="C437" s="17">
        <v>7209.8</v>
      </c>
      <c r="D437" s="17">
        <v>6901.6790000000001</v>
      </c>
      <c r="E437" s="23">
        <f t="shared" si="5"/>
        <v>95.726358567505343</v>
      </c>
    </row>
    <row r="438" spans="1:5" s="10" customFormat="1" ht="33.75" x14ac:dyDescent="0.2">
      <c r="A438" s="15" t="s">
        <v>437</v>
      </c>
      <c r="B438" s="11" t="s">
        <v>1196</v>
      </c>
      <c r="C438" s="17">
        <v>7173.6</v>
      </c>
      <c r="D438" s="17">
        <v>6873.6279999999997</v>
      </c>
      <c r="E438" s="23">
        <f t="shared" si="5"/>
        <v>95.818389650942336</v>
      </c>
    </row>
    <row r="439" spans="1:5" s="10" customFormat="1" ht="33.75" x14ac:dyDescent="0.2">
      <c r="A439" s="15" t="s">
        <v>438</v>
      </c>
      <c r="B439" s="11" t="s">
        <v>1197</v>
      </c>
      <c r="C439" s="17">
        <v>36.200000000000003</v>
      </c>
      <c r="D439" s="17">
        <v>28.050999999999998</v>
      </c>
      <c r="E439" s="23">
        <f t="shared" si="5"/>
        <v>77.488950276243088</v>
      </c>
    </row>
    <row r="440" spans="1:5" s="10" customFormat="1" ht="11.25" x14ac:dyDescent="0.2">
      <c r="A440" s="15" t="s">
        <v>439</v>
      </c>
      <c r="B440" s="11" t="s">
        <v>1198</v>
      </c>
      <c r="C440" s="17">
        <v>38139.302799999998</v>
      </c>
      <c r="D440" s="17">
        <v>27916.94889</v>
      </c>
      <c r="E440" s="23">
        <f t="shared" si="5"/>
        <v>73.197323601835748</v>
      </c>
    </row>
    <row r="441" spans="1:5" s="10" customFormat="1" ht="67.5" x14ac:dyDescent="0.2">
      <c r="A441" s="15" t="s">
        <v>440</v>
      </c>
      <c r="B441" s="11" t="s">
        <v>1199</v>
      </c>
      <c r="C441" s="17">
        <v>397.8</v>
      </c>
      <c r="D441" s="17">
        <v>884.25020999999992</v>
      </c>
      <c r="E441" s="23" t="s">
        <v>1816</v>
      </c>
    </row>
    <row r="442" spans="1:5" s="10" customFormat="1" ht="33.75" x14ac:dyDescent="0.2">
      <c r="A442" s="15" t="s">
        <v>441</v>
      </c>
      <c r="B442" s="11" t="s">
        <v>1200</v>
      </c>
      <c r="C442" s="17">
        <v>70.099999999999994</v>
      </c>
      <c r="D442" s="17">
        <v>592.93600000000004</v>
      </c>
      <c r="E442" s="23" t="s">
        <v>1816</v>
      </c>
    </row>
    <row r="443" spans="1:5" s="10" customFormat="1" ht="45" x14ac:dyDescent="0.2">
      <c r="A443" s="15" t="s">
        <v>442</v>
      </c>
      <c r="B443" s="11" t="s">
        <v>1201</v>
      </c>
      <c r="C443" s="17">
        <v>327.7</v>
      </c>
      <c r="D443" s="17">
        <v>291.31421</v>
      </c>
      <c r="E443" s="23">
        <f t="shared" si="5"/>
        <v>88.896615807140677</v>
      </c>
    </row>
    <row r="444" spans="1:5" s="14" customFormat="1" ht="56.25" x14ac:dyDescent="0.2">
      <c r="A444" s="15" t="s">
        <v>443</v>
      </c>
      <c r="B444" s="28" t="s">
        <v>1202</v>
      </c>
      <c r="C444" s="23">
        <v>258.40280000000001</v>
      </c>
      <c r="D444" s="23">
        <v>151.52087</v>
      </c>
      <c r="E444" s="23">
        <f t="shared" si="5"/>
        <v>58.637472194573739</v>
      </c>
    </row>
    <row r="445" spans="1:5" s="14" customFormat="1" ht="56.25" x14ac:dyDescent="0.2">
      <c r="A445" s="15" t="s">
        <v>444</v>
      </c>
      <c r="B445" s="11" t="s">
        <v>1203</v>
      </c>
      <c r="C445" s="17">
        <v>0</v>
      </c>
      <c r="D445" s="17">
        <v>120.97619999999999</v>
      </c>
      <c r="E445" s="23">
        <v>0</v>
      </c>
    </row>
    <row r="446" spans="1:5" s="14" customFormat="1" ht="56.25" x14ac:dyDescent="0.2">
      <c r="A446" s="15" t="s">
        <v>445</v>
      </c>
      <c r="B446" s="11" t="s">
        <v>1204</v>
      </c>
      <c r="C446" s="17">
        <v>0</v>
      </c>
      <c r="D446" s="17">
        <v>572.97084999999993</v>
      </c>
      <c r="E446" s="23">
        <v>0</v>
      </c>
    </row>
    <row r="447" spans="1:5" s="14" customFormat="1" ht="33.75" x14ac:dyDescent="0.2">
      <c r="A447" s="15" t="s">
        <v>446</v>
      </c>
      <c r="B447" s="11" t="s">
        <v>1205</v>
      </c>
      <c r="C447" s="17">
        <v>54.402800000000006</v>
      </c>
      <c r="D447" s="17">
        <v>54.402800000000006</v>
      </c>
      <c r="E447" s="23">
        <f t="shared" si="5"/>
        <v>100</v>
      </c>
    </row>
    <row r="448" spans="1:5" s="10" customFormat="1" ht="33.75" x14ac:dyDescent="0.2">
      <c r="A448" s="15" t="s">
        <v>447</v>
      </c>
      <c r="B448" s="11" t="s">
        <v>1206</v>
      </c>
      <c r="C448" s="17">
        <v>0</v>
      </c>
      <c r="D448" s="17">
        <v>120.97619999999999</v>
      </c>
      <c r="E448" s="23">
        <v>0</v>
      </c>
    </row>
    <row r="449" spans="1:5" s="10" customFormat="1" ht="33.75" x14ac:dyDescent="0.2">
      <c r="A449" s="15" t="s">
        <v>448</v>
      </c>
      <c r="B449" s="11" t="s">
        <v>1207</v>
      </c>
      <c r="C449" s="17">
        <v>0</v>
      </c>
      <c r="D449" s="17">
        <v>179.9</v>
      </c>
      <c r="E449" s="23">
        <v>0</v>
      </c>
    </row>
    <row r="450" spans="1:5" s="10" customFormat="1" ht="45" x14ac:dyDescent="0.2">
      <c r="A450" s="15" t="s">
        <v>449</v>
      </c>
      <c r="B450" s="11" t="s">
        <v>1208</v>
      </c>
      <c r="C450" s="17">
        <v>204</v>
      </c>
      <c r="D450" s="17">
        <v>97.118070000000003</v>
      </c>
      <c r="E450" s="23">
        <f t="shared" si="5"/>
        <v>47.606897058823535</v>
      </c>
    </row>
    <row r="451" spans="1:5" s="10" customFormat="1" ht="45" x14ac:dyDescent="0.2">
      <c r="A451" s="15" t="s">
        <v>450</v>
      </c>
      <c r="B451" s="11" t="s">
        <v>1209</v>
      </c>
      <c r="C451" s="17">
        <v>0</v>
      </c>
      <c r="D451" s="17">
        <v>393.07084999999995</v>
      </c>
      <c r="E451" s="23">
        <v>0</v>
      </c>
    </row>
    <row r="452" spans="1:5" s="10" customFormat="1" ht="22.5" x14ac:dyDescent="0.2">
      <c r="A452" s="15" t="s">
        <v>451</v>
      </c>
      <c r="B452" s="11" t="s">
        <v>1210</v>
      </c>
      <c r="C452" s="17">
        <v>1626.2</v>
      </c>
      <c r="D452" s="17">
        <v>-37.940760000000004</v>
      </c>
      <c r="E452" s="23">
        <v>0</v>
      </c>
    </row>
    <row r="453" spans="1:5" s="10" customFormat="1" ht="101.25" x14ac:dyDescent="0.2">
      <c r="A453" s="15" t="s">
        <v>452</v>
      </c>
      <c r="B453" s="11" t="s">
        <v>1211</v>
      </c>
      <c r="C453" s="17">
        <v>1626.2</v>
      </c>
      <c r="D453" s="17">
        <v>-37.940760000000004</v>
      </c>
      <c r="E453" s="23">
        <v>0</v>
      </c>
    </row>
    <row r="454" spans="1:5" s="10" customFormat="1" ht="22.5" x14ac:dyDescent="0.2">
      <c r="A454" s="15" t="s">
        <v>453</v>
      </c>
      <c r="B454" s="11" t="s">
        <v>1212</v>
      </c>
      <c r="C454" s="17">
        <v>990</v>
      </c>
      <c r="D454" s="17">
        <v>48.678129999999996</v>
      </c>
      <c r="E454" s="23">
        <f t="shared" si="5"/>
        <v>4.9169828282828281</v>
      </c>
    </row>
    <row r="455" spans="1:5" s="10" customFormat="1" ht="101.25" x14ac:dyDescent="0.2">
      <c r="A455" s="15" t="s">
        <v>454</v>
      </c>
      <c r="B455" s="11" t="s">
        <v>1213</v>
      </c>
      <c r="C455" s="17">
        <v>990</v>
      </c>
      <c r="D455" s="17">
        <v>16.08813</v>
      </c>
      <c r="E455" s="23">
        <f t="shared" si="5"/>
        <v>1.6250636363636364</v>
      </c>
    </row>
    <row r="456" spans="1:5" s="10" customFormat="1" ht="101.25" x14ac:dyDescent="0.2">
      <c r="A456" s="15" t="s">
        <v>455</v>
      </c>
      <c r="B456" s="11" t="s">
        <v>1214</v>
      </c>
      <c r="C456" s="17">
        <v>0</v>
      </c>
      <c r="D456" s="17">
        <v>32.590000000000003</v>
      </c>
      <c r="E456" s="23">
        <v>0</v>
      </c>
    </row>
    <row r="457" spans="1:5" s="14" customFormat="1" ht="22.5" x14ac:dyDescent="0.2">
      <c r="A457" s="15" t="s">
        <v>456</v>
      </c>
      <c r="B457" s="11" t="s">
        <v>1215</v>
      </c>
      <c r="C457" s="17">
        <v>0</v>
      </c>
      <c r="D457" s="17">
        <v>561.17018000000007</v>
      </c>
      <c r="E457" s="23">
        <v>0</v>
      </c>
    </row>
    <row r="458" spans="1:5" s="10" customFormat="1" ht="33.75" x14ac:dyDescent="0.2">
      <c r="A458" s="15" t="s">
        <v>457</v>
      </c>
      <c r="B458" s="11" t="s">
        <v>1216</v>
      </c>
      <c r="C458" s="17">
        <v>0</v>
      </c>
      <c r="D458" s="17">
        <v>561.17018000000007</v>
      </c>
      <c r="E458" s="23">
        <v>0</v>
      </c>
    </row>
    <row r="459" spans="1:5" s="10" customFormat="1" ht="45" x14ac:dyDescent="0.2">
      <c r="A459" s="15" t="s">
        <v>458</v>
      </c>
      <c r="B459" s="11" t="s">
        <v>1217</v>
      </c>
      <c r="C459" s="17">
        <v>34866.9</v>
      </c>
      <c r="D459" s="17">
        <v>25615.323210000002</v>
      </c>
      <c r="E459" s="23">
        <f t="shared" si="5"/>
        <v>73.466018516128486</v>
      </c>
    </row>
    <row r="460" spans="1:5" s="10" customFormat="1" ht="45" x14ac:dyDescent="0.2">
      <c r="A460" s="15" t="s">
        <v>459</v>
      </c>
      <c r="B460" s="11" t="s">
        <v>1218</v>
      </c>
      <c r="C460" s="17">
        <v>660</v>
      </c>
      <c r="D460" s="17">
        <v>-5568.1965199999995</v>
      </c>
      <c r="E460" s="23">
        <v>0</v>
      </c>
    </row>
    <row r="461" spans="1:5" s="10" customFormat="1" ht="45" x14ac:dyDescent="0.2">
      <c r="A461" s="15" t="s">
        <v>460</v>
      </c>
      <c r="B461" s="11" t="s">
        <v>1219</v>
      </c>
      <c r="C461" s="17">
        <v>33899.9</v>
      </c>
      <c r="D461" s="17">
        <v>31012.924649999997</v>
      </c>
      <c r="E461" s="23">
        <f t="shared" si="5"/>
        <v>91.483823403608838</v>
      </c>
    </row>
    <row r="462" spans="1:5" s="14" customFormat="1" ht="45" x14ac:dyDescent="0.2">
      <c r="A462" s="15" t="s">
        <v>461</v>
      </c>
      <c r="B462" s="28" t="s">
        <v>1220</v>
      </c>
      <c r="C462" s="23">
        <v>0</v>
      </c>
      <c r="D462" s="23">
        <v>-1.8</v>
      </c>
      <c r="E462" s="23">
        <v>0</v>
      </c>
    </row>
    <row r="463" spans="1:5" s="14" customFormat="1" ht="45" x14ac:dyDescent="0.2">
      <c r="A463" s="15" t="s">
        <v>462</v>
      </c>
      <c r="B463" s="11" t="s">
        <v>1221</v>
      </c>
      <c r="C463" s="17">
        <v>307</v>
      </c>
      <c r="D463" s="17">
        <v>172.39507999999998</v>
      </c>
      <c r="E463" s="23">
        <f t="shared" si="5"/>
        <v>56.15474918566774</v>
      </c>
    </row>
    <row r="464" spans="1:5" s="14" customFormat="1" ht="11.25" x14ac:dyDescent="0.2">
      <c r="A464" s="15" t="s">
        <v>463</v>
      </c>
      <c r="B464" s="11" t="s">
        <v>1222</v>
      </c>
      <c r="C464" s="17">
        <v>36538.307200000003</v>
      </c>
      <c r="D464" s="17">
        <v>40043.107509999994</v>
      </c>
      <c r="E464" s="23">
        <f t="shared" si="5"/>
        <v>109.59212557608578</v>
      </c>
    </row>
    <row r="465" spans="1:5" s="14" customFormat="1" ht="67.5" x14ac:dyDescent="0.2">
      <c r="A465" s="15" t="s">
        <v>464</v>
      </c>
      <c r="B465" s="11" t="s">
        <v>1223</v>
      </c>
      <c r="C465" s="17">
        <v>20815.407199999998</v>
      </c>
      <c r="D465" s="17">
        <v>31810.588739999999</v>
      </c>
      <c r="E465" s="23">
        <f t="shared" si="5"/>
        <v>152.82232259189243</v>
      </c>
    </row>
    <row r="466" spans="1:5" s="10" customFormat="1" ht="22.5" x14ac:dyDescent="0.2">
      <c r="A466" s="15" t="s">
        <v>465</v>
      </c>
      <c r="B466" s="11" t="s">
        <v>1224</v>
      </c>
      <c r="C466" s="17">
        <v>15722.9</v>
      </c>
      <c r="D466" s="17">
        <v>8232.5187699999988</v>
      </c>
      <c r="E466" s="23">
        <f t="shared" si="5"/>
        <v>52.360052980048202</v>
      </c>
    </row>
    <row r="467" spans="1:5" s="10" customFormat="1" ht="45" x14ac:dyDescent="0.2">
      <c r="A467" s="15" t="s">
        <v>466</v>
      </c>
      <c r="B467" s="11" t="s">
        <v>1225</v>
      </c>
      <c r="C467" s="17">
        <v>8927.4</v>
      </c>
      <c r="D467" s="17">
        <v>2264.61715</v>
      </c>
      <c r="E467" s="23">
        <f t="shared" si="5"/>
        <v>25.367040235678921</v>
      </c>
    </row>
    <row r="468" spans="1:5" s="10" customFormat="1" ht="45" x14ac:dyDescent="0.2">
      <c r="A468" s="15" t="s">
        <v>467</v>
      </c>
      <c r="B468" s="11" t="s">
        <v>1226</v>
      </c>
      <c r="C468" s="17">
        <v>6795.5</v>
      </c>
      <c r="D468" s="17">
        <v>5967.9016200000005</v>
      </c>
      <c r="E468" s="23">
        <f t="shared" si="5"/>
        <v>87.821376204841457</v>
      </c>
    </row>
    <row r="469" spans="1:5" s="10" customFormat="1" ht="67.5" x14ac:dyDescent="0.2">
      <c r="A469" s="15" t="s">
        <v>468</v>
      </c>
      <c r="B469" s="11" t="s">
        <v>1227</v>
      </c>
      <c r="C469" s="17">
        <v>0</v>
      </c>
      <c r="D469" s="17">
        <v>78899.377030000003</v>
      </c>
      <c r="E469" s="23">
        <v>0</v>
      </c>
    </row>
    <row r="470" spans="1:5" s="10" customFormat="1" ht="11.25" x14ac:dyDescent="0.2">
      <c r="A470" s="22" t="s">
        <v>469</v>
      </c>
      <c r="B470" s="13" t="s">
        <v>1228</v>
      </c>
      <c r="C470" s="19">
        <v>43847.633649999996</v>
      </c>
      <c r="D470" s="19">
        <v>28379.414639999999</v>
      </c>
      <c r="E470" s="18">
        <f t="shared" ref="E470:E516" si="6">D470/C470*100</f>
        <v>64.722796369194725</v>
      </c>
    </row>
    <row r="471" spans="1:5" s="10" customFormat="1" ht="11.25" x14ac:dyDescent="0.2">
      <c r="A471" s="15" t="s">
        <v>470</v>
      </c>
      <c r="B471" s="11" t="s">
        <v>1229</v>
      </c>
      <c r="C471" s="17">
        <v>0</v>
      </c>
      <c r="D471" s="17">
        <v>-2223.4097200000001</v>
      </c>
      <c r="E471" s="23">
        <v>0</v>
      </c>
    </row>
    <row r="472" spans="1:5" s="10" customFormat="1" ht="22.5" x14ac:dyDescent="0.2">
      <c r="A472" s="15" t="s">
        <v>471</v>
      </c>
      <c r="B472" s="11" t="s">
        <v>1230</v>
      </c>
      <c r="C472" s="17">
        <v>0</v>
      </c>
      <c r="D472" s="17">
        <v>-2161.68685</v>
      </c>
      <c r="E472" s="23">
        <v>0</v>
      </c>
    </row>
    <row r="473" spans="1:5" s="10" customFormat="1" ht="11.25" x14ac:dyDescent="0.2">
      <c r="A473" s="15" t="s">
        <v>472</v>
      </c>
      <c r="B473" s="11" t="s">
        <v>1231</v>
      </c>
      <c r="C473" s="17">
        <v>0</v>
      </c>
      <c r="D473" s="17">
        <v>129.92973000000001</v>
      </c>
      <c r="E473" s="23">
        <v>0</v>
      </c>
    </row>
    <row r="474" spans="1:5" s="10" customFormat="1" ht="22.5" x14ac:dyDescent="0.2">
      <c r="A474" s="15" t="s">
        <v>473</v>
      </c>
      <c r="B474" s="11" t="s">
        <v>1232</v>
      </c>
      <c r="C474" s="17">
        <v>0</v>
      </c>
      <c r="D474" s="17">
        <v>116.33838</v>
      </c>
      <c r="E474" s="23">
        <v>0</v>
      </c>
    </row>
    <row r="475" spans="1:5" s="10" customFormat="1" ht="22.5" x14ac:dyDescent="0.2">
      <c r="A475" s="15" t="s">
        <v>474</v>
      </c>
      <c r="B475" s="11" t="s">
        <v>1233</v>
      </c>
      <c r="C475" s="17">
        <v>0</v>
      </c>
      <c r="D475" s="17">
        <v>-333.32697999999999</v>
      </c>
      <c r="E475" s="23">
        <v>0</v>
      </c>
    </row>
    <row r="476" spans="1:5" s="10" customFormat="1" ht="11.25" x14ac:dyDescent="0.2">
      <c r="A476" s="15" t="s">
        <v>475</v>
      </c>
      <c r="B476" s="11" t="s">
        <v>1234</v>
      </c>
      <c r="C476" s="17">
        <v>0</v>
      </c>
      <c r="D476" s="17">
        <v>24.913</v>
      </c>
      <c r="E476" s="23">
        <v>0</v>
      </c>
    </row>
    <row r="477" spans="1:5" s="14" customFormat="1" ht="11.25" x14ac:dyDescent="0.2">
      <c r="A477" s="15" t="s">
        <v>476</v>
      </c>
      <c r="B477" s="11" t="s">
        <v>1235</v>
      </c>
      <c r="C477" s="17">
        <v>0</v>
      </c>
      <c r="D477" s="17">
        <v>0.42299999999999999</v>
      </c>
      <c r="E477" s="23">
        <v>0</v>
      </c>
    </row>
    <row r="478" spans="1:5" s="10" customFormat="1" ht="11.25" x14ac:dyDescent="0.2">
      <c r="A478" s="15" t="s">
        <v>477</v>
      </c>
      <c r="B478" s="11" t="s">
        <v>1236</v>
      </c>
      <c r="C478" s="17">
        <v>1295.51</v>
      </c>
      <c r="D478" s="17">
        <v>1612.2562</v>
      </c>
      <c r="E478" s="23">
        <f t="shared" si="6"/>
        <v>124.44953724787922</v>
      </c>
    </row>
    <row r="479" spans="1:5" s="10" customFormat="1" ht="11.25" x14ac:dyDescent="0.2">
      <c r="A479" s="15" t="s">
        <v>478</v>
      </c>
      <c r="B479" s="11" t="s">
        <v>1237</v>
      </c>
      <c r="C479" s="17">
        <v>145.9</v>
      </c>
      <c r="D479" s="17">
        <v>208.70985000000002</v>
      </c>
      <c r="E479" s="23">
        <f t="shared" si="6"/>
        <v>143.04993145990406</v>
      </c>
    </row>
    <row r="480" spans="1:5" s="10" customFormat="1" ht="11.25" x14ac:dyDescent="0.2">
      <c r="A480" s="15" t="s">
        <v>479</v>
      </c>
      <c r="B480" s="11" t="s">
        <v>1238</v>
      </c>
      <c r="C480" s="17">
        <v>62.3</v>
      </c>
      <c r="D480" s="17">
        <v>101.33435</v>
      </c>
      <c r="E480" s="23">
        <f t="shared" si="6"/>
        <v>162.65545746388443</v>
      </c>
    </row>
    <row r="481" spans="1:7" s="10" customFormat="1" ht="11.25" x14ac:dyDescent="0.2">
      <c r="A481" s="15" t="s">
        <v>480</v>
      </c>
      <c r="B481" s="11" t="s">
        <v>1239</v>
      </c>
      <c r="C481" s="17">
        <v>935.8</v>
      </c>
      <c r="D481" s="17">
        <v>1108.0318</v>
      </c>
      <c r="E481" s="23">
        <f t="shared" si="6"/>
        <v>118.40476597563583</v>
      </c>
    </row>
    <row r="482" spans="1:7" s="10" customFormat="1" ht="11.25" x14ac:dyDescent="0.2">
      <c r="A482" s="15" t="s">
        <v>481</v>
      </c>
      <c r="B482" s="11" t="s">
        <v>1240</v>
      </c>
      <c r="C482" s="17">
        <v>0</v>
      </c>
      <c r="D482" s="17">
        <v>22.655169999999998</v>
      </c>
      <c r="E482" s="23">
        <v>0</v>
      </c>
    </row>
    <row r="483" spans="1:7" s="10" customFormat="1" ht="11.25" x14ac:dyDescent="0.2">
      <c r="A483" s="15" t="s">
        <v>482</v>
      </c>
      <c r="B483" s="11" t="s">
        <v>1241</v>
      </c>
      <c r="C483" s="17">
        <v>92.01</v>
      </c>
      <c r="D483" s="17">
        <v>112.02503</v>
      </c>
      <c r="E483" s="23">
        <f t="shared" si="6"/>
        <v>121.75310292359525</v>
      </c>
    </row>
    <row r="484" spans="1:7" s="10" customFormat="1" ht="11.25" x14ac:dyDescent="0.2">
      <c r="A484" s="15" t="s">
        <v>483</v>
      </c>
      <c r="B484" s="11" t="s">
        <v>1242</v>
      </c>
      <c r="C484" s="17">
        <v>59.5</v>
      </c>
      <c r="D484" s="17">
        <v>59.5</v>
      </c>
      <c r="E484" s="23">
        <f t="shared" si="6"/>
        <v>100</v>
      </c>
    </row>
    <row r="485" spans="1:7" s="10" customFormat="1" ht="11.25" x14ac:dyDescent="0.2">
      <c r="A485" s="15" t="s">
        <v>484</v>
      </c>
      <c r="B485" s="11" t="s">
        <v>1243</v>
      </c>
      <c r="C485" s="17">
        <v>534.70000000000005</v>
      </c>
      <c r="D485" s="17">
        <v>0</v>
      </c>
      <c r="E485" s="23">
        <f t="shared" si="6"/>
        <v>0</v>
      </c>
    </row>
    <row r="486" spans="1:7" s="10" customFormat="1" ht="22.5" x14ac:dyDescent="0.2">
      <c r="A486" s="15" t="s">
        <v>485</v>
      </c>
      <c r="B486" s="11" t="s">
        <v>1244</v>
      </c>
      <c r="C486" s="17">
        <v>534.70000000000005</v>
      </c>
      <c r="D486" s="17">
        <v>0</v>
      </c>
      <c r="E486" s="23">
        <f t="shared" si="6"/>
        <v>0</v>
      </c>
    </row>
    <row r="487" spans="1:7" s="10" customFormat="1" ht="11.25" x14ac:dyDescent="0.2">
      <c r="A487" s="15" t="s">
        <v>486</v>
      </c>
      <c r="B487" s="11" t="s">
        <v>1245</v>
      </c>
      <c r="C487" s="17">
        <v>42017.423649999997</v>
      </c>
      <c r="D487" s="17">
        <v>28990.568159999999</v>
      </c>
      <c r="E487" s="23">
        <f t="shared" si="6"/>
        <v>68.996539153585161</v>
      </c>
    </row>
    <row r="488" spans="1:7" s="10" customFormat="1" ht="11.25" x14ac:dyDescent="0.2">
      <c r="A488" s="15" t="s">
        <v>487</v>
      </c>
      <c r="B488" s="11" t="s">
        <v>1246</v>
      </c>
      <c r="C488" s="17">
        <v>15201.309220000001</v>
      </c>
      <c r="D488" s="17">
        <v>12207.546130000001</v>
      </c>
      <c r="E488" s="23">
        <f t="shared" si="6"/>
        <v>80.305886508372723</v>
      </c>
    </row>
    <row r="489" spans="1:7" s="14" customFormat="1" ht="11.25" x14ac:dyDescent="0.2">
      <c r="A489" s="15" t="s">
        <v>488</v>
      </c>
      <c r="B489" s="11" t="s">
        <v>1247</v>
      </c>
      <c r="C489" s="17">
        <v>19398.369320000002</v>
      </c>
      <c r="D489" s="17">
        <v>11851.191720000001</v>
      </c>
      <c r="E489" s="23">
        <f t="shared" si="6"/>
        <v>61.093752389698288</v>
      </c>
    </row>
    <row r="490" spans="1:7" s="14" customFormat="1" ht="11.25" x14ac:dyDescent="0.2">
      <c r="A490" s="15" t="s">
        <v>489</v>
      </c>
      <c r="B490" s="11" t="s">
        <v>1248</v>
      </c>
      <c r="C490" s="17">
        <v>5154.6639999999998</v>
      </c>
      <c r="D490" s="17">
        <v>3808.6389599999998</v>
      </c>
      <c r="E490" s="23">
        <f t="shared" si="6"/>
        <v>73.88723998305224</v>
      </c>
    </row>
    <row r="491" spans="1:7" s="10" customFormat="1" ht="11.25" x14ac:dyDescent="0.2">
      <c r="A491" s="15" t="s">
        <v>490</v>
      </c>
      <c r="B491" s="11" t="s">
        <v>1249</v>
      </c>
      <c r="C491" s="17">
        <v>2263.0811100000001</v>
      </c>
      <c r="D491" s="17">
        <v>1123.1913500000001</v>
      </c>
      <c r="E491" s="23">
        <f t="shared" si="6"/>
        <v>49.631069122396596</v>
      </c>
    </row>
    <row r="492" spans="1:7" s="10" customFormat="1" ht="11.25" x14ac:dyDescent="0.2">
      <c r="A492" s="22" t="s">
        <v>491</v>
      </c>
      <c r="B492" s="13" t="s">
        <v>1250</v>
      </c>
      <c r="C492" s="19">
        <f>C493+C737+C743+C759+C774+C775</f>
        <v>32748145.62604</v>
      </c>
      <c r="D492" s="19">
        <v>19650310.245779999</v>
      </c>
      <c r="E492" s="18">
        <f t="shared" si="6"/>
        <v>60.004344887714403</v>
      </c>
      <c r="F492" s="10">
        <v>31832168.879629999</v>
      </c>
      <c r="G492" s="32">
        <f>C492-F492</f>
        <v>915976.74641000107</v>
      </c>
    </row>
    <row r="493" spans="1:7" s="10" customFormat="1" ht="21.75" x14ac:dyDescent="0.2">
      <c r="A493" s="22" t="s">
        <v>492</v>
      </c>
      <c r="B493" s="13" t="s">
        <v>1251</v>
      </c>
      <c r="C493" s="19">
        <f>C494+C504+C653+C688</f>
        <v>29955433.993519999</v>
      </c>
      <c r="D493" s="19">
        <v>19224053.336369999</v>
      </c>
      <c r="E493" s="18">
        <f t="shared" si="6"/>
        <v>64.175512665009535</v>
      </c>
      <c r="F493" s="10">
        <v>29193279.34711</v>
      </c>
      <c r="G493" s="32">
        <f>C493-F493</f>
        <v>762154.64640999958</v>
      </c>
    </row>
    <row r="494" spans="1:7" s="10" customFormat="1" ht="11.25" x14ac:dyDescent="0.2">
      <c r="A494" s="15" t="s">
        <v>493</v>
      </c>
      <c r="B494" s="11" t="s">
        <v>1252</v>
      </c>
      <c r="C494" s="17">
        <f>C495+C499+C501+C503</f>
        <v>7219195.7999999998</v>
      </c>
      <c r="D494" s="17">
        <v>5075919.2</v>
      </c>
      <c r="E494" s="23">
        <f t="shared" si="6"/>
        <v>70.311421668324897</v>
      </c>
    </row>
    <row r="495" spans="1:7" s="10" customFormat="1" ht="11.25" x14ac:dyDescent="0.2">
      <c r="A495" s="15" t="s">
        <v>494</v>
      </c>
      <c r="B495" s="11" t="s">
        <v>1253</v>
      </c>
      <c r="C495" s="17">
        <v>5597516</v>
      </c>
      <c r="D495" s="17">
        <v>3901175.2</v>
      </c>
      <c r="E495" s="23">
        <f t="shared" si="6"/>
        <v>69.694757460273451</v>
      </c>
    </row>
    <row r="496" spans="1:7" s="10" customFormat="1" ht="22.5" x14ac:dyDescent="0.2">
      <c r="A496" s="15" t="s">
        <v>495</v>
      </c>
      <c r="B496" s="11" t="s">
        <v>1254</v>
      </c>
      <c r="C496" s="17">
        <v>5597338</v>
      </c>
      <c r="D496" s="17">
        <v>3901175.2</v>
      </c>
      <c r="E496" s="23">
        <f t="shared" si="6"/>
        <v>69.69697381147968</v>
      </c>
    </row>
    <row r="497" spans="1:7" s="10" customFormat="1" ht="22.5" x14ac:dyDescent="0.2">
      <c r="A497" s="15" t="s">
        <v>496</v>
      </c>
      <c r="B497" s="11" t="s">
        <v>1255</v>
      </c>
      <c r="C497" s="17">
        <v>69.400000000000006</v>
      </c>
      <c r="D497" s="17">
        <v>0</v>
      </c>
      <c r="E497" s="23">
        <f t="shared" si="6"/>
        <v>0</v>
      </c>
    </row>
    <row r="498" spans="1:7" s="14" customFormat="1" ht="22.5" x14ac:dyDescent="0.2">
      <c r="A498" s="15" t="s">
        <v>497</v>
      </c>
      <c r="B498" s="28" t="s">
        <v>1256</v>
      </c>
      <c r="C498" s="23">
        <v>108.6</v>
      </c>
      <c r="D498" s="23">
        <v>0</v>
      </c>
      <c r="E498" s="23">
        <f t="shared" si="6"/>
        <v>0</v>
      </c>
    </row>
    <row r="499" spans="1:7" s="10" customFormat="1" ht="22.5" x14ac:dyDescent="0.2">
      <c r="A499" s="15" t="s">
        <v>498</v>
      </c>
      <c r="B499" s="11" t="s">
        <v>1257</v>
      </c>
      <c r="C499" s="17">
        <v>1271371</v>
      </c>
      <c r="D499" s="17">
        <v>886107.2</v>
      </c>
      <c r="E499" s="23">
        <f t="shared" si="6"/>
        <v>69.696980661034431</v>
      </c>
    </row>
    <row r="500" spans="1:7" s="10" customFormat="1" ht="33.75" x14ac:dyDescent="0.2">
      <c r="A500" s="15" t="s">
        <v>499</v>
      </c>
      <c r="B500" s="11" t="s">
        <v>1258</v>
      </c>
      <c r="C500" s="17">
        <v>1271371</v>
      </c>
      <c r="D500" s="17">
        <v>886107.2</v>
      </c>
      <c r="E500" s="23">
        <f t="shared" si="6"/>
        <v>69.696980661034431</v>
      </c>
    </row>
    <row r="501" spans="1:7" s="10" customFormat="1" ht="33.75" x14ac:dyDescent="0.2">
      <c r="A501" s="15" t="s">
        <v>500</v>
      </c>
      <c r="B501" s="11" t="s">
        <v>1259</v>
      </c>
      <c r="C501" s="17">
        <v>203511</v>
      </c>
      <c r="D501" s="17">
        <v>141839</v>
      </c>
      <c r="E501" s="23">
        <f t="shared" si="6"/>
        <v>69.695986949108402</v>
      </c>
    </row>
    <row r="502" spans="1:7" s="10" customFormat="1" ht="33.75" x14ac:dyDescent="0.2">
      <c r="A502" s="15" t="s">
        <v>501</v>
      </c>
      <c r="B502" s="11" t="s">
        <v>1260</v>
      </c>
      <c r="C502" s="17">
        <v>203511</v>
      </c>
      <c r="D502" s="17">
        <v>141839</v>
      </c>
      <c r="E502" s="23">
        <f t="shared" si="6"/>
        <v>69.695986949108402</v>
      </c>
    </row>
    <row r="503" spans="1:7" s="10" customFormat="1" ht="33.75" x14ac:dyDescent="0.2">
      <c r="A503" s="15" t="s">
        <v>502</v>
      </c>
      <c r="B503" s="11" t="s">
        <v>1261</v>
      </c>
      <c r="C503" s="17">
        <v>146797.79999999999</v>
      </c>
      <c r="D503" s="17">
        <v>146797.79999999999</v>
      </c>
      <c r="E503" s="23">
        <f t="shared" si="6"/>
        <v>100</v>
      </c>
    </row>
    <row r="504" spans="1:7" s="10" customFormat="1" ht="22.5" x14ac:dyDescent="0.2">
      <c r="A504" s="15" t="s">
        <v>503</v>
      </c>
      <c r="B504" s="11" t="s">
        <v>1262</v>
      </c>
      <c r="C504" s="17">
        <f>C505+C509+C512+C514+C516+C518+C520+C521+C523+C524+C525+C527+C529+C531+C533+C535+C536+C538+C540+C542+C544+C546+C548+C550+C552+C554+C556+C558+C560+C562+C563+C565+C567+C569+C571+C573+C575+C577+C579+C581+C582+C585+C586+C588+C590+C592+C595+C597+C599+C601+C604+C606+C608+C610+C612+C614+C615+C617+C618+C620+C621+C623+C625+C626+C628+C630+C632+C634+C636+C638+C640+C642+C644+C646+C648</f>
        <v>15566596.24711</v>
      </c>
      <c r="D504" s="17">
        <v>8453833.5338300001</v>
      </c>
      <c r="E504" s="23">
        <f t="shared" si="6"/>
        <v>54.307527475054073</v>
      </c>
      <c r="F504" s="17">
        <v>15073355.64711</v>
      </c>
      <c r="G504" s="32">
        <f>C504-F504</f>
        <v>493240.59999999963</v>
      </c>
    </row>
    <row r="505" spans="1:7" s="10" customFormat="1" ht="45" x14ac:dyDescent="0.2">
      <c r="A505" s="15" t="s">
        <v>504</v>
      </c>
      <c r="B505" s="11" t="s">
        <v>1263</v>
      </c>
      <c r="C505" s="17">
        <v>31358.5</v>
      </c>
      <c r="D505" s="17">
        <v>0</v>
      </c>
      <c r="E505" s="23">
        <f t="shared" si="6"/>
        <v>0</v>
      </c>
    </row>
    <row r="506" spans="1:7" s="10" customFormat="1" ht="56.25" x14ac:dyDescent="0.2">
      <c r="A506" s="15" t="s">
        <v>505</v>
      </c>
      <c r="B506" s="11" t="s">
        <v>1264</v>
      </c>
      <c r="C506" s="17">
        <v>18698.900000000001</v>
      </c>
      <c r="D506" s="17">
        <v>0</v>
      </c>
      <c r="E506" s="23">
        <f t="shared" si="6"/>
        <v>0</v>
      </c>
    </row>
    <row r="507" spans="1:7" s="14" customFormat="1" ht="56.25" x14ac:dyDescent="0.2">
      <c r="A507" s="15" t="s">
        <v>506</v>
      </c>
      <c r="B507" s="11" t="s">
        <v>1265</v>
      </c>
      <c r="C507" s="17">
        <v>74.099999999999994</v>
      </c>
      <c r="D507" s="17">
        <v>0</v>
      </c>
      <c r="E507" s="23">
        <f t="shared" si="6"/>
        <v>0</v>
      </c>
    </row>
    <row r="508" spans="1:7" s="14" customFormat="1" ht="56.25" x14ac:dyDescent="0.2">
      <c r="A508" s="15" t="s">
        <v>507</v>
      </c>
      <c r="B508" s="11" t="s">
        <v>1266</v>
      </c>
      <c r="C508" s="17">
        <v>12585.5</v>
      </c>
      <c r="D508" s="17">
        <v>0</v>
      </c>
      <c r="E508" s="23">
        <f t="shared" si="6"/>
        <v>0</v>
      </c>
    </row>
    <row r="509" spans="1:7" s="14" customFormat="1" ht="11.25" x14ac:dyDescent="0.2">
      <c r="A509" s="15" t="s">
        <v>508</v>
      </c>
      <c r="B509" s="11" t="s">
        <v>1267</v>
      </c>
      <c r="C509" s="17">
        <v>424832.4</v>
      </c>
      <c r="D509" s="17">
        <v>108396.49590000001</v>
      </c>
      <c r="E509" s="23">
        <f t="shared" si="6"/>
        <v>25.515119821369559</v>
      </c>
    </row>
    <row r="510" spans="1:7" s="10" customFormat="1" ht="22.5" x14ac:dyDescent="0.2">
      <c r="A510" s="15" t="s">
        <v>509</v>
      </c>
      <c r="B510" s="11" t="s">
        <v>1268</v>
      </c>
      <c r="C510" s="17">
        <v>414178.6</v>
      </c>
      <c r="D510" s="17">
        <v>108396.49590000001</v>
      </c>
      <c r="E510" s="23">
        <f t="shared" si="6"/>
        <v>26.171438094580456</v>
      </c>
    </row>
    <row r="511" spans="1:7" s="10" customFormat="1" ht="22.5" x14ac:dyDescent="0.2">
      <c r="A511" s="15" t="s">
        <v>510</v>
      </c>
      <c r="B511" s="11" t="s">
        <v>1269</v>
      </c>
      <c r="C511" s="17">
        <v>10653.8</v>
      </c>
      <c r="D511" s="17">
        <v>0</v>
      </c>
      <c r="E511" s="23">
        <f t="shared" si="6"/>
        <v>0</v>
      </c>
    </row>
    <row r="512" spans="1:7" s="10" customFormat="1" ht="22.5" x14ac:dyDescent="0.2">
      <c r="A512" s="15" t="s">
        <v>511</v>
      </c>
      <c r="B512" s="11" t="s">
        <v>1270</v>
      </c>
      <c r="C512" s="17">
        <v>47719.9</v>
      </c>
      <c r="D512" s="17">
        <v>0</v>
      </c>
      <c r="E512" s="23">
        <f t="shared" si="6"/>
        <v>0</v>
      </c>
    </row>
    <row r="513" spans="1:7" s="10" customFormat="1" ht="22.5" x14ac:dyDescent="0.2">
      <c r="A513" s="15" t="s">
        <v>512</v>
      </c>
      <c r="B513" s="11" t="s">
        <v>1271</v>
      </c>
      <c r="C513" s="17">
        <v>47749.9</v>
      </c>
      <c r="D513" s="17">
        <v>0</v>
      </c>
      <c r="E513" s="23">
        <f t="shared" si="6"/>
        <v>0</v>
      </c>
    </row>
    <row r="514" spans="1:7" s="10" customFormat="1" ht="33.75" x14ac:dyDescent="0.2">
      <c r="A514" s="15" t="s">
        <v>513</v>
      </c>
      <c r="B514" s="11" t="s">
        <v>1272</v>
      </c>
      <c r="C514" s="17">
        <v>32184.400000000001</v>
      </c>
      <c r="D514" s="17">
        <v>19421.855090000001</v>
      </c>
      <c r="E514" s="23">
        <f t="shared" si="6"/>
        <v>60.345555890431392</v>
      </c>
    </row>
    <row r="515" spans="1:7" s="14" customFormat="1" ht="33.75" x14ac:dyDescent="0.2">
      <c r="A515" s="15" t="s">
        <v>514</v>
      </c>
      <c r="B515" s="11" t="s">
        <v>1273</v>
      </c>
      <c r="C515" s="17">
        <v>32184.400000000001</v>
      </c>
      <c r="D515" s="17">
        <v>19421.855090000001</v>
      </c>
      <c r="E515" s="23">
        <f t="shared" si="6"/>
        <v>60.345555890431392</v>
      </c>
    </row>
    <row r="516" spans="1:7" s="10" customFormat="1" ht="22.5" x14ac:dyDescent="0.2">
      <c r="A516" s="15" t="s">
        <v>515</v>
      </c>
      <c r="B516" s="11" t="s">
        <v>1274</v>
      </c>
      <c r="C516" s="17">
        <v>3704.4</v>
      </c>
      <c r="D516" s="17">
        <v>0</v>
      </c>
      <c r="E516" s="23">
        <f t="shared" si="6"/>
        <v>0</v>
      </c>
    </row>
    <row r="517" spans="1:7" s="10" customFormat="1" ht="22.5" x14ac:dyDescent="0.2">
      <c r="A517" s="15" t="s">
        <v>516</v>
      </c>
      <c r="B517" s="11" t="s">
        <v>1275</v>
      </c>
      <c r="C517" s="17">
        <v>3704.4</v>
      </c>
      <c r="D517" s="17">
        <v>0</v>
      </c>
      <c r="E517" s="23">
        <f t="shared" ref="E517:E570" si="7">D517/C517*100</f>
        <v>0</v>
      </c>
    </row>
    <row r="518" spans="1:7" s="10" customFormat="1" ht="22.5" x14ac:dyDescent="0.2">
      <c r="A518" s="15" t="s">
        <v>517</v>
      </c>
      <c r="B518" s="11" t="s">
        <v>1276</v>
      </c>
      <c r="C518" s="17">
        <v>8119</v>
      </c>
      <c r="D518" s="17">
        <v>6327.2262499999997</v>
      </c>
      <c r="E518" s="23">
        <f t="shared" si="7"/>
        <v>77.931102968345854</v>
      </c>
    </row>
    <row r="519" spans="1:7" s="10" customFormat="1" ht="33.75" x14ac:dyDescent="0.2">
      <c r="A519" s="15" t="s">
        <v>518</v>
      </c>
      <c r="B519" s="11" t="s">
        <v>1277</v>
      </c>
      <c r="C519" s="17">
        <v>8119</v>
      </c>
      <c r="D519" s="17">
        <v>6327.2262499999997</v>
      </c>
      <c r="E519" s="23">
        <f t="shared" si="7"/>
        <v>77.931102968345854</v>
      </c>
    </row>
    <row r="520" spans="1:7" s="10" customFormat="1" ht="33.75" x14ac:dyDescent="0.2">
      <c r="A520" s="15" t="s">
        <v>519</v>
      </c>
      <c r="B520" s="11" t="s">
        <v>1278</v>
      </c>
      <c r="C520" s="17">
        <v>395.2</v>
      </c>
      <c r="D520" s="17">
        <v>163.19964000000002</v>
      </c>
      <c r="E520" s="23">
        <f t="shared" si="7"/>
        <v>41.295455465587047</v>
      </c>
    </row>
    <row r="521" spans="1:7" s="14" customFormat="1" ht="22.5" x14ac:dyDescent="0.2">
      <c r="A521" s="15" t="s">
        <v>520</v>
      </c>
      <c r="B521" s="28" t="s">
        <v>1279</v>
      </c>
      <c r="C521" s="23">
        <v>5260.6</v>
      </c>
      <c r="D521" s="23">
        <v>4718.9764299999997</v>
      </c>
      <c r="E521" s="23">
        <f t="shared" si="7"/>
        <v>89.704148386115648</v>
      </c>
      <c r="F521" s="23"/>
      <c r="G521" s="33"/>
    </row>
    <row r="522" spans="1:7" s="14" customFormat="1" ht="22.5" x14ac:dyDescent="0.2">
      <c r="A522" s="15" t="s">
        <v>521</v>
      </c>
      <c r="B522" s="11" t="s">
        <v>1280</v>
      </c>
      <c r="C522" s="17">
        <v>5260.6</v>
      </c>
      <c r="D522" s="17">
        <v>4718.9764299999997</v>
      </c>
      <c r="E522" s="23">
        <f t="shared" si="7"/>
        <v>89.704148386115648</v>
      </c>
      <c r="F522" s="23"/>
      <c r="G522" s="33"/>
    </row>
    <row r="523" spans="1:7" s="14" customFormat="1" ht="45" x14ac:dyDescent="0.2">
      <c r="A523" s="15" t="s">
        <v>522</v>
      </c>
      <c r="B523" s="11" t="s">
        <v>1281</v>
      </c>
      <c r="C523" s="17">
        <v>76156.100000000006</v>
      </c>
      <c r="D523" s="17">
        <v>75448.252939999991</v>
      </c>
      <c r="E523" s="23">
        <f t="shared" si="7"/>
        <v>99.070531369122079</v>
      </c>
      <c r="F523" s="23"/>
      <c r="G523" s="33"/>
    </row>
    <row r="524" spans="1:7" s="14" customFormat="1" ht="33.75" x14ac:dyDescent="0.2">
      <c r="A524" s="15" t="s">
        <v>523</v>
      </c>
      <c r="B524" s="11" t="s">
        <v>1282</v>
      </c>
      <c r="C524" s="17">
        <v>766407.9</v>
      </c>
      <c r="D524" s="17">
        <v>383689.36327999999</v>
      </c>
      <c r="E524" s="23">
        <f t="shared" si="7"/>
        <v>50.063336152980675</v>
      </c>
    </row>
    <row r="525" spans="1:7" s="14" customFormat="1" ht="45" x14ac:dyDescent="0.2">
      <c r="A525" s="15" t="s">
        <v>524</v>
      </c>
      <c r="B525" s="11" t="s">
        <v>1283</v>
      </c>
      <c r="C525" s="17">
        <v>4207.5</v>
      </c>
      <c r="D525" s="17">
        <v>539.87750000000005</v>
      </c>
      <c r="E525" s="23">
        <f t="shared" si="7"/>
        <v>12.831313131313133</v>
      </c>
    </row>
    <row r="526" spans="1:7" s="10" customFormat="1" ht="56.25" x14ac:dyDescent="0.2">
      <c r="A526" s="15" t="s">
        <v>525</v>
      </c>
      <c r="B526" s="11" t="s">
        <v>1284</v>
      </c>
      <c r="C526" s="17">
        <v>4207.5</v>
      </c>
      <c r="D526" s="17">
        <v>539.87750000000005</v>
      </c>
      <c r="E526" s="23">
        <f t="shared" si="7"/>
        <v>12.831313131313133</v>
      </c>
    </row>
    <row r="527" spans="1:7" s="10" customFormat="1" ht="45" x14ac:dyDescent="0.2">
      <c r="A527" s="15" t="s">
        <v>526</v>
      </c>
      <c r="B527" s="11" t="s">
        <v>1285</v>
      </c>
      <c r="C527" s="17">
        <v>9093.9</v>
      </c>
      <c r="D527" s="17">
        <v>7055.3578600000001</v>
      </c>
      <c r="E527" s="23">
        <f t="shared" si="7"/>
        <v>77.583411517610713</v>
      </c>
    </row>
    <row r="528" spans="1:7" s="10" customFormat="1" ht="45" x14ac:dyDescent="0.2">
      <c r="A528" s="15" t="s">
        <v>527</v>
      </c>
      <c r="B528" s="11" t="s">
        <v>1286</v>
      </c>
      <c r="C528" s="17">
        <v>9093.9</v>
      </c>
      <c r="D528" s="17">
        <v>7055.3578600000001</v>
      </c>
      <c r="E528" s="23">
        <f t="shared" si="7"/>
        <v>77.583411517610713</v>
      </c>
    </row>
    <row r="529" spans="1:7" s="14" customFormat="1" ht="45" x14ac:dyDescent="0.2">
      <c r="A529" s="15" t="s">
        <v>528</v>
      </c>
      <c r="B529" s="11" t="s">
        <v>1287</v>
      </c>
      <c r="C529" s="17">
        <v>99166.6</v>
      </c>
      <c r="D529" s="17">
        <v>24791.569350000002</v>
      </c>
      <c r="E529" s="23">
        <f t="shared" si="7"/>
        <v>24.999918672214232</v>
      </c>
    </row>
    <row r="530" spans="1:7" s="10" customFormat="1" ht="45" x14ac:dyDescent="0.2">
      <c r="A530" s="15" t="s">
        <v>529</v>
      </c>
      <c r="B530" s="11" t="s">
        <v>1288</v>
      </c>
      <c r="C530" s="17">
        <v>99166.6</v>
      </c>
      <c r="D530" s="17">
        <v>24791.569350000002</v>
      </c>
      <c r="E530" s="23">
        <f t="shared" si="7"/>
        <v>24.999918672214232</v>
      </c>
      <c r="F530" s="10">
        <v>15154486.923830001</v>
      </c>
      <c r="G530" s="32">
        <f>C530-F530</f>
        <v>-15055320.323830001</v>
      </c>
    </row>
    <row r="531" spans="1:7" s="10" customFormat="1" ht="33.75" x14ac:dyDescent="0.2">
      <c r="A531" s="15" t="s">
        <v>530</v>
      </c>
      <c r="B531" s="11" t="s">
        <v>1289</v>
      </c>
      <c r="C531" s="17">
        <v>69606.8</v>
      </c>
      <c r="D531" s="17">
        <v>40181.764999999999</v>
      </c>
      <c r="E531" s="23">
        <f t="shared" si="7"/>
        <v>57.726781004154759</v>
      </c>
    </row>
    <row r="532" spans="1:7" s="10" customFormat="1" ht="33.75" x14ac:dyDescent="0.2">
      <c r="A532" s="15" t="s">
        <v>531</v>
      </c>
      <c r="B532" s="11" t="s">
        <v>1290</v>
      </c>
      <c r="C532" s="17">
        <v>69606.8</v>
      </c>
      <c r="D532" s="17">
        <v>40181.764999999999</v>
      </c>
      <c r="E532" s="23">
        <f t="shared" si="7"/>
        <v>57.726781004154759</v>
      </c>
    </row>
    <row r="533" spans="1:7" s="14" customFormat="1" ht="67.5" x14ac:dyDescent="0.2">
      <c r="A533" s="15" t="s">
        <v>532</v>
      </c>
      <c r="B533" s="11" t="s">
        <v>1291</v>
      </c>
      <c r="C533" s="17">
        <v>37187.5</v>
      </c>
      <c r="D533" s="17">
        <v>3400</v>
      </c>
      <c r="E533" s="23">
        <f t="shared" si="7"/>
        <v>9.1428571428571423</v>
      </c>
    </row>
    <row r="534" spans="1:7" s="14" customFormat="1" ht="67.5" x14ac:dyDescent="0.2">
      <c r="A534" s="15" t="s">
        <v>533</v>
      </c>
      <c r="B534" s="11" t="s">
        <v>1292</v>
      </c>
      <c r="C534" s="17">
        <v>37187.5</v>
      </c>
      <c r="D534" s="17">
        <v>3400</v>
      </c>
      <c r="E534" s="23">
        <f t="shared" si="7"/>
        <v>9.1428571428571423</v>
      </c>
    </row>
    <row r="535" spans="1:7" s="14" customFormat="1" ht="26.25" customHeight="1" x14ac:dyDescent="0.2">
      <c r="A535" s="15" t="s">
        <v>1811</v>
      </c>
      <c r="B535" s="11" t="s">
        <v>1810</v>
      </c>
      <c r="C535" s="17">
        <v>33778.6</v>
      </c>
      <c r="D535" s="17">
        <v>0</v>
      </c>
      <c r="E535" s="23">
        <v>0</v>
      </c>
    </row>
    <row r="536" spans="1:7" s="10" customFormat="1" ht="56.25" x14ac:dyDescent="0.2">
      <c r="A536" s="15" t="s">
        <v>534</v>
      </c>
      <c r="B536" s="11" t="s">
        <v>1293</v>
      </c>
      <c r="C536" s="17">
        <v>14367.1</v>
      </c>
      <c r="D536" s="17">
        <v>10246.11334</v>
      </c>
      <c r="E536" s="23">
        <f t="shared" si="7"/>
        <v>71.316503260922531</v>
      </c>
    </row>
    <row r="537" spans="1:7" s="10" customFormat="1" ht="56.25" x14ac:dyDescent="0.2">
      <c r="A537" s="15" t="s">
        <v>535</v>
      </c>
      <c r="B537" s="11" t="s">
        <v>1294</v>
      </c>
      <c r="C537" s="17">
        <v>14367.1</v>
      </c>
      <c r="D537" s="17">
        <v>10246.11334</v>
      </c>
      <c r="E537" s="23">
        <f t="shared" si="7"/>
        <v>71.316503260922531</v>
      </c>
    </row>
    <row r="538" spans="1:7" s="10" customFormat="1" ht="56.25" x14ac:dyDescent="0.2">
      <c r="A538" s="15" t="s">
        <v>536</v>
      </c>
      <c r="B538" s="11" t="s">
        <v>1295</v>
      </c>
      <c r="C538" s="17">
        <v>162200.70000000001</v>
      </c>
      <c r="D538" s="17">
        <v>155718.15731000001</v>
      </c>
      <c r="E538" s="23">
        <f t="shared" si="7"/>
        <v>96.00338180414758</v>
      </c>
    </row>
    <row r="539" spans="1:7" s="10" customFormat="1" ht="56.25" x14ac:dyDescent="0.2">
      <c r="A539" s="15" t="s">
        <v>537</v>
      </c>
      <c r="B539" s="11" t="s">
        <v>1296</v>
      </c>
      <c r="C539" s="17">
        <v>162200.70000000001</v>
      </c>
      <c r="D539" s="17">
        <v>155718.15731000001</v>
      </c>
      <c r="E539" s="23">
        <f t="shared" si="7"/>
        <v>96.00338180414758</v>
      </c>
    </row>
    <row r="540" spans="1:7" s="14" customFormat="1" ht="45" x14ac:dyDescent="0.2">
      <c r="A540" s="15" t="s">
        <v>538</v>
      </c>
      <c r="B540" s="11" t="s">
        <v>1297</v>
      </c>
      <c r="C540" s="17">
        <v>24733.4</v>
      </c>
      <c r="D540" s="17">
        <v>0</v>
      </c>
      <c r="E540" s="23">
        <f t="shared" si="7"/>
        <v>0</v>
      </c>
    </row>
    <row r="541" spans="1:7" s="14" customFormat="1" ht="45" x14ac:dyDescent="0.2">
      <c r="A541" s="15" t="s">
        <v>539</v>
      </c>
      <c r="B541" s="11" t="s">
        <v>1298</v>
      </c>
      <c r="C541" s="17">
        <v>24733.4</v>
      </c>
      <c r="D541" s="17">
        <v>0</v>
      </c>
      <c r="E541" s="23">
        <f t="shared" si="7"/>
        <v>0</v>
      </c>
    </row>
    <row r="542" spans="1:7" s="10" customFormat="1" ht="11.25" x14ac:dyDescent="0.2">
      <c r="A542" s="15" t="s">
        <v>540</v>
      </c>
      <c r="B542" s="11" t="s">
        <v>1299</v>
      </c>
      <c r="C542" s="17">
        <v>52585.599999999999</v>
      </c>
      <c r="D542" s="17">
        <v>10332.081199999999</v>
      </c>
      <c r="E542" s="23">
        <f t="shared" si="7"/>
        <v>19.648118876650638</v>
      </c>
    </row>
    <row r="543" spans="1:7" s="10" customFormat="1" ht="22.5" x14ac:dyDescent="0.2">
      <c r="A543" s="15" t="s">
        <v>541</v>
      </c>
      <c r="B543" s="11" t="s">
        <v>1300</v>
      </c>
      <c r="C543" s="17">
        <v>52585.599999999999</v>
      </c>
      <c r="D543" s="17">
        <v>10332.081199999999</v>
      </c>
      <c r="E543" s="23">
        <f t="shared" si="7"/>
        <v>19.648118876650638</v>
      </c>
    </row>
    <row r="544" spans="1:7" s="10" customFormat="1" ht="22.5" x14ac:dyDescent="0.2">
      <c r="A544" s="15" t="s">
        <v>542</v>
      </c>
      <c r="B544" s="11" t="s">
        <v>1301</v>
      </c>
      <c r="C544" s="17">
        <v>25201.7</v>
      </c>
      <c r="D544" s="17">
        <v>5340.4161799999993</v>
      </c>
      <c r="E544" s="23">
        <f t="shared" si="7"/>
        <v>21.190698167187129</v>
      </c>
    </row>
    <row r="545" spans="1:5" s="10" customFormat="1" ht="33.75" x14ac:dyDescent="0.2">
      <c r="A545" s="15" t="s">
        <v>543</v>
      </c>
      <c r="B545" s="11" t="s">
        <v>1302</v>
      </c>
      <c r="C545" s="17">
        <v>25201.7</v>
      </c>
      <c r="D545" s="17">
        <v>5340.4161799999993</v>
      </c>
      <c r="E545" s="23">
        <f t="shared" si="7"/>
        <v>21.190698167187129</v>
      </c>
    </row>
    <row r="546" spans="1:5" s="10" customFormat="1" ht="33.75" x14ac:dyDescent="0.2">
      <c r="A546" s="15" t="s">
        <v>544</v>
      </c>
      <c r="B546" s="11" t="s">
        <v>1303</v>
      </c>
      <c r="C546" s="17">
        <v>127139.6</v>
      </c>
      <c r="D546" s="17">
        <v>127139.6</v>
      </c>
      <c r="E546" s="23">
        <f t="shared" si="7"/>
        <v>100</v>
      </c>
    </row>
    <row r="547" spans="1:5" s="10" customFormat="1" ht="45" x14ac:dyDescent="0.2">
      <c r="A547" s="15" t="s">
        <v>545</v>
      </c>
      <c r="B547" s="11" t="s">
        <v>1304</v>
      </c>
      <c r="C547" s="17">
        <v>127139.6</v>
      </c>
      <c r="D547" s="17">
        <v>127139.6</v>
      </c>
      <c r="E547" s="23">
        <f t="shared" si="7"/>
        <v>100</v>
      </c>
    </row>
    <row r="548" spans="1:5" s="10" customFormat="1" ht="22.5" x14ac:dyDescent="0.2">
      <c r="A548" s="15" t="s">
        <v>546</v>
      </c>
      <c r="B548" s="11" t="s">
        <v>1305</v>
      </c>
      <c r="C548" s="17">
        <v>9059.7999999999993</v>
      </c>
      <c r="D548" s="17">
        <v>4715.9546700000001</v>
      </c>
      <c r="E548" s="23">
        <f t="shared" si="7"/>
        <v>52.053628888054924</v>
      </c>
    </row>
    <row r="549" spans="1:5" s="10" customFormat="1" ht="33.75" x14ac:dyDescent="0.2">
      <c r="A549" s="15" t="s">
        <v>547</v>
      </c>
      <c r="B549" s="11" t="s">
        <v>1306</v>
      </c>
      <c r="C549" s="17">
        <v>9059.7999999999993</v>
      </c>
      <c r="D549" s="17">
        <v>4715.9546700000001</v>
      </c>
      <c r="E549" s="23">
        <f t="shared" si="7"/>
        <v>52.053628888054924</v>
      </c>
    </row>
    <row r="550" spans="1:5" s="10" customFormat="1" ht="56.25" x14ac:dyDescent="0.2">
      <c r="A550" s="15" t="s">
        <v>548</v>
      </c>
      <c r="B550" s="11" t="s">
        <v>1307</v>
      </c>
      <c r="C550" s="17">
        <v>9441.2000000000007</v>
      </c>
      <c r="D550" s="17">
        <v>9435.2926700000007</v>
      </c>
      <c r="E550" s="23">
        <f t="shared" si="7"/>
        <v>99.937430305469647</v>
      </c>
    </row>
    <row r="551" spans="1:5" s="14" customFormat="1" ht="67.5" x14ac:dyDescent="0.2">
      <c r="A551" s="15" t="s">
        <v>549</v>
      </c>
      <c r="B551" s="11" t="s">
        <v>1308</v>
      </c>
      <c r="C551" s="17">
        <v>9441.2000000000007</v>
      </c>
      <c r="D551" s="17">
        <v>9435.2926700000007</v>
      </c>
      <c r="E551" s="23">
        <f t="shared" si="7"/>
        <v>99.937430305469647</v>
      </c>
    </row>
    <row r="552" spans="1:5" s="10" customFormat="1" ht="33.75" x14ac:dyDescent="0.2">
      <c r="A552" s="15" t="s">
        <v>550</v>
      </c>
      <c r="B552" s="11" t="s">
        <v>1309</v>
      </c>
      <c r="C552" s="17">
        <v>129243.9</v>
      </c>
      <c r="D552" s="17">
        <v>129243.9</v>
      </c>
      <c r="E552" s="23">
        <f t="shared" si="7"/>
        <v>100</v>
      </c>
    </row>
    <row r="553" spans="1:5" s="10" customFormat="1" ht="33.75" x14ac:dyDescent="0.2">
      <c r="A553" s="15" t="s">
        <v>551</v>
      </c>
      <c r="B553" s="11" t="s">
        <v>1310</v>
      </c>
      <c r="C553" s="17">
        <v>129243.9</v>
      </c>
      <c r="D553" s="17">
        <v>129243.9</v>
      </c>
      <c r="E553" s="23">
        <f t="shared" si="7"/>
        <v>100</v>
      </c>
    </row>
    <row r="554" spans="1:5" s="14" customFormat="1" ht="22.5" x14ac:dyDescent="0.2">
      <c r="A554" s="15" t="s">
        <v>552</v>
      </c>
      <c r="B554" s="28" t="s">
        <v>1311</v>
      </c>
      <c r="C554" s="23">
        <v>716080.8</v>
      </c>
      <c r="D554" s="23">
        <v>344954.32237999997</v>
      </c>
      <c r="E554" s="23">
        <f t="shared" si="7"/>
        <v>48.172541755064508</v>
      </c>
    </row>
    <row r="555" spans="1:5" s="14" customFormat="1" ht="22.5" x14ac:dyDescent="0.2">
      <c r="A555" s="15" t="s">
        <v>553</v>
      </c>
      <c r="B555" s="11" t="s">
        <v>1312</v>
      </c>
      <c r="C555" s="17">
        <v>716080.8</v>
      </c>
      <c r="D555" s="17">
        <v>344954.32237999997</v>
      </c>
      <c r="E555" s="23">
        <f t="shared" si="7"/>
        <v>48.172541755064508</v>
      </c>
    </row>
    <row r="556" spans="1:5" s="14" customFormat="1" ht="22.5" x14ac:dyDescent="0.2">
      <c r="A556" s="15" t="s">
        <v>554</v>
      </c>
      <c r="B556" s="11" t="s">
        <v>1313</v>
      </c>
      <c r="C556" s="17">
        <v>9697.6</v>
      </c>
      <c r="D556" s="17">
        <v>0</v>
      </c>
      <c r="E556" s="23">
        <f t="shared" si="7"/>
        <v>0</v>
      </c>
    </row>
    <row r="557" spans="1:5" s="10" customFormat="1" ht="33.75" x14ac:dyDescent="0.2">
      <c r="A557" s="15" t="s">
        <v>555</v>
      </c>
      <c r="B557" s="11" t="s">
        <v>1314</v>
      </c>
      <c r="C557" s="17">
        <v>9697.6</v>
      </c>
      <c r="D557" s="17">
        <v>0</v>
      </c>
      <c r="E557" s="23">
        <f t="shared" si="7"/>
        <v>0</v>
      </c>
    </row>
    <row r="558" spans="1:5" s="10" customFormat="1" ht="56.25" x14ac:dyDescent="0.2">
      <c r="A558" s="15" t="s">
        <v>556</v>
      </c>
      <c r="B558" s="11" t="s">
        <v>1315</v>
      </c>
      <c r="C558" s="17">
        <v>9350</v>
      </c>
      <c r="D558" s="17">
        <v>0</v>
      </c>
      <c r="E558" s="23">
        <f t="shared" si="7"/>
        <v>0</v>
      </c>
    </row>
    <row r="559" spans="1:5" s="10" customFormat="1" ht="56.25" x14ac:dyDescent="0.2">
      <c r="A559" s="15" t="s">
        <v>557</v>
      </c>
      <c r="B559" s="11" t="s">
        <v>1316</v>
      </c>
      <c r="C559" s="17">
        <v>9350</v>
      </c>
      <c r="D559" s="17">
        <v>0</v>
      </c>
      <c r="E559" s="23">
        <f t="shared" si="7"/>
        <v>0</v>
      </c>
    </row>
    <row r="560" spans="1:5" s="10" customFormat="1" ht="45" x14ac:dyDescent="0.2">
      <c r="A560" s="15" t="s">
        <v>558</v>
      </c>
      <c r="B560" s="11" t="s">
        <v>1317</v>
      </c>
      <c r="C560" s="17">
        <v>15678.1</v>
      </c>
      <c r="D560" s="17">
        <v>704.88463999999999</v>
      </c>
      <c r="E560" s="23">
        <f t="shared" si="7"/>
        <v>4.4959825489057987</v>
      </c>
    </row>
    <row r="561" spans="1:5" s="10" customFormat="1" ht="45" x14ac:dyDescent="0.2">
      <c r="A561" s="15" t="s">
        <v>559</v>
      </c>
      <c r="B561" s="11" t="s">
        <v>1318</v>
      </c>
      <c r="C561" s="17">
        <v>15678.1</v>
      </c>
      <c r="D561" s="17">
        <v>704.88463999999999</v>
      </c>
      <c r="E561" s="23">
        <f t="shared" si="7"/>
        <v>4.4959825489057987</v>
      </c>
    </row>
    <row r="562" spans="1:5" s="10" customFormat="1" ht="22.5" x14ac:dyDescent="0.2">
      <c r="A562" s="15" t="s">
        <v>560</v>
      </c>
      <c r="B562" s="11" t="s">
        <v>1319</v>
      </c>
      <c r="C562" s="17">
        <v>1013813.2</v>
      </c>
      <c r="D562" s="17">
        <v>880212.87042999989</v>
      </c>
      <c r="E562" s="23">
        <f t="shared" si="7"/>
        <v>86.821997428125812</v>
      </c>
    </row>
    <row r="563" spans="1:5" s="10" customFormat="1" ht="33.75" x14ac:dyDescent="0.2">
      <c r="A563" s="15" t="s">
        <v>561</v>
      </c>
      <c r="B563" s="11" t="s">
        <v>1320</v>
      </c>
      <c r="C563" s="17">
        <v>597911.1</v>
      </c>
      <c r="D563" s="17">
        <v>301795.30014999997</v>
      </c>
      <c r="E563" s="23">
        <f t="shared" si="7"/>
        <v>50.474945213427212</v>
      </c>
    </row>
    <row r="564" spans="1:5" s="10" customFormat="1" ht="45" x14ac:dyDescent="0.2">
      <c r="A564" s="15" t="s">
        <v>562</v>
      </c>
      <c r="B564" s="11" t="s">
        <v>1321</v>
      </c>
      <c r="C564" s="17">
        <v>597911.1</v>
      </c>
      <c r="D564" s="17">
        <v>301795.30014999997</v>
      </c>
      <c r="E564" s="23">
        <f t="shared" si="7"/>
        <v>50.474945213427212</v>
      </c>
    </row>
    <row r="565" spans="1:5" s="10" customFormat="1" ht="33.75" x14ac:dyDescent="0.2">
      <c r="A565" s="15" t="s">
        <v>563</v>
      </c>
      <c r="B565" s="11" t="s">
        <v>1322</v>
      </c>
      <c r="C565" s="17">
        <v>502855.6</v>
      </c>
      <c r="D565" s="17">
        <v>502855.56507999997</v>
      </c>
      <c r="E565" s="23">
        <f t="shared" si="7"/>
        <v>99.999993055660511</v>
      </c>
    </row>
    <row r="566" spans="1:5" s="10" customFormat="1" ht="33.75" x14ac:dyDescent="0.2">
      <c r="A566" s="15" t="s">
        <v>564</v>
      </c>
      <c r="B566" s="11" t="s">
        <v>1323</v>
      </c>
      <c r="C566" s="17">
        <v>502855.6</v>
      </c>
      <c r="D566" s="17">
        <v>502855.56507999997</v>
      </c>
      <c r="E566" s="23">
        <f t="shared" si="7"/>
        <v>99.999993055660511</v>
      </c>
    </row>
    <row r="567" spans="1:5" s="10" customFormat="1" ht="22.5" x14ac:dyDescent="0.2">
      <c r="A567" s="15" t="s">
        <v>565</v>
      </c>
      <c r="B567" s="11" t="s">
        <v>1324</v>
      </c>
      <c r="C567" s="17">
        <v>143856.5</v>
      </c>
      <c r="D567" s="17">
        <v>143856.5</v>
      </c>
      <c r="E567" s="23">
        <f t="shared" si="7"/>
        <v>100</v>
      </c>
    </row>
    <row r="568" spans="1:5" s="14" customFormat="1" ht="33.75" x14ac:dyDescent="0.2">
      <c r="A568" s="15" t="s">
        <v>566</v>
      </c>
      <c r="B568" s="11" t="s">
        <v>1325</v>
      </c>
      <c r="C568" s="17">
        <v>143856.5</v>
      </c>
      <c r="D568" s="17">
        <v>143856.5</v>
      </c>
      <c r="E568" s="23">
        <f t="shared" si="7"/>
        <v>100</v>
      </c>
    </row>
    <row r="569" spans="1:5" s="14" customFormat="1" ht="22.5" x14ac:dyDescent="0.2">
      <c r="A569" s="15" t="s">
        <v>567</v>
      </c>
      <c r="B569" s="11" t="s">
        <v>1326</v>
      </c>
      <c r="C569" s="17">
        <v>455470.7</v>
      </c>
      <c r="D569" s="17">
        <v>455470.7</v>
      </c>
      <c r="E569" s="23">
        <f t="shared" si="7"/>
        <v>100</v>
      </c>
    </row>
    <row r="570" spans="1:5" s="10" customFormat="1" ht="33.75" x14ac:dyDescent="0.2">
      <c r="A570" s="15" t="s">
        <v>568</v>
      </c>
      <c r="B570" s="11" t="s">
        <v>1327</v>
      </c>
      <c r="C570" s="17">
        <v>455470.7</v>
      </c>
      <c r="D570" s="17">
        <v>455470.7</v>
      </c>
      <c r="E570" s="23">
        <f t="shared" si="7"/>
        <v>100</v>
      </c>
    </row>
    <row r="571" spans="1:5" s="10" customFormat="1" ht="11.25" x14ac:dyDescent="0.2">
      <c r="A571" s="15" t="s">
        <v>569</v>
      </c>
      <c r="B571" s="11" t="s">
        <v>1328</v>
      </c>
      <c r="C571" s="17">
        <v>105336.8</v>
      </c>
      <c r="D571" s="17">
        <v>85758.663209999999</v>
      </c>
      <c r="E571" s="23">
        <f t="shared" ref="E571:E618" si="8">D571/C571*100</f>
        <v>81.413772973927436</v>
      </c>
    </row>
    <row r="572" spans="1:5" s="10" customFormat="1" ht="22.5" x14ac:dyDescent="0.2">
      <c r="A572" s="15" t="s">
        <v>570</v>
      </c>
      <c r="B572" s="11" t="s">
        <v>1329</v>
      </c>
      <c r="C572" s="17">
        <v>105336.8</v>
      </c>
      <c r="D572" s="17">
        <v>85758.663209999999</v>
      </c>
      <c r="E572" s="23">
        <f t="shared" si="8"/>
        <v>81.413772973927436</v>
      </c>
    </row>
    <row r="573" spans="1:5" s="10" customFormat="1" ht="33.75" x14ac:dyDescent="0.2">
      <c r="A573" s="15" t="s">
        <v>571</v>
      </c>
      <c r="B573" s="11" t="s">
        <v>1330</v>
      </c>
      <c r="C573" s="17">
        <v>764731.5</v>
      </c>
      <c r="D573" s="17">
        <v>107932.90618000001</v>
      </c>
      <c r="E573" s="23">
        <f t="shared" si="8"/>
        <v>14.113830302531019</v>
      </c>
    </row>
    <row r="574" spans="1:5" s="10" customFormat="1" ht="33.75" x14ac:dyDescent="0.2">
      <c r="A574" s="15" t="s">
        <v>572</v>
      </c>
      <c r="B574" s="11" t="s">
        <v>1331</v>
      </c>
      <c r="C574" s="17">
        <v>764731.5</v>
      </c>
      <c r="D574" s="17">
        <v>107932.90618000001</v>
      </c>
      <c r="E574" s="23">
        <f t="shared" si="8"/>
        <v>14.113830302531019</v>
      </c>
    </row>
    <row r="575" spans="1:5" s="10" customFormat="1" ht="22.5" x14ac:dyDescent="0.2">
      <c r="A575" s="15" t="s">
        <v>573</v>
      </c>
      <c r="B575" s="11" t="s">
        <v>1332</v>
      </c>
      <c r="C575" s="17">
        <v>1191454.3999999999</v>
      </c>
      <c r="D575" s="17">
        <v>405855.18800000002</v>
      </c>
      <c r="E575" s="23">
        <f t="shared" si="8"/>
        <v>34.063845666271412</v>
      </c>
    </row>
    <row r="576" spans="1:5" s="10" customFormat="1" ht="22.5" x14ac:dyDescent="0.2">
      <c r="A576" s="15" t="s">
        <v>574</v>
      </c>
      <c r="B576" s="11" t="s">
        <v>1333</v>
      </c>
      <c r="C576" s="17">
        <v>1191454.3999999999</v>
      </c>
      <c r="D576" s="17">
        <v>405855.18800000002</v>
      </c>
      <c r="E576" s="23">
        <f t="shared" si="8"/>
        <v>34.063845666271412</v>
      </c>
    </row>
    <row r="577" spans="1:5" s="10" customFormat="1" ht="56.25" x14ac:dyDescent="0.2">
      <c r="A577" s="15" t="s">
        <v>575</v>
      </c>
      <c r="B577" s="11" t="s">
        <v>1334</v>
      </c>
      <c r="C577" s="17">
        <v>20079.5</v>
      </c>
      <c r="D577" s="17">
        <v>12777.83511</v>
      </c>
      <c r="E577" s="23">
        <f t="shared" si="8"/>
        <v>63.636221569262183</v>
      </c>
    </row>
    <row r="578" spans="1:5" s="10" customFormat="1" ht="56.25" x14ac:dyDescent="0.2">
      <c r="A578" s="15" t="s">
        <v>576</v>
      </c>
      <c r="B578" s="11" t="s">
        <v>1335</v>
      </c>
      <c r="C578" s="17">
        <v>20079.5</v>
      </c>
      <c r="D578" s="17">
        <v>12777.83511</v>
      </c>
      <c r="E578" s="23">
        <f t="shared" si="8"/>
        <v>63.636221569262183</v>
      </c>
    </row>
    <row r="579" spans="1:5" s="10" customFormat="1" ht="22.5" x14ac:dyDescent="0.2">
      <c r="A579" s="15" t="s">
        <v>577</v>
      </c>
      <c r="B579" s="11" t="s">
        <v>1336</v>
      </c>
      <c r="C579" s="17">
        <v>2782656.1</v>
      </c>
      <c r="D579" s="17">
        <v>1576903.7938099999</v>
      </c>
      <c r="E579" s="23">
        <f t="shared" si="8"/>
        <v>56.669014680254591</v>
      </c>
    </row>
    <row r="580" spans="1:5" s="10" customFormat="1" ht="33.75" x14ac:dyDescent="0.2">
      <c r="A580" s="15" t="s">
        <v>578</v>
      </c>
      <c r="B580" s="11" t="s">
        <v>1337</v>
      </c>
      <c r="C580" s="17">
        <v>2782656.1</v>
      </c>
      <c r="D580" s="17">
        <v>1576903.7938099999</v>
      </c>
      <c r="E580" s="23">
        <f t="shared" si="8"/>
        <v>56.669014680254591</v>
      </c>
    </row>
    <row r="581" spans="1:5" s="14" customFormat="1" ht="45" x14ac:dyDescent="0.2">
      <c r="A581" s="15" t="s">
        <v>579</v>
      </c>
      <c r="B581" s="11" t="s">
        <v>1338</v>
      </c>
      <c r="C581" s="17">
        <v>14943.3</v>
      </c>
      <c r="D581" s="17">
        <v>11981.227550000001</v>
      </c>
      <c r="E581" s="23">
        <f t="shared" si="8"/>
        <v>80.177922881826646</v>
      </c>
    </row>
    <row r="582" spans="1:5" s="10" customFormat="1" ht="33.75" x14ac:dyDescent="0.2">
      <c r="A582" s="15" t="s">
        <v>580</v>
      </c>
      <c r="B582" s="11" t="s">
        <v>1339</v>
      </c>
      <c r="C582" s="17">
        <v>316414.5</v>
      </c>
      <c r="D582" s="17">
        <v>199886.24038999999</v>
      </c>
      <c r="E582" s="23">
        <f t="shared" si="8"/>
        <v>63.17227573009454</v>
      </c>
    </row>
    <row r="583" spans="1:5" s="10" customFormat="1" ht="22.5" x14ac:dyDescent="0.2">
      <c r="A583" s="15" t="s">
        <v>581</v>
      </c>
      <c r="B583" s="11" t="s">
        <v>1340</v>
      </c>
      <c r="C583" s="17">
        <v>0</v>
      </c>
      <c r="D583" s="17">
        <v>25142.977480000001</v>
      </c>
      <c r="E583" s="23">
        <v>0</v>
      </c>
    </row>
    <row r="584" spans="1:5" s="10" customFormat="1" ht="22.5" x14ac:dyDescent="0.2">
      <c r="A584" s="15" t="s">
        <v>582</v>
      </c>
      <c r="B584" s="11" t="s">
        <v>1341</v>
      </c>
      <c r="C584" s="17">
        <v>0</v>
      </c>
      <c r="D584" s="17">
        <v>25142.977480000001</v>
      </c>
      <c r="E584" s="23">
        <v>0</v>
      </c>
    </row>
    <row r="585" spans="1:5" s="10" customFormat="1" ht="33.75" x14ac:dyDescent="0.2">
      <c r="A585" s="15" t="s">
        <v>583</v>
      </c>
      <c r="B585" s="11" t="s">
        <v>1342</v>
      </c>
      <c r="C585" s="17">
        <v>14488.3</v>
      </c>
      <c r="D585" s="17">
        <v>14295.17231</v>
      </c>
      <c r="E585" s="23">
        <f t="shared" si="8"/>
        <v>98.667009310961262</v>
      </c>
    </row>
    <row r="586" spans="1:5" s="10" customFormat="1" ht="33.75" x14ac:dyDescent="0.2">
      <c r="A586" s="15" t="s">
        <v>584</v>
      </c>
      <c r="B586" s="11" t="s">
        <v>1343</v>
      </c>
      <c r="C586" s="17">
        <v>5067.7</v>
      </c>
      <c r="D586" s="17">
        <v>3428.9877299999998</v>
      </c>
      <c r="E586" s="23">
        <f t="shared" si="8"/>
        <v>67.663589596858529</v>
      </c>
    </row>
    <row r="587" spans="1:5" s="10" customFormat="1" ht="45" x14ac:dyDescent="0.2">
      <c r="A587" s="15" t="s">
        <v>585</v>
      </c>
      <c r="B587" s="11" t="s">
        <v>1344</v>
      </c>
      <c r="C587" s="17">
        <v>5067.7</v>
      </c>
      <c r="D587" s="17">
        <v>3428.9877299999998</v>
      </c>
      <c r="E587" s="23">
        <f t="shared" si="8"/>
        <v>67.663589596858529</v>
      </c>
    </row>
    <row r="588" spans="1:5" s="10" customFormat="1" ht="33.75" x14ac:dyDescent="0.2">
      <c r="A588" s="15" t="s">
        <v>586</v>
      </c>
      <c r="B588" s="11" t="s">
        <v>1345</v>
      </c>
      <c r="C588" s="17">
        <v>20091.3</v>
      </c>
      <c r="D588" s="17">
        <v>19221.96833</v>
      </c>
      <c r="E588" s="23">
        <f t="shared" si="8"/>
        <v>95.673093975999564</v>
      </c>
    </row>
    <row r="589" spans="1:5" s="10" customFormat="1" ht="33.75" x14ac:dyDescent="0.2">
      <c r="A589" s="29" t="s">
        <v>587</v>
      </c>
      <c r="B589" s="11" t="s">
        <v>1346</v>
      </c>
      <c r="C589" s="17">
        <v>20091.3</v>
      </c>
      <c r="D589" s="17">
        <v>19221.96833</v>
      </c>
      <c r="E589" s="23">
        <f t="shared" si="8"/>
        <v>95.673093975999564</v>
      </c>
    </row>
    <row r="590" spans="1:5" s="10" customFormat="1" ht="22.5" x14ac:dyDescent="0.2">
      <c r="A590" s="15" t="s">
        <v>588</v>
      </c>
      <c r="B590" s="11" t="s">
        <v>1347</v>
      </c>
      <c r="C590" s="17">
        <v>48565</v>
      </c>
      <c r="D590" s="17">
        <v>32074.267019999999</v>
      </c>
      <c r="E590" s="23">
        <f t="shared" si="8"/>
        <v>66.043996746628224</v>
      </c>
    </row>
    <row r="591" spans="1:5" s="10" customFormat="1" ht="22.5" x14ac:dyDescent="0.2">
      <c r="A591" s="15" t="s">
        <v>589</v>
      </c>
      <c r="B591" s="11" t="s">
        <v>1348</v>
      </c>
      <c r="C591" s="17">
        <v>48565</v>
      </c>
      <c r="D591" s="17">
        <v>32074.267019999999</v>
      </c>
      <c r="E591" s="23">
        <f t="shared" si="8"/>
        <v>66.043996746628224</v>
      </c>
    </row>
    <row r="592" spans="1:5" s="14" customFormat="1" ht="22.5" x14ac:dyDescent="0.2">
      <c r="A592" s="29" t="s">
        <v>590</v>
      </c>
      <c r="B592" s="28" t="s">
        <v>1349</v>
      </c>
      <c r="C592" s="23">
        <v>35445.327600000004</v>
      </c>
      <c r="D592" s="23">
        <v>35445.29999</v>
      </c>
      <c r="E592" s="23">
        <f t="shared" si="8"/>
        <v>99.999922105389132</v>
      </c>
    </row>
    <row r="593" spans="1:5" s="14" customFormat="1" ht="22.5" x14ac:dyDescent="0.2">
      <c r="A593" s="15" t="s">
        <v>591</v>
      </c>
      <c r="B593" s="11" t="s">
        <v>1350</v>
      </c>
      <c r="C593" s="17">
        <v>35445.300000000003</v>
      </c>
      <c r="D593" s="17">
        <v>35445.29999</v>
      </c>
      <c r="E593" s="23">
        <f t="shared" si="8"/>
        <v>99.999999971787503</v>
      </c>
    </row>
    <row r="594" spans="1:5" s="14" customFormat="1" ht="22.5" x14ac:dyDescent="0.2">
      <c r="A594" s="15" t="s">
        <v>592</v>
      </c>
      <c r="B594" s="11" t="s">
        <v>1351</v>
      </c>
      <c r="C594" s="17">
        <v>2.7600000000000003E-2</v>
      </c>
      <c r="D594" s="17">
        <v>0</v>
      </c>
      <c r="E594" s="23">
        <f t="shared" si="8"/>
        <v>0</v>
      </c>
    </row>
    <row r="595" spans="1:5" s="10" customFormat="1" ht="22.5" x14ac:dyDescent="0.2">
      <c r="A595" s="15" t="s">
        <v>593</v>
      </c>
      <c r="B595" s="11" t="s">
        <v>1352</v>
      </c>
      <c r="C595" s="17">
        <v>1396937.2</v>
      </c>
      <c r="D595" s="17">
        <v>578297.36774000002</v>
      </c>
      <c r="E595" s="23">
        <f t="shared" si="8"/>
        <v>41.397520786188529</v>
      </c>
    </row>
    <row r="596" spans="1:5" s="10" customFormat="1" ht="33.75" x14ac:dyDescent="0.2">
      <c r="A596" s="15" t="s">
        <v>594</v>
      </c>
      <c r="B596" s="11" t="s">
        <v>1353</v>
      </c>
      <c r="C596" s="17">
        <v>1396937.2</v>
      </c>
      <c r="D596" s="17">
        <v>578297.36774000002</v>
      </c>
      <c r="E596" s="23">
        <f t="shared" si="8"/>
        <v>41.397520786188529</v>
      </c>
    </row>
    <row r="597" spans="1:5" s="10" customFormat="1" ht="33.75" x14ac:dyDescent="0.2">
      <c r="A597" s="15" t="s">
        <v>595</v>
      </c>
      <c r="B597" s="11" t="s">
        <v>1354</v>
      </c>
      <c r="C597" s="17">
        <v>203470.1</v>
      </c>
      <c r="D597" s="17">
        <v>132748.63969000001</v>
      </c>
      <c r="E597" s="23">
        <f t="shared" si="8"/>
        <v>65.24233275061053</v>
      </c>
    </row>
    <row r="598" spans="1:5" s="14" customFormat="1" ht="33.75" x14ac:dyDescent="0.2">
      <c r="A598" s="15" t="s">
        <v>596</v>
      </c>
      <c r="B598" s="11" t="s">
        <v>1355</v>
      </c>
      <c r="C598" s="17">
        <v>203470.1</v>
      </c>
      <c r="D598" s="17">
        <v>132748.63969000001</v>
      </c>
      <c r="E598" s="23">
        <f t="shared" si="8"/>
        <v>65.24233275061053</v>
      </c>
    </row>
    <row r="599" spans="1:5" s="10" customFormat="1" ht="22.5" x14ac:dyDescent="0.2">
      <c r="A599" s="15" t="s">
        <v>597</v>
      </c>
      <c r="B599" s="11" t="s">
        <v>1356</v>
      </c>
      <c r="C599" s="17">
        <v>137847.1</v>
      </c>
      <c r="D599" s="17">
        <v>116381.74104000001</v>
      </c>
      <c r="E599" s="23">
        <f t="shared" si="8"/>
        <v>84.428138887216335</v>
      </c>
    </row>
    <row r="600" spans="1:5" s="10" customFormat="1" ht="33.75" x14ac:dyDescent="0.2">
      <c r="A600" s="15" t="s">
        <v>598</v>
      </c>
      <c r="B600" s="11" t="s">
        <v>1357</v>
      </c>
      <c r="C600" s="17">
        <v>137847.1</v>
      </c>
      <c r="D600" s="17">
        <v>116381.74104000001</v>
      </c>
      <c r="E600" s="23">
        <f t="shared" si="8"/>
        <v>84.428138887216335</v>
      </c>
    </row>
    <row r="601" spans="1:5" s="10" customFormat="1" ht="11.25" x14ac:dyDescent="0.2">
      <c r="A601" s="15" t="s">
        <v>599</v>
      </c>
      <c r="B601" s="11" t="s">
        <v>1358</v>
      </c>
      <c r="C601" s="17">
        <v>6753.56</v>
      </c>
      <c r="D601" s="17">
        <v>0</v>
      </c>
      <c r="E601" s="23">
        <f t="shared" si="8"/>
        <v>0</v>
      </c>
    </row>
    <row r="602" spans="1:5" s="10" customFormat="1" ht="22.5" x14ac:dyDescent="0.2">
      <c r="A602" s="15" t="s">
        <v>600</v>
      </c>
      <c r="B602" s="11" t="s">
        <v>1359</v>
      </c>
      <c r="C602" s="17">
        <v>6753.5</v>
      </c>
      <c r="D602" s="17">
        <v>0</v>
      </c>
      <c r="E602" s="23">
        <f t="shared" si="8"/>
        <v>0</v>
      </c>
    </row>
    <row r="603" spans="1:5" s="10" customFormat="1" ht="22.5" x14ac:dyDescent="0.2">
      <c r="A603" s="15" t="s">
        <v>601</v>
      </c>
      <c r="B603" s="11" t="s">
        <v>1360</v>
      </c>
      <c r="C603" s="17">
        <v>0.06</v>
      </c>
      <c r="D603" s="17">
        <v>0</v>
      </c>
      <c r="E603" s="23">
        <f t="shared" si="8"/>
        <v>0</v>
      </c>
    </row>
    <row r="604" spans="1:5" s="10" customFormat="1" ht="22.5" x14ac:dyDescent="0.2">
      <c r="A604" s="15" t="s">
        <v>602</v>
      </c>
      <c r="B604" s="11" t="s">
        <v>1361</v>
      </c>
      <c r="C604" s="17">
        <v>17893</v>
      </c>
      <c r="D604" s="17">
        <v>4674.8032499999999</v>
      </c>
      <c r="E604" s="23">
        <f t="shared" si="8"/>
        <v>26.126436315877715</v>
      </c>
    </row>
    <row r="605" spans="1:5" s="10" customFormat="1" ht="22.5" x14ac:dyDescent="0.2">
      <c r="A605" s="15" t="s">
        <v>603</v>
      </c>
      <c r="B605" s="11" t="s">
        <v>1362</v>
      </c>
      <c r="C605" s="17">
        <v>17893</v>
      </c>
      <c r="D605" s="17">
        <v>4674.8032499999999</v>
      </c>
      <c r="E605" s="23">
        <f t="shared" si="8"/>
        <v>26.126436315877715</v>
      </c>
    </row>
    <row r="606" spans="1:5" s="10" customFormat="1" ht="22.5" x14ac:dyDescent="0.2">
      <c r="A606" s="15" t="s">
        <v>604</v>
      </c>
      <c r="B606" s="11" t="s">
        <v>1363</v>
      </c>
      <c r="C606" s="17">
        <v>22506.400000000001</v>
      </c>
      <c r="D606" s="17">
        <v>18198.812620000001</v>
      </c>
      <c r="E606" s="23">
        <f t="shared" si="8"/>
        <v>80.860611292787837</v>
      </c>
    </row>
    <row r="607" spans="1:5" s="10" customFormat="1" ht="33.75" x14ac:dyDescent="0.2">
      <c r="A607" s="15" t="s">
        <v>605</v>
      </c>
      <c r="B607" s="11" t="s">
        <v>1364</v>
      </c>
      <c r="C607" s="17">
        <v>22506.400000000001</v>
      </c>
      <c r="D607" s="17">
        <v>18198.812620000001</v>
      </c>
      <c r="E607" s="23">
        <f t="shared" si="8"/>
        <v>80.860611292787837</v>
      </c>
    </row>
    <row r="608" spans="1:5" s="10" customFormat="1" ht="22.5" x14ac:dyDescent="0.2">
      <c r="A608" s="15" t="s">
        <v>606</v>
      </c>
      <c r="B608" s="11" t="s">
        <v>1365</v>
      </c>
      <c r="C608" s="17">
        <v>14408.9</v>
      </c>
      <c r="D608" s="17">
        <v>9901.8638499999997</v>
      </c>
      <c r="E608" s="23">
        <f t="shared" si="8"/>
        <v>68.720470334307265</v>
      </c>
    </row>
    <row r="609" spans="1:8" s="10" customFormat="1" ht="33.75" x14ac:dyDescent="0.2">
      <c r="A609" s="15" t="s">
        <v>607</v>
      </c>
      <c r="B609" s="11" t="s">
        <v>1366</v>
      </c>
      <c r="C609" s="17">
        <v>14408.9</v>
      </c>
      <c r="D609" s="17">
        <v>9901.8638499999997</v>
      </c>
      <c r="E609" s="23">
        <f t="shared" si="8"/>
        <v>68.720470334307265</v>
      </c>
    </row>
    <row r="610" spans="1:8" s="14" customFormat="1" ht="11.25" x14ac:dyDescent="0.2">
      <c r="A610" s="15" t="s">
        <v>608</v>
      </c>
      <c r="B610" s="11" t="s">
        <v>1367</v>
      </c>
      <c r="C610" s="17">
        <v>32469.200000000001</v>
      </c>
      <c r="D610" s="17">
        <v>23574.714949999998</v>
      </c>
      <c r="E610" s="23">
        <f t="shared" si="8"/>
        <v>72.606392981656455</v>
      </c>
    </row>
    <row r="611" spans="1:8" s="10" customFormat="1" ht="22.5" x14ac:dyDescent="0.2">
      <c r="A611" s="15" t="s">
        <v>609</v>
      </c>
      <c r="B611" s="11" t="s">
        <v>1368</v>
      </c>
      <c r="C611" s="17">
        <v>32469.200000000001</v>
      </c>
      <c r="D611" s="17">
        <v>23574.714949999998</v>
      </c>
      <c r="E611" s="23">
        <f t="shared" si="8"/>
        <v>72.606392981656455</v>
      </c>
    </row>
    <row r="612" spans="1:8" s="10" customFormat="1" ht="22.5" x14ac:dyDescent="0.2">
      <c r="A612" s="15" t="s">
        <v>610</v>
      </c>
      <c r="B612" s="11" t="s">
        <v>1369</v>
      </c>
      <c r="C612" s="17">
        <v>326661.7</v>
      </c>
      <c r="D612" s="17">
        <v>76126.100000000006</v>
      </c>
      <c r="E612" s="23">
        <f t="shared" si="8"/>
        <v>23.30426248317449</v>
      </c>
    </row>
    <row r="613" spans="1:8" s="10" customFormat="1" ht="33.75" x14ac:dyDescent="0.2">
      <c r="A613" s="15" t="s">
        <v>611</v>
      </c>
      <c r="B613" s="11" t="s">
        <v>1370</v>
      </c>
      <c r="C613" s="17">
        <v>326661.7</v>
      </c>
      <c r="D613" s="17">
        <v>76126.100000000006</v>
      </c>
      <c r="E613" s="23">
        <f t="shared" si="8"/>
        <v>23.30426248317449</v>
      </c>
    </row>
    <row r="614" spans="1:8" s="10" customFormat="1" ht="33.75" x14ac:dyDescent="0.2">
      <c r="A614" s="15" t="s">
        <v>1813</v>
      </c>
      <c r="B614" s="11" t="s">
        <v>1812</v>
      </c>
      <c r="C614" s="17">
        <v>123385</v>
      </c>
      <c r="D614" s="17">
        <v>0</v>
      </c>
      <c r="E614" s="23">
        <v>0</v>
      </c>
    </row>
    <row r="615" spans="1:8" s="10" customFormat="1" ht="45" x14ac:dyDescent="0.2">
      <c r="A615" s="15" t="s">
        <v>612</v>
      </c>
      <c r="B615" s="11" t="s">
        <v>1371</v>
      </c>
      <c r="C615" s="17">
        <v>92853.8</v>
      </c>
      <c r="D615" s="17">
        <v>88927.1</v>
      </c>
      <c r="E615" s="23">
        <f t="shared" si="8"/>
        <v>95.771093913227034</v>
      </c>
    </row>
    <row r="616" spans="1:8" s="10" customFormat="1" ht="45" x14ac:dyDescent="0.2">
      <c r="A616" s="15" t="s">
        <v>613</v>
      </c>
      <c r="B616" s="11" t="s">
        <v>1372</v>
      </c>
      <c r="C616" s="17">
        <v>92853.8</v>
      </c>
      <c r="D616" s="17">
        <v>88927.1</v>
      </c>
      <c r="E616" s="23">
        <f t="shared" si="8"/>
        <v>95.771093913227034</v>
      </c>
    </row>
    <row r="617" spans="1:8" s="10" customFormat="1" ht="22.5" x14ac:dyDescent="0.2">
      <c r="A617" s="15" t="s">
        <v>614</v>
      </c>
      <c r="B617" s="11" t="s">
        <v>1373</v>
      </c>
      <c r="C617" s="17">
        <v>54795.199999999997</v>
      </c>
      <c r="D617" s="17">
        <v>26968.782950000001</v>
      </c>
      <c r="E617" s="23">
        <f t="shared" si="8"/>
        <v>49.217418587759518</v>
      </c>
    </row>
    <row r="618" spans="1:8" s="10" customFormat="1" ht="22.5" x14ac:dyDescent="0.2">
      <c r="A618" s="15" t="s">
        <v>615</v>
      </c>
      <c r="B618" s="11" t="s">
        <v>1374</v>
      </c>
      <c r="C618" s="17">
        <v>343897.9</v>
      </c>
      <c r="D618" s="17">
        <v>173468.84972999999</v>
      </c>
      <c r="E618" s="23">
        <f t="shared" si="8"/>
        <v>50.441962492356005</v>
      </c>
    </row>
    <row r="619" spans="1:8" s="14" customFormat="1" ht="22.5" x14ac:dyDescent="0.2">
      <c r="A619" s="15" t="s">
        <v>616</v>
      </c>
      <c r="B619" s="27" t="s">
        <v>1375</v>
      </c>
      <c r="C619" s="17">
        <v>343897.9</v>
      </c>
      <c r="D619" s="17">
        <v>173468.84972999999</v>
      </c>
      <c r="E619" s="23">
        <f t="shared" ref="E619:E655" si="9">D619/C619*100</f>
        <v>50.441962492356005</v>
      </c>
    </row>
    <row r="620" spans="1:8" s="10" customFormat="1" ht="33.75" x14ac:dyDescent="0.2">
      <c r="A620" s="15" t="s">
        <v>617</v>
      </c>
      <c r="B620" s="11" t="s">
        <v>1376</v>
      </c>
      <c r="C620" s="17">
        <v>37812.9</v>
      </c>
      <c r="D620" s="17">
        <v>0</v>
      </c>
      <c r="E620" s="23">
        <f t="shared" si="9"/>
        <v>0</v>
      </c>
    </row>
    <row r="621" spans="1:8" s="14" customFormat="1" ht="22.5" x14ac:dyDescent="0.2">
      <c r="A621" s="15" t="s">
        <v>618</v>
      </c>
      <c r="B621" s="11" t="s">
        <v>1377</v>
      </c>
      <c r="C621" s="17">
        <v>6742.5</v>
      </c>
      <c r="D621" s="17">
        <v>4520.0232999999998</v>
      </c>
      <c r="E621" s="23">
        <f t="shared" si="9"/>
        <v>67.037794586577675</v>
      </c>
      <c r="G621" s="30"/>
      <c r="H621" s="27"/>
    </row>
    <row r="622" spans="1:8" s="14" customFormat="1" ht="22.5" x14ac:dyDescent="0.2">
      <c r="A622" s="15" t="s">
        <v>619</v>
      </c>
      <c r="B622" s="27" t="s">
        <v>1378</v>
      </c>
      <c r="C622" s="17">
        <v>6742.5</v>
      </c>
      <c r="D622" s="17">
        <v>4520.0232999999998</v>
      </c>
      <c r="E622" s="23">
        <f t="shared" si="9"/>
        <v>67.037794586577675</v>
      </c>
    </row>
    <row r="623" spans="1:8" s="10" customFormat="1" ht="11.25" x14ac:dyDescent="0.2">
      <c r="A623" s="15" t="s">
        <v>620</v>
      </c>
      <c r="B623" s="11" t="s">
        <v>1379</v>
      </c>
      <c r="C623" s="17">
        <v>19166.2</v>
      </c>
      <c r="D623" s="17">
        <v>0</v>
      </c>
      <c r="E623" s="23">
        <f t="shared" si="9"/>
        <v>0</v>
      </c>
    </row>
    <row r="624" spans="1:8" s="10" customFormat="1" ht="22.5" x14ac:dyDescent="0.2">
      <c r="A624" s="15" t="s">
        <v>621</v>
      </c>
      <c r="B624" s="11" t="s">
        <v>1380</v>
      </c>
      <c r="C624" s="17">
        <v>19166.2</v>
      </c>
      <c r="D624" s="17">
        <v>0</v>
      </c>
      <c r="E624" s="23">
        <f t="shared" si="9"/>
        <v>0</v>
      </c>
    </row>
    <row r="625" spans="1:7" s="10" customFormat="1" ht="45" x14ac:dyDescent="0.2">
      <c r="A625" s="15" t="s">
        <v>622</v>
      </c>
      <c r="B625" s="11" t="s">
        <v>1381</v>
      </c>
      <c r="C625" s="17">
        <v>166433.20000000001</v>
      </c>
      <c r="D625" s="17">
        <v>12003.005369999999</v>
      </c>
      <c r="E625" s="23">
        <f t="shared" si="9"/>
        <v>7.211905659447754</v>
      </c>
    </row>
    <row r="626" spans="1:7" s="10" customFormat="1" ht="22.5" x14ac:dyDescent="0.2">
      <c r="A626" s="15" t="s">
        <v>623</v>
      </c>
      <c r="B626" s="11" t="s">
        <v>1382</v>
      </c>
      <c r="C626" s="17">
        <v>15075</v>
      </c>
      <c r="D626" s="17">
        <v>5190.8540800000001</v>
      </c>
      <c r="E626" s="23">
        <f t="shared" si="9"/>
        <v>34.433526235489218</v>
      </c>
    </row>
    <row r="627" spans="1:7" s="10" customFormat="1" ht="22.5" x14ac:dyDescent="0.2">
      <c r="A627" s="15" t="s">
        <v>624</v>
      </c>
      <c r="B627" s="11" t="s">
        <v>1383</v>
      </c>
      <c r="C627" s="17">
        <v>15075</v>
      </c>
      <c r="D627" s="17">
        <v>5190.8540800000001</v>
      </c>
      <c r="E627" s="23">
        <f t="shared" si="9"/>
        <v>34.433526235489218</v>
      </c>
    </row>
    <row r="628" spans="1:7" s="14" customFormat="1" ht="22.5" x14ac:dyDescent="0.2">
      <c r="A628" s="15" t="s">
        <v>625</v>
      </c>
      <c r="B628" s="11" t="s">
        <v>1384</v>
      </c>
      <c r="C628" s="17">
        <v>22953.5</v>
      </c>
      <c r="D628" s="17">
        <v>1632.0498500000001</v>
      </c>
      <c r="E628" s="23">
        <f t="shared" si="9"/>
        <v>7.1102439715076144</v>
      </c>
    </row>
    <row r="629" spans="1:7" s="10" customFormat="1" ht="22.5" x14ac:dyDescent="0.2">
      <c r="A629" s="15" t="s">
        <v>626</v>
      </c>
      <c r="B629" s="11" t="s">
        <v>1385</v>
      </c>
      <c r="C629" s="17">
        <v>22953.5</v>
      </c>
      <c r="D629" s="17">
        <v>1632.0498500000001</v>
      </c>
      <c r="E629" s="23">
        <f t="shared" si="9"/>
        <v>7.1102439715076144</v>
      </c>
    </row>
    <row r="630" spans="1:7" s="10" customFormat="1" ht="22.5" x14ac:dyDescent="0.2">
      <c r="A630" s="15" t="s">
        <v>627</v>
      </c>
      <c r="B630" s="11" t="s">
        <v>1386</v>
      </c>
      <c r="C630" s="17">
        <v>18290.3</v>
      </c>
      <c r="D630" s="17">
        <v>990.07830000000001</v>
      </c>
      <c r="E630" s="23">
        <f t="shared" si="9"/>
        <v>5.4131331908169908</v>
      </c>
    </row>
    <row r="631" spans="1:7" s="10" customFormat="1" ht="22.5" x14ac:dyDescent="0.2">
      <c r="A631" s="12" t="s">
        <v>628</v>
      </c>
      <c r="B631" s="11" t="s">
        <v>1387</v>
      </c>
      <c r="C631" s="17">
        <v>18290.3</v>
      </c>
      <c r="D631" s="17">
        <v>990.07830000000001</v>
      </c>
      <c r="E631" s="23">
        <f t="shared" si="9"/>
        <v>5.4131331908169908</v>
      </c>
    </row>
    <row r="632" spans="1:7" s="10" customFormat="1" ht="22.5" x14ac:dyDescent="0.2">
      <c r="A632" s="15" t="s">
        <v>629</v>
      </c>
      <c r="B632" s="11" t="s">
        <v>1388</v>
      </c>
      <c r="C632" s="17">
        <v>656431</v>
      </c>
      <c r="D632" s="17">
        <v>465830.20048</v>
      </c>
      <c r="E632" s="23">
        <f t="shared" si="9"/>
        <v>70.964077028659517</v>
      </c>
    </row>
    <row r="633" spans="1:7" s="10" customFormat="1" ht="22.5" x14ac:dyDescent="0.2">
      <c r="A633" s="12" t="s">
        <v>630</v>
      </c>
      <c r="B633" s="11" t="s">
        <v>1389</v>
      </c>
      <c r="C633" s="17">
        <v>656431</v>
      </c>
      <c r="D633" s="17">
        <v>465830.20048</v>
      </c>
      <c r="E633" s="23">
        <f t="shared" si="9"/>
        <v>70.964077028659517</v>
      </c>
    </row>
    <row r="634" spans="1:7" s="10" customFormat="1" ht="45" x14ac:dyDescent="0.2">
      <c r="A634" s="15" t="s">
        <v>631</v>
      </c>
      <c r="B634" s="11" t="s">
        <v>1390</v>
      </c>
      <c r="C634" s="17">
        <v>93648.6</v>
      </c>
      <c r="D634" s="17">
        <v>54901.821939999994</v>
      </c>
      <c r="E634" s="23">
        <f t="shared" si="9"/>
        <v>58.625352584021542</v>
      </c>
    </row>
    <row r="635" spans="1:7" s="14" customFormat="1" ht="45" x14ac:dyDescent="0.2">
      <c r="A635" s="15" t="s">
        <v>632</v>
      </c>
      <c r="B635" s="11" t="s">
        <v>1391</v>
      </c>
      <c r="C635" s="17">
        <v>93648.6</v>
      </c>
      <c r="D635" s="17">
        <v>54901.821939999994</v>
      </c>
      <c r="E635" s="23">
        <f t="shared" si="9"/>
        <v>58.625352584021542</v>
      </c>
    </row>
    <row r="636" spans="1:7" s="10" customFormat="1" ht="22.5" x14ac:dyDescent="0.2">
      <c r="A636" s="15" t="s">
        <v>633</v>
      </c>
      <c r="B636" s="11" t="s">
        <v>1392</v>
      </c>
      <c r="C636" s="17">
        <v>78000</v>
      </c>
      <c r="D636" s="17">
        <v>0</v>
      </c>
      <c r="E636" s="23">
        <f t="shared" si="9"/>
        <v>0</v>
      </c>
    </row>
    <row r="637" spans="1:7" s="10" customFormat="1" ht="33.75" x14ac:dyDescent="0.2">
      <c r="A637" s="15" t="s">
        <v>634</v>
      </c>
      <c r="B637" s="11" t="s">
        <v>1393</v>
      </c>
      <c r="C637" s="17">
        <v>78000</v>
      </c>
      <c r="D637" s="17">
        <v>0</v>
      </c>
      <c r="E637" s="23">
        <f t="shared" si="9"/>
        <v>0</v>
      </c>
    </row>
    <row r="638" spans="1:7" s="10" customFormat="1" ht="22.5" x14ac:dyDescent="0.2">
      <c r="A638" s="15" t="s">
        <v>635</v>
      </c>
      <c r="B638" s="11" t="s">
        <v>1394</v>
      </c>
      <c r="C638" s="17">
        <v>36471.199999999997</v>
      </c>
      <c r="D638" s="17">
        <v>0</v>
      </c>
      <c r="E638" s="23">
        <f t="shared" si="9"/>
        <v>0</v>
      </c>
    </row>
    <row r="639" spans="1:7" s="10" customFormat="1" ht="22.5" x14ac:dyDescent="0.2">
      <c r="A639" s="15" t="s">
        <v>636</v>
      </c>
      <c r="B639" s="11" t="s">
        <v>1395</v>
      </c>
      <c r="C639" s="17">
        <v>36471.199999999997</v>
      </c>
      <c r="D639" s="17">
        <v>0</v>
      </c>
      <c r="E639" s="23">
        <f t="shared" si="9"/>
        <v>0</v>
      </c>
      <c r="F639" s="10">
        <v>2478967.5</v>
      </c>
      <c r="G639" s="32">
        <f>C639-F639</f>
        <v>-2442496.2999999998</v>
      </c>
    </row>
    <row r="640" spans="1:7" s="10" customFormat="1" ht="56.25" x14ac:dyDescent="0.2">
      <c r="A640" s="15" t="s">
        <v>637</v>
      </c>
      <c r="B640" s="11" t="s">
        <v>1396</v>
      </c>
      <c r="C640" s="17">
        <v>189399.5</v>
      </c>
      <c r="D640" s="17">
        <v>189399.5</v>
      </c>
      <c r="E640" s="23">
        <f t="shared" si="9"/>
        <v>100</v>
      </c>
    </row>
    <row r="641" spans="1:7" ht="56.25" x14ac:dyDescent="0.2">
      <c r="A641" s="12" t="s">
        <v>638</v>
      </c>
      <c r="B641" s="11" t="s">
        <v>1397</v>
      </c>
      <c r="C641" s="17">
        <v>189399.5</v>
      </c>
      <c r="D641" s="17">
        <v>189399.5</v>
      </c>
      <c r="E641" s="23">
        <f t="shared" si="9"/>
        <v>100</v>
      </c>
    </row>
    <row r="642" spans="1:7" ht="56.25" x14ac:dyDescent="0.2">
      <c r="A642" s="12" t="s">
        <v>639</v>
      </c>
      <c r="B642" s="11" t="s">
        <v>1398</v>
      </c>
      <c r="C642" s="17">
        <v>13354.9</v>
      </c>
      <c r="D642" s="17">
        <v>0</v>
      </c>
      <c r="E642" s="23">
        <f t="shared" si="9"/>
        <v>0</v>
      </c>
    </row>
    <row r="643" spans="1:7" ht="56.25" x14ac:dyDescent="0.2">
      <c r="A643" s="12" t="s">
        <v>640</v>
      </c>
      <c r="B643" s="11" t="s">
        <v>1399</v>
      </c>
      <c r="C643" s="17">
        <v>13354.9</v>
      </c>
      <c r="D643" s="17">
        <v>0</v>
      </c>
      <c r="E643" s="23">
        <f t="shared" si="9"/>
        <v>0</v>
      </c>
    </row>
    <row r="644" spans="1:7" ht="33.75" x14ac:dyDescent="0.2">
      <c r="A644" s="12" t="s">
        <v>641</v>
      </c>
      <c r="B644" s="11" t="s">
        <v>1400</v>
      </c>
      <c r="C644" s="17">
        <v>44471</v>
      </c>
      <c r="D644" s="17">
        <v>0</v>
      </c>
      <c r="E644" s="23">
        <f t="shared" si="9"/>
        <v>0</v>
      </c>
    </row>
    <row r="645" spans="1:7" ht="45" x14ac:dyDescent="0.2">
      <c r="A645" s="12" t="s">
        <v>642</v>
      </c>
      <c r="B645" s="11" t="s">
        <v>1401</v>
      </c>
      <c r="C645" s="17">
        <v>44471</v>
      </c>
      <c r="D645" s="17">
        <v>0</v>
      </c>
      <c r="E645" s="23">
        <f t="shared" si="9"/>
        <v>0</v>
      </c>
    </row>
    <row r="646" spans="1:7" ht="33.75" x14ac:dyDescent="0.2">
      <c r="A646" s="12" t="s">
        <v>643</v>
      </c>
      <c r="B646" s="11" t="s">
        <v>1402</v>
      </c>
      <c r="C646" s="17">
        <v>399418.8</v>
      </c>
      <c r="D646" s="17">
        <v>183237.10029</v>
      </c>
      <c r="E646" s="23">
        <f t="shared" si="9"/>
        <v>45.875932802862565</v>
      </c>
    </row>
    <row r="647" spans="1:7" ht="45" x14ac:dyDescent="0.2">
      <c r="A647" s="12" t="s">
        <v>644</v>
      </c>
      <c r="B647" s="11" t="s">
        <v>1403</v>
      </c>
      <c r="C647" s="17">
        <v>399418.8</v>
      </c>
      <c r="D647" s="17">
        <v>183237.10029</v>
      </c>
      <c r="E647" s="23">
        <f t="shared" si="9"/>
        <v>45.875932802862565</v>
      </c>
    </row>
    <row r="648" spans="1:7" x14ac:dyDescent="0.2">
      <c r="A648" s="12" t="s">
        <v>645</v>
      </c>
      <c r="B648" s="11" t="s">
        <v>1404</v>
      </c>
      <c r="C648" s="17">
        <v>7908.9595099999997</v>
      </c>
      <c r="D648" s="17">
        <v>0</v>
      </c>
      <c r="E648" s="23">
        <f t="shared" si="9"/>
        <v>0</v>
      </c>
    </row>
    <row r="649" spans="1:7" x14ac:dyDescent="0.2">
      <c r="A649" s="12" t="s">
        <v>646</v>
      </c>
      <c r="B649" s="11" t="s">
        <v>1405</v>
      </c>
      <c r="C649" s="17">
        <v>0.12896000000000002</v>
      </c>
      <c r="D649" s="17">
        <v>0</v>
      </c>
      <c r="E649" s="23">
        <f t="shared" si="9"/>
        <v>0</v>
      </c>
    </row>
    <row r="650" spans="1:7" x14ac:dyDescent="0.2">
      <c r="A650" s="12" t="s">
        <v>647</v>
      </c>
      <c r="B650" s="11" t="s">
        <v>1406</v>
      </c>
      <c r="C650" s="17">
        <v>367.97060999999997</v>
      </c>
      <c r="D650" s="17">
        <v>0</v>
      </c>
      <c r="E650" s="23">
        <f t="shared" si="9"/>
        <v>0</v>
      </c>
    </row>
    <row r="651" spans="1:7" x14ac:dyDescent="0.2">
      <c r="A651" s="12" t="s">
        <v>648</v>
      </c>
      <c r="B651" s="11" t="s">
        <v>1407</v>
      </c>
      <c r="C651" s="17">
        <v>422.49897999999996</v>
      </c>
      <c r="D651" s="17">
        <v>0</v>
      </c>
      <c r="E651" s="23">
        <f t="shared" si="9"/>
        <v>0</v>
      </c>
    </row>
    <row r="652" spans="1:7" x14ac:dyDescent="0.2">
      <c r="A652" s="12" t="s">
        <v>649</v>
      </c>
      <c r="B652" s="11" t="s">
        <v>1408</v>
      </c>
      <c r="C652" s="17">
        <v>7118.36096</v>
      </c>
      <c r="D652" s="17">
        <v>0</v>
      </c>
      <c r="E652" s="23">
        <f t="shared" si="9"/>
        <v>0</v>
      </c>
    </row>
    <row r="653" spans="1:7" s="6" customFormat="1" x14ac:dyDescent="0.2">
      <c r="A653" s="12" t="s">
        <v>650</v>
      </c>
      <c r="B653" s="11" t="s">
        <v>1409</v>
      </c>
      <c r="C653" s="17">
        <f>C654+C656+C658+C660+C662+C663+C664+C666+C668+C670+C672+C674+C676+C677+C679+C681+C683+C685+C686</f>
        <v>2304285.8000000003</v>
      </c>
      <c r="D653" s="17">
        <v>1666620.1034900001</v>
      </c>
      <c r="E653" s="23">
        <f t="shared" si="9"/>
        <v>72.326970182691738</v>
      </c>
      <c r="F653" s="17">
        <v>2478967.5</v>
      </c>
      <c r="G653" s="35">
        <f>C653-F653</f>
        <v>-174681.69999999972</v>
      </c>
    </row>
    <row r="654" spans="1:7" ht="45" x14ac:dyDescent="0.2">
      <c r="A654" s="12" t="s">
        <v>651</v>
      </c>
      <c r="B654" s="11" t="s">
        <v>1410</v>
      </c>
      <c r="C654" s="17">
        <v>515</v>
      </c>
      <c r="D654" s="17">
        <v>0</v>
      </c>
      <c r="E654" s="23">
        <f t="shared" si="9"/>
        <v>0</v>
      </c>
    </row>
    <row r="655" spans="1:7" ht="45" x14ac:dyDescent="0.2">
      <c r="A655" s="12" t="s">
        <v>652</v>
      </c>
      <c r="B655" s="11" t="s">
        <v>1411</v>
      </c>
      <c r="C655" s="17">
        <v>515</v>
      </c>
      <c r="D655" s="17">
        <v>0</v>
      </c>
      <c r="E655" s="23">
        <f t="shared" si="9"/>
        <v>0</v>
      </c>
    </row>
    <row r="656" spans="1:7" ht="22.5" x14ac:dyDescent="0.2">
      <c r="A656" s="12" t="s">
        <v>653</v>
      </c>
      <c r="B656" s="11" t="s">
        <v>1412</v>
      </c>
      <c r="C656" s="17">
        <v>34229.5</v>
      </c>
      <c r="D656" s="17">
        <v>0</v>
      </c>
      <c r="E656" s="23">
        <f t="shared" ref="E656:E692" si="10">D656/C656*100</f>
        <v>0</v>
      </c>
    </row>
    <row r="657" spans="1:5" ht="22.5" x14ac:dyDescent="0.2">
      <c r="A657" s="12" t="s">
        <v>654</v>
      </c>
      <c r="B657" s="11" t="s">
        <v>1413</v>
      </c>
      <c r="C657" s="17">
        <v>34229.5</v>
      </c>
      <c r="D657" s="17">
        <v>0</v>
      </c>
      <c r="E657" s="23">
        <f t="shared" si="10"/>
        <v>0</v>
      </c>
    </row>
    <row r="658" spans="1:5" ht="33.75" x14ac:dyDescent="0.2">
      <c r="A658" s="12" t="s">
        <v>655</v>
      </c>
      <c r="B658" s="11" t="s">
        <v>1414</v>
      </c>
      <c r="C658" s="17">
        <v>29916.2</v>
      </c>
      <c r="D658" s="17">
        <v>16691.777340000001</v>
      </c>
      <c r="E658" s="23">
        <f t="shared" si="10"/>
        <v>55.795112146596161</v>
      </c>
    </row>
    <row r="659" spans="1:5" ht="33.75" x14ac:dyDescent="0.2">
      <c r="A659" s="12" t="s">
        <v>656</v>
      </c>
      <c r="B659" s="11" t="s">
        <v>1415</v>
      </c>
      <c r="C659" s="17">
        <v>29916.2</v>
      </c>
      <c r="D659" s="17">
        <v>16691.777340000001</v>
      </c>
      <c r="E659" s="23">
        <f t="shared" si="10"/>
        <v>55.795112146596161</v>
      </c>
    </row>
    <row r="660" spans="1:5" ht="33.75" x14ac:dyDescent="0.2">
      <c r="A660" s="12" t="s">
        <v>657</v>
      </c>
      <c r="B660" s="11" t="s">
        <v>1416</v>
      </c>
      <c r="C660" s="17">
        <v>104.9</v>
      </c>
      <c r="D660" s="17">
        <v>55.470999999999997</v>
      </c>
      <c r="E660" s="23">
        <f t="shared" si="10"/>
        <v>52.879885605338409</v>
      </c>
    </row>
    <row r="661" spans="1:5" ht="33.75" x14ac:dyDescent="0.2">
      <c r="A661" s="12" t="s">
        <v>658</v>
      </c>
      <c r="B661" s="11" t="s">
        <v>1417</v>
      </c>
      <c r="C661" s="17">
        <v>104.9</v>
      </c>
      <c r="D661" s="17">
        <v>55.470999999999997</v>
      </c>
      <c r="E661" s="23">
        <f t="shared" si="10"/>
        <v>52.879885605338409</v>
      </c>
    </row>
    <row r="662" spans="1:5" ht="22.5" x14ac:dyDescent="0.2">
      <c r="A662" s="12" t="s">
        <v>659</v>
      </c>
      <c r="B662" s="11" t="s">
        <v>1418</v>
      </c>
      <c r="C662" s="17">
        <v>13715.4</v>
      </c>
      <c r="D662" s="17">
        <v>0</v>
      </c>
      <c r="E662" s="23">
        <f t="shared" si="10"/>
        <v>0</v>
      </c>
    </row>
    <row r="663" spans="1:5" ht="22.5" x14ac:dyDescent="0.2">
      <c r="A663" s="12" t="s">
        <v>660</v>
      </c>
      <c r="B663" s="11" t="s">
        <v>1419</v>
      </c>
      <c r="C663" s="17">
        <v>341562.1</v>
      </c>
      <c r="D663" s="17">
        <v>200689.83491999999</v>
      </c>
      <c r="E663" s="23">
        <f t="shared" si="10"/>
        <v>58.75647061544592</v>
      </c>
    </row>
    <row r="664" spans="1:5" ht="67.5" x14ac:dyDescent="0.2">
      <c r="A664" s="12" t="s">
        <v>661</v>
      </c>
      <c r="B664" s="11" t="s">
        <v>1420</v>
      </c>
      <c r="C664" s="17">
        <v>9069.7999999999993</v>
      </c>
      <c r="D664" s="17">
        <v>9069.7999999999993</v>
      </c>
      <c r="E664" s="23">
        <f t="shared" si="10"/>
        <v>100</v>
      </c>
    </row>
    <row r="665" spans="1:5" ht="67.5" x14ac:dyDescent="0.2">
      <c r="A665" s="12" t="s">
        <v>662</v>
      </c>
      <c r="B665" s="11" t="s">
        <v>1421</v>
      </c>
      <c r="C665" s="17">
        <v>9069.7999999999993</v>
      </c>
      <c r="D665" s="17">
        <v>9069.7999999999993</v>
      </c>
      <c r="E665" s="23">
        <f t="shared" si="10"/>
        <v>100</v>
      </c>
    </row>
    <row r="666" spans="1:5" ht="33.75" x14ac:dyDescent="0.2">
      <c r="A666" s="12" t="s">
        <v>663</v>
      </c>
      <c r="B666" s="11" t="s">
        <v>1422</v>
      </c>
      <c r="C666" s="17">
        <v>6455.2</v>
      </c>
      <c r="D666" s="17">
        <v>6455.2</v>
      </c>
      <c r="E666" s="23">
        <f t="shared" si="10"/>
        <v>100</v>
      </c>
    </row>
    <row r="667" spans="1:5" ht="45" x14ac:dyDescent="0.2">
      <c r="A667" s="12" t="s">
        <v>664</v>
      </c>
      <c r="B667" s="11" t="s">
        <v>1423</v>
      </c>
      <c r="C667" s="17">
        <v>6455.2</v>
      </c>
      <c r="D667" s="17">
        <v>6455.2</v>
      </c>
      <c r="E667" s="23">
        <f t="shared" si="10"/>
        <v>100</v>
      </c>
    </row>
    <row r="668" spans="1:5" ht="45" x14ac:dyDescent="0.2">
      <c r="A668" s="12" t="s">
        <v>665</v>
      </c>
      <c r="B668" s="11" t="s">
        <v>1424</v>
      </c>
      <c r="C668" s="17">
        <v>13849.8</v>
      </c>
      <c r="D668" s="17">
        <v>13433.237999999999</v>
      </c>
      <c r="E668" s="23">
        <f t="shared" si="10"/>
        <v>96.992288697309718</v>
      </c>
    </row>
    <row r="669" spans="1:5" ht="45" x14ac:dyDescent="0.2">
      <c r="A669" s="12" t="s">
        <v>666</v>
      </c>
      <c r="B669" s="11" t="s">
        <v>1425</v>
      </c>
      <c r="C669" s="17">
        <v>13849.8</v>
      </c>
      <c r="D669" s="17">
        <v>13433.237999999999</v>
      </c>
      <c r="E669" s="23">
        <f t="shared" si="10"/>
        <v>96.992288697309718</v>
      </c>
    </row>
    <row r="670" spans="1:5" ht="33.75" x14ac:dyDescent="0.2">
      <c r="A670" s="12" t="s">
        <v>667</v>
      </c>
      <c r="B670" s="11" t="s">
        <v>1426</v>
      </c>
      <c r="C670" s="17">
        <v>83411.899999999994</v>
      </c>
      <c r="D670" s="17">
        <v>80465.305250000005</v>
      </c>
      <c r="E670" s="23">
        <f t="shared" si="10"/>
        <v>96.467416819422652</v>
      </c>
    </row>
    <row r="671" spans="1:5" ht="45" x14ac:dyDescent="0.2">
      <c r="A671" s="12" t="s">
        <v>668</v>
      </c>
      <c r="B671" s="11" t="s">
        <v>1427</v>
      </c>
      <c r="C671" s="17">
        <v>83411.899999999994</v>
      </c>
      <c r="D671" s="17">
        <v>80465.305250000005</v>
      </c>
      <c r="E671" s="23">
        <f t="shared" si="10"/>
        <v>96.467416819422652</v>
      </c>
    </row>
    <row r="672" spans="1:5" ht="56.25" x14ac:dyDescent="0.2">
      <c r="A672" s="12" t="s">
        <v>669</v>
      </c>
      <c r="B672" s="11" t="s">
        <v>1428</v>
      </c>
      <c r="C672" s="17">
        <v>19.100000000000001</v>
      </c>
      <c r="D672" s="17">
        <v>12.526959999999999</v>
      </c>
      <c r="E672" s="23">
        <f t="shared" si="10"/>
        <v>65.586178010471201</v>
      </c>
    </row>
    <row r="673" spans="1:8" ht="56.25" x14ac:dyDescent="0.2">
      <c r="A673" s="12" t="s">
        <v>670</v>
      </c>
      <c r="B673" s="11" t="s">
        <v>1429</v>
      </c>
      <c r="C673" s="17">
        <v>19.100000000000001</v>
      </c>
      <c r="D673" s="17">
        <v>12.526959999999999</v>
      </c>
      <c r="E673" s="23">
        <f t="shared" si="10"/>
        <v>65.586178010471201</v>
      </c>
    </row>
    <row r="674" spans="1:8" ht="22.5" x14ac:dyDescent="0.2">
      <c r="A674" s="12" t="s">
        <v>671</v>
      </c>
      <c r="B674" s="11" t="s">
        <v>1430</v>
      </c>
      <c r="C674" s="17">
        <v>914859.7</v>
      </c>
      <c r="D674" s="17">
        <v>747033.68410000007</v>
      </c>
      <c r="E674" s="23">
        <f t="shared" si="10"/>
        <v>81.655546101768408</v>
      </c>
    </row>
    <row r="675" spans="1:8" ht="22.5" x14ac:dyDescent="0.2">
      <c r="A675" s="12" t="s">
        <v>672</v>
      </c>
      <c r="B675" s="11" t="s">
        <v>1431</v>
      </c>
      <c r="C675" s="17">
        <v>914859.7</v>
      </c>
      <c r="D675" s="17">
        <v>747033.68410000007</v>
      </c>
      <c r="E675" s="23">
        <f t="shared" si="10"/>
        <v>81.655546101768408</v>
      </c>
    </row>
    <row r="676" spans="1:8" ht="56.25" x14ac:dyDescent="0.2">
      <c r="A676" s="12" t="s">
        <v>673</v>
      </c>
      <c r="B676" s="11" t="s">
        <v>1432</v>
      </c>
      <c r="C676" s="17">
        <v>288223.3</v>
      </c>
      <c r="D676" s="17">
        <v>184421.81222999998</v>
      </c>
      <c r="E676" s="23">
        <f t="shared" si="10"/>
        <v>63.985740302744432</v>
      </c>
    </row>
    <row r="677" spans="1:8" ht="22.5" x14ac:dyDescent="0.2">
      <c r="A677" s="12" t="s">
        <v>674</v>
      </c>
      <c r="B677" s="11" t="s">
        <v>1433</v>
      </c>
      <c r="C677" s="17">
        <v>51634.7</v>
      </c>
      <c r="D677" s="17">
        <v>43900</v>
      </c>
      <c r="E677" s="23">
        <f t="shared" si="10"/>
        <v>85.020344845617387</v>
      </c>
    </row>
    <row r="678" spans="1:8" ht="22.5" x14ac:dyDescent="0.2">
      <c r="A678" s="12" t="s">
        <v>675</v>
      </c>
      <c r="B678" s="11" t="s">
        <v>1434</v>
      </c>
      <c r="C678" s="17">
        <v>51634.7</v>
      </c>
      <c r="D678" s="17">
        <v>43900</v>
      </c>
      <c r="E678" s="23">
        <f t="shared" si="10"/>
        <v>85.020344845617387</v>
      </c>
    </row>
    <row r="679" spans="1:8" x14ac:dyDescent="0.2">
      <c r="A679" s="12" t="s">
        <v>676</v>
      </c>
      <c r="B679" s="11" t="s">
        <v>1435</v>
      </c>
      <c r="C679" s="17">
        <v>15438.1</v>
      </c>
      <c r="D679" s="17">
        <v>11130</v>
      </c>
      <c r="E679" s="23">
        <f t="shared" si="10"/>
        <v>72.094363943749556</v>
      </c>
    </row>
    <row r="680" spans="1:8" ht="22.5" x14ac:dyDescent="0.2">
      <c r="A680" s="12" t="s">
        <v>677</v>
      </c>
      <c r="B680" s="11" t="s">
        <v>1436</v>
      </c>
      <c r="C680" s="17">
        <v>15438.1</v>
      </c>
      <c r="D680" s="17">
        <v>11130</v>
      </c>
      <c r="E680" s="23">
        <f t="shared" si="10"/>
        <v>72.094363943749556</v>
      </c>
    </row>
    <row r="681" spans="1:8" ht="45" x14ac:dyDescent="0.2">
      <c r="A681" s="12" t="s">
        <v>678</v>
      </c>
      <c r="B681" s="11" t="s">
        <v>1437</v>
      </c>
      <c r="C681" s="17">
        <v>7338.6</v>
      </c>
      <c r="D681" s="17">
        <v>7338.6</v>
      </c>
      <c r="E681" s="23">
        <f t="shared" si="10"/>
        <v>100</v>
      </c>
    </row>
    <row r="682" spans="1:8" ht="45" x14ac:dyDescent="0.2">
      <c r="A682" s="12" t="s">
        <v>679</v>
      </c>
      <c r="B682" s="11" t="s">
        <v>1438</v>
      </c>
      <c r="C682" s="17">
        <v>7338.6</v>
      </c>
      <c r="D682" s="17">
        <v>7338.6</v>
      </c>
      <c r="E682" s="23">
        <f t="shared" si="10"/>
        <v>100</v>
      </c>
    </row>
    <row r="683" spans="1:8" ht="56.25" x14ac:dyDescent="0.2">
      <c r="A683" s="12" t="s">
        <v>680</v>
      </c>
      <c r="B683" s="11" t="s">
        <v>1439</v>
      </c>
      <c r="C683" s="17">
        <v>366100.1</v>
      </c>
      <c r="D683" s="17">
        <v>284300.27098000003</v>
      </c>
      <c r="E683" s="23">
        <f t="shared" si="10"/>
        <v>77.656430845006611</v>
      </c>
    </row>
    <row r="684" spans="1:8" ht="67.5" x14ac:dyDescent="0.2">
      <c r="A684" s="12" t="s">
        <v>681</v>
      </c>
      <c r="B684" s="11" t="s">
        <v>1440</v>
      </c>
      <c r="C684" s="17">
        <v>366100.1</v>
      </c>
      <c r="D684" s="17">
        <v>284300.27098000003</v>
      </c>
      <c r="E684" s="23">
        <f t="shared" si="10"/>
        <v>77.656430845006611</v>
      </c>
    </row>
    <row r="685" spans="1:8" ht="22.5" x14ac:dyDescent="0.2">
      <c r="A685" s="12" t="s">
        <v>682</v>
      </c>
      <c r="B685" s="11" t="s">
        <v>1441</v>
      </c>
      <c r="C685" s="17">
        <v>127522.2</v>
      </c>
      <c r="D685" s="17">
        <v>61622.582710000002</v>
      </c>
      <c r="E685" s="23">
        <f t="shared" si="10"/>
        <v>48.323023528452303</v>
      </c>
    </row>
    <row r="686" spans="1:8" x14ac:dyDescent="0.2">
      <c r="A686" s="12" t="s">
        <v>683</v>
      </c>
      <c r="B686" s="11" t="s">
        <v>1442</v>
      </c>
      <c r="C686" s="17">
        <v>320.2</v>
      </c>
      <c r="D686" s="17">
        <v>0</v>
      </c>
      <c r="E686" s="23">
        <f t="shared" si="10"/>
        <v>0</v>
      </c>
    </row>
    <row r="687" spans="1:8" x14ac:dyDescent="0.2">
      <c r="A687" s="12" t="s">
        <v>684</v>
      </c>
      <c r="B687" s="11" t="s">
        <v>1443</v>
      </c>
      <c r="C687" s="17">
        <v>320.2</v>
      </c>
      <c r="D687" s="17">
        <v>0</v>
      </c>
      <c r="E687" s="23">
        <f t="shared" si="10"/>
        <v>0</v>
      </c>
    </row>
    <row r="688" spans="1:8" x14ac:dyDescent="0.2">
      <c r="A688" s="12" t="s">
        <v>685</v>
      </c>
      <c r="B688" s="11" t="s">
        <v>1444</v>
      </c>
      <c r="C688" s="17">
        <f>C689+C690+C691+C692+C694+C695+C697+C698+C699+C701+C702+C704+C705+C706+C707+C709+C711+C712+C714+C716+C717+C719+C721+C723+C725+C727+C729+C731+C733</f>
        <v>4865356.1464100005</v>
      </c>
      <c r="D688" s="17">
        <v>4027680.4990500002</v>
      </c>
      <c r="E688" s="23">
        <f t="shared" si="10"/>
        <v>82.782850378217503</v>
      </c>
      <c r="F688" s="17">
        <v>4568558.2</v>
      </c>
      <c r="G688" s="34">
        <f>C688-F688</f>
        <v>296797.94641000032</v>
      </c>
      <c r="H688" s="34"/>
    </row>
    <row r="689" spans="1:5" ht="67.5" x14ac:dyDescent="0.2">
      <c r="A689" s="12" t="s">
        <v>686</v>
      </c>
      <c r="B689" s="11" t="s">
        <v>1445</v>
      </c>
      <c r="C689" s="17">
        <v>124</v>
      </c>
      <c r="D689" s="17">
        <v>124</v>
      </c>
      <c r="E689" s="23">
        <f t="shared" si="10"/>
        <v>100</v>
      </c>
    </row>
    <row r="690" spans="1:5" ht="33.75" x14ac:dyDescent="0.2">
      <c r="A690" s="12" t="s">
        <v>687</v>
      </c>
      <c r="B690" s="11" t="s">
        <v>1446</v>
      </c>
      <c r="C690" s="17">
        <v>13714.65834</v>
      </c>
      <c r="D690" s="17">
        <v>11049.11915</v>
      </c>
      <c r="E690" s="23">
        <f t="shared" si="10"/>
        <v>80.564304819568704</v>
      </c>
    </row>
    <row r="691" spans="1:5" ht="33.75" x14ac:dyDescent="0.2">
      <c r="A691" s="12" t="s">
        <v>688</v>
      </c>
      <c r="B691" s="11" t="s">
        <v>1447</v>
      </c>
      <c r="C691" s="17">
        <v>3779.8614299999999</v>
      </c>
      <c r="D691" s="17">
        <v>2974.5732599999997</v>
      </c>
      <c r="E691" s="23">
        <f t="shared" si="10"/>
        <v>78.695299155450783</v>
      </c>
    </row>
    <row r="692" spans="1:5" ht="22.5" x14ac:dyDescent="0.2">
      <c r="A692" s="12" t="s">
        <v>689</v>
      </c>
      <c r="B692" s="11" t="s">
        <v>1448</v>
      </c>
      <c r="C692" s="17">
        <v>105594.3</v>
      </c>
      <c r="D692" s="17">
        <v>41213.449009999997</v>
      </c>
      <c r="E692" s="23">
        <f t="shared" si="10"/>
        <v>39.029994052709284</v>
      </c>
    </row>
    <row r="693" spans="1:5" ht="33.75" x14ac:dyDescent="0.2">
      <c r="A693" s="12" t="s">
        <v>690</v>
      </c>
      <c r="B693" s="11" t="s">
        <v>1449</v>
      </c>
      <c r="C693" s="17">
        <v>105594.3</v>
      </c>
      <c r="D693" s="17">
        <v>41213.449009999997</v>
      </c>
      <c r="E693" s="23">
        <f t="shared" ref="E693:E739" si="11">D693/C693*100</f>
        <v>39.029994052709284</v>
      </c>
    </row>
    <row r="694" spans="1:5" ht="33.75" x14ac:dyDescent="0.2">
      <c r="A694" s="12" t="s">
        <v>691</v>
      </c>
      <c r="B694" s="11" t="s">
        <v>1450</v>
      </c>
      <c r="C694" s="17">
        <v>119550.8</v>
      </c>
      <c r="D694" s="17">
        <v>67440</v>
      </c>
      <c r="E694" s="23">
        <f t="shared" si="11"/>
        <v>56.41116579730123</v>
      </c>
    </row>
    <row r="695" spans="1:5" ht="33.75" x14ac:dyDescent="0.2">
      <c r="A695" s="12" t="s">
        <v>692</v>
      </c>
      <c r="B695" s="11" t="s">
        <v>1451</v>
      </c>
      <c r="C695" s="17">
        <v>111963</v>
      </c>
      <c r="D695" s="17">
        <v>8209.35</v>
      </c>
      <c r="E695" s="23">
        <f t="shared" si="11"/>
        <v>7.3321990300367084</v>
      </c>
    </row>
    <row r="696" spans="1:5" ht="33.75" x14ac:dyDescent="0.2">
      <c r="A696" s="12" t="s">
        <v>693</v>
      </c>
      <c r="B696" s="11" t="s">
        <v>1452</v>
      </c>
      <c r="C696" s="17">
        <v>111963</v>
      </c>
      <c r="D696" s="17">
        <v>8209.35</v>
      </c>
      <c r="E696" s="23">
        <f t="shared" si="11"/>
        <v>7.3321990300367084</v>
      </c>
    </row>
    <row r="697" spans="1:5" ht="67.5" x14ac:dyDescent="0.2">
      <c r="A697" s="12" t="s">
        <v>694</v>
      </c>
      <c r="B697" s="11" t="s">
        <v>1453</v>
      </c>
      <c r="C697" s="17">
        <v>107.5</v>
      </c>
      <c r="D697" s="17">
        <v>88.753830000000008</v>
      </c>
      <c r="E697" s="23">
        <f t="shared" si="11"/>
        <v>82.561702325581393</v>
      </c>
    </row>
    <row r="698" spans="1:5" ht="45" x14ac:dyDescent="0.2">
      <c r="A698" s="12" t="s">
        <v>695</v>
      </c>
      <c r="B698" s="11" t="s">
        <v>1454</v>
      </c>
      <c r="C698" s="17">
        <v>85.5</v>
      </c>
      <c r="D698" s="17">
        <v>0</v>
      </c>
      <c r="E698" s="23">
        <f t="shared" si="11"/>
        <v>0</v>
      </c>
    </row>
    <row r="699" spans="1:5" ht="123.75" x14ac:dyDescent="0.2">
      <c r="A699" s="12" t="s">
        <v>696</v>
      </c>
      <c r="B699" s="11" t="s">
        <v>1455</v>
      </c>
      <c r="C699" s="17">
        <v>4566.8999999999996</v>
      </c>
      <c r="D699" s="17">
        <v>1878.96443</v>
      </c>
      <c r="E699" s="23">
        <f t="shared" si="11"/>
        <v>41.143104293941192</v>
      </c>
    </row>
    <row r="700" spans="1:5" ht="123.75" x14ac:dyDescent="0.2">
      <c r="A700" s="12" t="s">
        <v>697</v>
      </c>
      <c r="B700" s="11" t="s">
        <v>1456</v>
      </c>
      <c r="C700" s="17">
        <v>4566.8999999999996</v>
      </c>
      <c r="D700" s="17">
        <v>1878.96443</v>
      </c>
      <c r="E700" s="23">
        <f t="shared" si="11"/>
        <v>41.143104293941192</v>
      </c>
    </row>
    <row r="701" spans="1:5" ht="33.75" x14ac:dyDescent="0.2">
      <c r="A701" s="12" t="s">
        <v>698</v>
      </c>
      <c r="B701" s="11" t="s">
        <v>1457</v>
      </c>
      <c r="C701" s="17">
        <v>80</v>
      </c>
      <c r="D701" s="17">
        <v>165.5</v>
      </c>
      <c r="E701" s="23" t="s">
        <v>1816</v>
      </c>
    </row>
    <row r="702" spans="1:5" ht="22.5" x14ac:dyDescent="0.2">
      <c r="A702" s="12" t="s">
        <v>699</v>
      </c>
      <c r="B702" s="11" t="s">
        <v>1458</v>
      </c>
      <c r="C702" s="17">
        <v>10238.5</v>
      </c>
      <c r="D702" s="17">
        <v>10238.5</v>
      </c>
      <c r="E702" s="23">
        <f t="shared" si="11"/>
        <v>100</v>
      </c>
    </row>
    <row r="703" spans="1:5" ht="33.75" x14ac:dyDescent="0.2">
      <c r="A703" s="12" t="s">
        <v>700</v>
      </c>
      <c r="B703" s="11" t="s">
        <v>1459</v>
      </c>
      <c r="C703" s="17">
        <v>10238.5</v>
      </c>
      <c r="D703" s="17">
        <v>10238.5</v>
      </c>
      <c r="E703" s="23">
        <f t="shared" si="11"/>
        <v>100</v>
      </c>
    </row>
    <row r="704" spans="1:5" ht="45" x14ac:dyDescent="0.2">
      <c r="A704" s="12" t="s">
        <v>701</v>
      </c>
      <c r="B704" s="11" t="s">
        <v>1460</v>
      </c>
      <c r="C704" s="17">
        <v>5249.6</v>
      </c>
      <c r="D704" s="17">
        <v>288.86215000000004</v>
      </c>
      <c r="E704" s="23">
        <f t="shared" si="11"/>
        <v>5.50255543279488</v>
      </c>
    </row>
    <row r="705" spans="1:5" ht="45" x14ac:dyDescent="0.2">
      <c r="A705" s="12" t="s">
        <v>702</v>
      </c>
      <c r="B705" s="11" t="s">
        <v>1461</v>
      </c>
      <c r="C705" s="17">
        <v>54458.7</v>
      </c>
      <c r="D705" s="17">
        <v>41111.936780000004</v>
      </c>
      <c r="E705" s="23">
        <f t="shared" si="11"/>
        <v>75.491954049582546</v>
      </c>
    </row>
    <row r="706" spans="1:5" ht="45" x14ac:dyDescent="0.2">
      <c r="A706" s="12" t="s">
        <v>703</v>
      </c>
      <c r="B706" s="11" t="s">
        <v>1462</v>
      </c>
      <c r="C706" s="17">
        <v>17998.2</v>
      </c>
      <c r="D706" s="17">
        <v>17632.372729999999</v>
      </c>
      <c r="E706" s="23">
        <f t="shared" si="11"/>
        <v>97.967423020079778</v>
      </c>
    </row>
    <row r="707" spans="1:5" ht="67.5" x14ac:dyDescent="0.2">
      <c r="A707" s="12" t="s">
        <v>704</v>
      </c>
      <c r="B707" s="11" t="s">
        <v>1463</v>
      </c>
      <c r="C707" s="17">
        <v>577072.4</v>
      </c>
      <c r="D707" s="17">
        <v>388829.83074</v>
      </c>
      <c r="E707" s="23">
        <f t="shared" si="11"/>
        <v>67.37973099042685</v>
      </c>
    </row>
    <row r="708" spans="1:5" ht="78.75" x14ac:dyDescent="0.2">
      <c r="A708" s="12" t="s">
        <v>705</v>
      </c>
      <c r="B708" s="11" t="s">
        <v>1464</v>
      </c>
      <c r="C708" s="17">
        <v>577072.4</v>
      </c>
      <c r="D708" s="17">
        <v>388829.83074</v>
      </c>
      <c r="E708" s="23">
        <f t="shared" si="11"/>
        <v>67.37973099042685</v>
      </c>
    </row>
    <row r="709" spans="1:5" ht="90" x14ac:dyDescent="0.2">
      <c r="A709" s="12" t="s">
        <v>706</v>
      </c>
      <c r="B709" s="11" t="s">
        <v>1465</v>
      </c>
      <c r="C709" s="17">
        <v>71141.3</v>
      </c>
      <c r="D709" s="17">
        <v>47429.011030000001</v>
      </c>
      <c r="E709" s="23">
        <f t="shared" si="11"/>
        <v>66.668743795797937</v>
      </c>
    </row>
    <row r="710" spans="1:5" ht="90" x14ac:dyDescent="0.2">
      <c r="A710" s="12" t="s">
        <v>707</v>
      </c>
      <c r="B710" s="11" t="s">
        <v>1466</v>
      </c>
      <c r="C710" s="17">
        <v>71141.3</v>
      </c>
      <c r="D710" s="17">
        <v>47429.011030000001</v>
      </c>
      <c r="E710" s="23">
        <f t="shared" si="11"/>
        <v>66.668743795797937</v>
      </c>
    </row>
    <row r="711" spans="1:5" ht="56.25" x14ac:dyDescent="0.2">
      <c r="A711" s="12" t="s">
        <v>708</v>
      </c>
      <c r="B711" s="11" t="s">
        <v>1467</v>
      </c>
      <c r="C711" s="17">
        <v>13352.6</v>
      </c>
      <c r="D711" s="17">
        <v>13352.6</v>
      </c>
      <c r="E711" s="23">
        <f t="shared" si="11"/>
        <v>100</v>
      </c>
    </row>
    <row r="712" spans="1:5" ht="22.5" x14ac:dyDescent="0.2">
      <c r="A712" s="12" t="s">
        <v>709</v>
      </c>
      <c r="B712" s="11" t="s">
        <v>1468</v>
      </c>
      <c r="C712" s="17">
        <v>1237948.3999999999</v>
      </c>
      <c r="D712" s="17">
        <v>1237948.3999999999</v>
      </c>
      <c r="E712" s="23">
        <f t="shared" si="11"/>
        <v>100</v>
      </c>
    </row>
    <row r="713" spans="1:5" ht="22.5" x14ac:dyDescent="0.2">
      <c r="A713" s="12" t="s">
        <v>710</v>
      </c>
      <c r="B713" s="11" t="s">
        <v>1469</v>
      </c>
      <c r="C713" s="17">
        <v>1237948.3999999999</v>
      </c>
      <c r="D713" s="17">
        <v>1237948.3999999999</v>
      </c>
      <c r="E713" s="23">
        <f t="shared" si="11"/>
        <v>100</v>
      </c>
    </row>
    <row r="714" spans="1:5" ht="45" x14ac:dyDescent="0.2">
      <c r="A714" s="12" t="s">
        <v>711</v>
      </c>
      <c r="B714" s="11" t="s">
        <v>1470</v>
      </c>
      <c r="C714" s="17">
        <v>58368.5</v>
      </c>
      <c r="D714" s="17">
        <v>58368.5</v>
      </c>
      <c r="E714" s="23">
        <f t="shared" si="11"/>
        <v>100</v>
      </c>
    </row>
    <row r="715" spans="1:5" ht="56.25" x14ac:dyDescent="0.2">
      <c r="A715" s="12" t="s">
        <v>712</v>
      </c>
      <c r="B715" s="11" t="s">
        <v>1471</v>
      </c>
      <c r="C715" s="17">
        <v>58368.5</v>
      </c>
      <c r="D715" s="17">
        <v>58368.5</v>
      </c>
      <c r="E715" s="23">
        <f t="shared" si="11"/>
        <v>100</v>
      </c>
    </row>
    <row r="716" spans="1:5" ht="123.75" x14ac:dyDescent="0.2">
      <c r="A716" s="12" t="s">
        <v>713</v>
      </c>
      <c r="B716" s="11" t="s">
        <v>1472</v>
      </c>
      <c r="C716" s="17">
        <v>1011.8</v>
      </c>
      <c r="D716" s="17">
        <v>866.53953000000001</v>
      </c>
      <c r="E716" s="23">
        <f t="shared" si="11"/>
        <v>85.643361336232459</v>
      </c>
    </row>
    <row r="717" spans="1:5" ht="45" x14ac:dyDescent="0.2">
      <c r="A717" s="12" t="s">
        <v>714</v>
      </c>
      <c r="B717" s="11" t="s">
        <v>1473</v>
      </c>
      <c r="C717" s="17">
        <v>450800</v>
      </c>
      <c r="D717" s="17">
        <v>450800</v>
      </c>
      <c r="E717" s="23">
        <f t="shared" si="11"/>
        <v>100</v>
      </c>
    </row>
    <row r="718" spans="1:5" ht="45" x14ac:dyDescent="0.2">
      <c r="A718" s="12" t="s">
        <v>715</v>
      </c>
      <c r="B718" s="11" t="s">
        <v>1474</v>
      </c>
      <c r="C718" s="17">
        <v>450800</v>
      </c>
      <c r="D718" s="17">
        <v>450800</v>
      </c>
      <c r="E718" s="23">
        <f t="shared" si="11"/>
        <v>100</v>
      </c>
    </row>
    <row r="719" spans="1:5" ht="33.75" x14ac:dyDescent="0.2">
      <c r="A719" s="12" t="s">
        <v>716</v>
      </c>
      <c r="B719" s="11" t="s">
        <v>1475</v>
      </c>
      <c r="C719" s="17">
        <v>240589</v>
      </c>
      <c r="D719" s="17">
        <v>161418.96296999999</v>
      </c>
      <c r="E719" s="23">
        <f t="shared" si="11"/>
        <v>67.093243236390691</v>
      </c>
    </row>
    <row r="720" spans="1:5" ht="33.75" x14ac:dyDescent="0.2">
      <c r="A720" s="12" t="s">
        <v>717</v>
      </c>
      <c r="B720" s="11" t="s">
        <v>1476</v>
      </c>
      <c r="C720" s="17">
        <v>240589</v>
      </c>
      <c r="D720" s="17">
        <v>161418.96296999999</v>
      </c>
      <c r="E720" s="23">
        <f t="shared" si="11"/>
        <v>67.093243236390691</v>
      </c>
    </row>
    <row r="721" spans="1:5" ht="22.5" x14ac:dyDescent="0.2">
      <c r="A721" s="12" t="s">
        <v>718</v>
      </c>
      <c r="B721" s="11" t="s">
        <v>1477</v>
      </c>
      <c r="C721" s="17">
        <v>2000</v>
      </c>
      <c r="D721" s="17">
        <v>2000</v>
      </c>
      <c r="E721" s="23">
        <f t="shared" si="11"/>
        <v>100</v>
      </c>
    </row>
    <row r="722" spans="1:5" ht="22.5" x14ac:dyDescent="0.2">
      <c r="A722" s="12" t="s">
        <v>719</v>
      </c>
      <c r="B722" s="11" t="s">
        <v>1478</v>
      </c>
      <c r="C722" s="17">
        <v>2000</v>
      </c>
      <c r="D722" s="17">
        <v>2000</v>
      </c>
      <c r="E722" s="23">
        <f t="shared" si="11"/>
        <v>100</v>
      </c>
    </row>
    <row r="723" spans="1:5" ht="22.5" x14ac:dyDescent="0.2">
      <c r="A723" s="12" t="s">
        <v>720</v>
      </c>
      <c r="B723" s="11" t="s">
        <v>1479</v>
      </c>
      <c r="C723" s="17">
        <v>5000</v>
      </c>
      <c r="D723" s="17">
        <v>1811.1867099999999</v>
      </c>
      <c r="E723" s="23">
        <f t="shared" si="11"/>
        <v>36.223734199999996</v>
      </c>
    </row>
    <row r="724" spans="1:5" ht="22.5" x14ac:dyDescent="0.2">
      <c r="A724" s="12" t="s">
        <v>721</v>
      </c>
      <c r="B724" s="11" t="s">
        <v>1480</v>
      </c>
      <c r="C724" s="17">
        <v>5000</v>
      </c>
      <c r="D724" s="17">
        <v>1811.1867099999999</v>
      </c>
      <c r="E724" s="23">
        <f t="shared" si="11"/>
        <v>36.223734199999996</v>
      </c>
    </row>
    <row r="725" spans="1:5" ht="45" x14ac:dyDescent="0.2">
      <c r="A725" s="12" t="s">
        <v>722</v>
      </c>
      <c r="B725" s="11" t="s">
        <v>1481</v>
      </c>
      <c r="C725" s="17">
        <v>320</v>
      </c>
      <c r="D725" s="17">
        <v>319.65379999999999</v>
      </c>
      <c r="E725" s="23">
        <f t="shared" si="11"/>
        <v>99.8918125</v>
      </c>
    </row>
    <row r="726" spans="1:5" ht="45" x14ac:dyDescent="0.2">
      <c r="A726" s="12" t="s">
        <v>723</v>
      </c>
      <c r="B726" s="11" t="s">
        <v>1482</v>
      </c>
      <c r="C726" s="17">
        <v>320</v>
      </c>
      <c r="D726" s="17">
        <v>319.65379999999999</v>
      </c>
      <c r="E726" s="23">
        <f t="shared" si="11"/>
        <v>99.8918125</v>
      </c>
    </row>
    <row r="727" spans="1:5" ht="22.5" x14ac:dyDescent="0.2">
      <c r="A727" s="12" t="s">
        <v>724</v>
      </c>
      <c r="B727" s="11" t="s">
        <v>1483</v>
      </c>
      <c r="C727" s="17">
        <v>24840</v>
      </c>
      <c r="D727" s="17">
        <v>0</v>
      </c>
      <c r="E727" s="23">
        <f t="shared" si="11"/>
        <v>0</v>
      </c>
    </row>
    <row r="728" spans="1:5" ht="33.75" x14ac:dyDescent="0.2">
      <c r="A728" s="12" t="s">
        <v>725</v>
      </c>
      <c r="B728" s="11" t="s">
        <v>1484</v>
      </c>
      <c r="C728" s="17">
        <v>24840</v>
      </c>
      <c r="D728" s="17">
        <v>0</v>
      </c>
      <c r="E728" s="23">
        <f t="shared" si="11"/>
        <v>0</v>
      </c>
    </row>
    <row r="729" spans="1:5" ht="33.75" x14ac:dyDescent="0.2">
      <c r="A729" s="12" t="s">
        <v>726</v>
      </c>
      <c r="B729" s="11" t="s">
        <v>1485</v>
      </c>
      <c r="C729" s="17">
        <v>1552755.9</v>
      </c>
      <c r="D729" s="17">
        <v>1357454.2062899999</v>
      </c>
      <c r="E729" s="23">
        <f t="shared" si="11"/>
        <v>87.422253960844714</v>
      </c>
    </row>
    <row r="730" spans="1:5" ht="45" x14ac:dyDescent="0.2">
      <c r="A730" s="12" t="s">
        <v>727</v>
      </c>
      <c r="B730" s="11" t="s">
        <v>1486</v>
      </c>
      <c r="C730" s="17">
        <v>1552755.9</v>
      </c>
      <c r="D730" s="17">
        <v>1357454.2062899999</v>
      </c>
      <c r="E730" s="23">
        <f t="shared" si="11"/>
        <v>87.422253960844714</v>
      </c>
    </row>
    <row r="731" spans="1:5" ht="22.5" x14ac:dyDescent="0.2">
      <c r="A731" s="12" t="s">
        <v>728</v>
      </c>
      <c r="B731" s="11" t="s">
        <v>1487</v>
      </c>
      <c r="C731" s="17">
        <v>104666.22663999999</v>
      </c>
      <c r="D731" s="17">
        <v>104666.22663999999</v>
      </c>
      <c r="E731" s="23">
        <f t="shared" si="11"/>
        <v>100</v>
      </c>
    </row>
    <row r="732" spans="1:5" ht="33.75" x14ac:dyDescent="0.2">
      <c r="A732" s="12" t="s">
        <v>729</v>
      </c>
      <c r="B732" s="11" t="s">
        <v>1488</v>
      </c>
      <c r="C732" s="17">
        <v>104666.22663999999</v>
      </c>
      <c r="D732" s="17">
        <v>104666.22663999999</v>
      </c>
      <c r="E732" s="23">
        <f t="shared" si="11"/>
        <v>100</v>
      </c>
    </row>
    <row r="733" spans="1:5" x14ac:dyDescent="0.2">
      <c r="A733" s="12" t="s">
        <v>730</v>
      </c>
      <c r="B733" s="11" t="s">
        <v>1489</v>
      </c>
      <c r="C733" s="17">
        <f>C734+C735+C736</f>
        <v>77978.5</v>
      </c>
      <c r="D733" s="17">
        <v>0</v>
      </c>
      <c r="E733" s="23">
        <f t="shared" si="11"/>
        <v>0</v>
      </c>
    </row>
    <row r="734" spans="1:5" ht="22.5" x14ac:dyDescent="0.2">
      <c r="A734" s="12" t="s">
        <v>1814</v>
      </c>
      <c r="B734" s="11" t="s">
        <v>1815</v>
      </c>
      <c r="C734" s="17">
        <v>75000</v>
      </c>
      <c r="D734" s="17"/>
      <c r="E734" s="23"/>
    </row>
    <row r="735" spans="1:5" ht="12.75" customHeight="1" x14ac:dyDescent="0.2">
      <c r="A735" s="12" t="s">
        <v>731</v>
      </c>
      <c r="B735" s="11" t="s">
        <v>1490</v>
      </c>
      <c r="C735" s="17">
        <v>2611.9</v>
      </c>
      <c r="D735" s="17">
        <v>0</v>
      </c>
      <c r="E735" s="23">
        <f t="shared" si="11"/>
        <v>0</v>
      </c>
    </row>
    <row r="736" spans="1:5" ht="22.5" x14ac:dyDescent="0.2">
      <c r="A736" s="12" t="s">
        <v>732</v>
      </c>
      <c r="B736" s="11" t="s">
        <v>1491</v>
      </c>
      <c r="C736" s="17">
        <v>366.6</v>
      </c>
      <c r="D736" s="17">
        <v>0</v>
      </c>
      <c r="E736" s="23">
        <f t="shared" si="11"/>
        <v>0</v>
      </c>
    </row>
    <row r="737" spans="1:7" ht="21.75" x14ac:dyDescent="0.2">
      <c r="A737" s="31" t="s">
        <v>733</v>
      </c>
      <c r="B737" s="13" t="s">
        <v>1492</v>
      </c>
      <c r="C737" s="19">
        <f>C738</f>
        <v>2623493.7319999998</v>
      </c>
      <c r="D737" s="19">
        <v>360467.78781000001</v>
      </c>
      <c r="E737" s="18">
        <f t="shared" si="11"/>
        <v>13.739990433870799</v>
      </c>
      <c r="F737" s="2">
        <v>2461652.0320000001</v>
      </c>
      <c r="G737" s="34">
        <f>C737-F737</f>
        <v>161841.69999999972</v>
      </c>
    </row>
    <row r="738" spans="1:7" ht="22.5" x14ac:dyDescent="0.2">
      <c r="A738" s="12" t="s">
        <v>734</v>
      </c>
      <c r="B738" s="11" t="s">
        <v>1493</v>
      </c>
      <c r="C738" s="17">
        <f>C739+C740+C741</f>
        <v>2623493.7319999998</v>
      </c>
      <c r="D738" s="17">
        <v>340370.03181000001</v>
      </c>
      <c r="E738" s="23">
        <f t="shared" si="11"/>
        <v>12.973922051283942</v>
      </c>
    </row>
    <row r="739" spans="1:7" ht="56.25" x14ac:dyDescent="0.2">
      <c r="A739" s="12" t="s">
        <v>735</v>
      </c>
      <c r="B739" s="11" t="s">
        <v>1494</v>
      </c>
      <c r="C739" s="17">
        <v>2232442.4</v>
      </c>
      <c r="D739" s="17">
        <v>0</v>
      </c>
      <c r="E739" s="23">
        <f t="shared" si="11"/>
        <v>0</v>
      </c>
    </row>
    <row r="740" spans="1:7" ht="22.5" x14ac:dyDescent="0.2">
      <c r="A740" s="12" t="s">
        <v>736</v>
      </c>
      <c r="B740" s="11" t="s">
        <v>1495</v>
      </c>
      <c r="C740" s="17">
        <v>340770</v>
      </c>
      <c r="D740" s="17">
        <v>340370.03181000001</v>
      </c>
      <c r="E740" s="23">
        <f t="shared" ref="E740:E774" si="12">D740/C740*100</f>
        <v>99.882628109868833</v>
      </c>
    </row>
    <row r="741" spans="1:7" ht="22.5" x14ac:dyDescent="0.2">
      <c r="A741" s="12" t="s">
        <v>737</v>
      </c>
      <c r="B741" s="11" t="s">
        <v>1496</v>
      </c>
      <c r="C741" s="17">
        <v>50281.332000000002</v>
      </c>
      <c r="D741" s="17">
        <v>20097.756000000001</v>
      </c>
      <c r="E741" s="23">
        <f t="shared" si="12"/>
        <v>39.970611757063239</v>
      </c>
    </row>
    <row r="742" spans="1:7" ht="22.5" x14ac:dyDescent="0.2">
      <c r="A742" s="12" t="s">
        <v>738</v>
      </c>
      <c r="B742" s="11" t="s">
        <v>1497</v>
      </c>
      <c r="C742" s="17">
        <v>50281.332000000002</v>
      </c>
      <c r="D742" s="17">
        <v>20097.756000000001</v>
      </c>
      <c r="E742" s="23">
        <f t="shared" si="12"/>
        <v>39.970611757063239</v>
      </c>
    </row>
    <row r="743" spans="1:7" ht="21.75" x14ac:dyDescent="0.2">
      <c r="A743" s="31" t="s">
        <v>739</v>
      </c>
      <c r="B743" s="13" t="s">
        <v>1498</v>
      </c>
      <c r="C743" s="19">
        <v>70505.202420000001</v>
      </c>
      <c r="D743" s="19">
        <v>25506.306649999999</v>
      </c>
      <c r="E743" s="18">
        <f t="shared" si="12"/>
        <v>36.176488790229619</v>
      </c>
    </row>
    <row r="744" spans="1:7" ht="22.5" x14ac:dyDescent="0.2">
      <c r="A744" s="12" t="s">
        <v>740</v>
      </c>
      <c r="B744" s="11" t="s">
        <v>1499</v>
      </c>
      <c r="C744" s="17">
        <v>5953.5</v>
      </c>
      <c r="D744" s="17">
        <v>5657.3694000000005</v>
      </c>
      <c r="E744" s="23">
        <f t="shared" si="12"/>
        <v>95.025941043083904</v>
      </c>
    </row>
    <row r="745" spans="1:7" ht="22.5" x14ac:dyDescent="0.2">
      <c r="A745" s="12" t="s">
        <v>741</v>
      </c>
      <c r="B745" s="11" t="s">
        <v>1500</v>
      </c>
      <c r="C745" s="17">
        <v>5953.5</v>
      </c>
      <c r="D745" s="17">
        <v>5657.3694000000005</v>
      </c>
      <c r="E745" s="23">
        <f t="shared" si="12"/>
        <v>95.025941043083904</v>
      </c>
    </row>
    <row r="746" spans="1:7" ht="22.5" x14ac:dyDescent="0.2">
      <c r="A746" s="12" t="s">
        <v>742</v>
      </c>
      <c r="B746" s="11" t="s">
        <v>1501</v>
      </c>
      <c r="C746" s="17">
        <v>36074.619420000003</v>
      </c>
      <c r="D746" s="17">
        <v>4085.3957700000001</v>
      </c>
      <c r="E746" s="23">
        <f t="shared" si="12"/>
        <v>11.324847872781799</v>
      </c>
    </row>
    <row r="747" spans="1:7" ht="22.5" x14ac:dyDescent="0.2">
      <c r="A747" s="12" t="s">
        <v>743</v>
      </c>
      <c r="B747" s="11" t="s">
        <v>1502</v>
      </c>
      <c r="C747" s="17">
        <v>1786.4</v>
      </c>
      <c r="D747" s="17">
        <v>1125.3715900000002</v>
      </c>
      <c r="E747" s="23">
        <f t="shared" si="12"/>
        <v>62.996618338557994</v>
      </c>
    </row>
    <row r="748" spans="1:7" ht="22.5" x14ac:dyDescent="0.2">
      <c r="A748" s="12" t="s">
        <v>744</v>
      </c>
      <c r="B748" s="11" t="s">
        <v>1503</v>
      </c>
      <c r="C748" s="17">
        <v>0</v>
      </c>
      <c r="D748" s="17">
        <v>-5.6550000000000002</v>
      </c>
      <c r="E748" s="23">
        <v>0</v>
      </c>
    </row>
    <row r="749" spans="1:7" ht="22.5" x14ac:dyDescent="0.2">
      <c r="A749" s="12" t="s">
        <v>745</v>
      </c>
      <c r="B749" s="11" t="s">
        <v>1504</v>
      </c>
      <c r="C749" s="17">
        <v>0</v>
      </c>
      <c r="D749" s="17">
        <v>-7.7100100000000005</v>
      </c>
      <c r="E749" s="23">
        <v>0</v>
      </c>
    </row>
    <row r="750" spans="1:7" ht="33.75" x14ac:dyDescent="0.2">
      <c r="A750" s="12" t="s">
        <v>746</v>
      </c>
      <c r="B750" s="11" t="s">
        <v>1505</v>
      </c>
      <c r="C750" s="17">
        <v>1756.4</v>
      </c>
      <c r="D750" s="17">
        <v>1101.5816</v>
      </c>
      <c r="E750" s="23">
        <f t="shared" si="12"/>
        <v>62.718150762924161</v>
      </c>
    </row>
    <row r="751" spans="1:7" ht="22.5" x14ac:dyDescent="0.2">
      <c r="A751" s="12" t="s">
        <v>747</v>
      </c>
      <c r="B751" s="11" t="s">
        <v>1506</v>
      </c>
      <c r="C751" s="17">
        <v>36074.619420000003</v>
      </c>
      <c r="D751" s="17">
        <v>4091.0507699999998</v>
      </c>
      <c r="E751" s="23">
        <f t="shared" si="12"/>
        <v>11.34052371383271</v>
      </c>
    </row>
    <row r="752" spans="1:7" ht="22.5" x14ac:dyDescent="0.2">
      <c r="A752" s="12" t="s">
        <v>748</v>
      </c>
      <c r="B752" s="11" t="s">
        <v>1507</v>
      </c>
      <c r="C752" s="17">
        <v>30</v>
      </c>
      <c r="D752" s="17">
        <v>31.5</v>
      </c>
      <c r="E752" s="23">
        <f t="shared" si="12"/>
        <v>105</v>
      </c>
    </row>
    <row r="753" spans="1:5" ht="22.5" x14ac:dyDescent="0.2">
      <c r="A753" s="12" t="s">
        <v>749</v>
      </c>
      <c r="B753" s="11" t="s">
        <v>1508</v>
      </c>
      <c r="C753" s="17">
        <v>9163</v>
      </c>
      <c r="D753" s="17">
        <v>9266</v>
      </c>
      <c r="E753" s="23">
        <f t="shared" si="12"/>
        <v>101.12408599803557</v>
      </c>
    </row>
    <row r="754" spans="1:5" ht="22.5" x14ac:dyDescent="0.2">
      <c r="A754" s="12" t="s">
        <v>750</v>
      </c>
      <c r="B754" s="11" t="s">
        <v>1509</v>
      </c>
      <c r="C754" s="17">
        <v>7455.2</v>
      </c>
      <c r="D754" s="17">
        <v>2025.1698899999999</v>
      </c>
      <c r="E754" s="23">
        <f t="shared" si="12"/>
        <v>27.164527980470005</v>
      </c>
    </row>
    <row r="755" spans="1:5" ht="22.5" x14ac:dyDescent="0.2">
      <c r="A755" s="12" t="s">
        <v>751</v>
      </c>
      <c r="B755" s="11" t="s">
        <v>1510</v>
      </c>
      <c r="C755" s="17">
        <v>10072.483</v>
      </c>
      <c r="D755" s="17">
        <v>3347</v>
      </c>
      <c r="E755" s="23">
        <f t="shared" si="12"/>
        <v>33.229145186941487</v>
      </c>
    </row>
    <row r="756" spans="1:5" ht="22.5" x14ac:dyDescent="0.2">
      <c r="A756" s="12" t="s">
        <v>752</v>
      </c>
      <c r="B756" s="11" t="s">
        <v>1511</v>
      </c>
      <c r="C756" s="17">
        <v>9163</v>
      </c>
      <c r="D756" s="17">
        <v>9266</v>
      </c>
      <c r="E756" s="23">
        <f t="shared" si="12"/>
        <v>101.12408599803557</v>
      </c>
    </row>
    <row r="757" spans="1:5" ht="22.5" x14ac:dyDescent="0.2">
      <c r="A757" s="12" t="s">
        <v>753</v>
      </c>
      <c r="B757" s="11" t="s">
        <v>1512</v>
      </c>
      <c r="C757" s="17">
        <v>7455.2</v>
      </c>
      <c r="D757" s="17">
        <v>2025.1698899999999</v>
      </c>
      <c r="E757" s="23">
        <f t="shared" si="12"/>
        <v>27.164527980470005</v>
      </c>
    </row>
    <row r="758" spans="1:5" ht="22.5" x14ac:dyDescent="0.2">
      <c r="A758" s="12" t="s">
        <v>754</v>
      </c>
      <c r="B758" s="11" t="s">
        <v>1513</v>
      </c>
      <c r="C758" s="17">
        <v>10072.483</v>
      </c>
      <c r="D758" s="17">
        <v>3347</v>
      </c>
      <c r="E758" s="23">
        <f t="shared" si="12"/>
        <v>33.229145186941487</v>
      </c>
    </row>
    <row r="759" spans="1:5" x14ac:dyDescent="0.2">
      <c r="A759" s="31" t="s">
        <v>755</v>
      </c>
      <c r="B759" s="13" t="s">
        <v>1514</v>
      </c>
      <c r="C759" s="19">
        <f>43152.4475+200</f>
        <v>43352.447500000002</v>
      </c>
      <c r="D759" s="19">
        <v>14465.794109999999</v>
      </c>
      <c r="E759" s="18">
        <f t="shared" si="12"/>
        <v>33.367883347301209</v>
      </c>
    </row>
    <row r="760" spans="1:5" ht="22.5" x14ac:dyDescent="0.2">
      <c r="A760" s="12" t="s">
        <v>756</v>
      </c>
      <c r="B760" s="11" t="s">
        <v>1515</v>
      </c>
      <c r="C760" s="17">
        <v>31970.2</v>
      </c>
      <c r="D760" s="17">
        <v>200</v>
      </c>
      <c r="E760" s="23">
        <f t="shared" si="12"/>
        <v>0.62558257377182502</v>
      </c>
    </row>
    <row r="761" spans="1:5" ht="22.5" x14ac:dyDescent="0.2">
      <c r="A761" s="12" t="s">
        <v>756</v>
      </c>
      <c r="B761" s="11" t="s">
        <v>1516</v>
      </c>
      <c r="C761" s="17">
        <v>31970.2</v>
      </c>
      <c r="D761" s="17">
        <v>200</v>
      </c>
      <c r="E761" s="23">
        <f t="shared" si="12"/>
        <v>0.62558257377182502</v>
      </c>
    </row>
    <row r="762" spans="1:5" x14ac:dyDescent="0.2">
      <c r="A762" s="12" t="s">
        <v>757</v>
      </c>
      <c r="B762" s="11" t="s">
        <v>1517</v>
      </c>
      <c r="C762" s="17">
        <v>40</v>
      </c>
      <c r="D762" s="17">
        <v>271.6275</v>
      </c>
      <c r="E762" s="23" t="s">
        <v>1816</v>
      </c>
    </row>
    <row r="763" spans="1:5" x14ac:dyDescent="0.2">
      <c r="A763" s="12" t="s">
        <v>758</v>
      </c>
      <c r="B763" s="11" t="s">
        <v>1518</v>
      </c>
      <c r="C763" s="17">
        <v>3279.9074999999998</v>
      </c>
      <c r="D763" s="17">
        <v>3577.6001099999999</v>
      </c>
      <c r="E763" s="23">
        <f t="shared" si="12"/>
        <v>109.07625016864043</v>
      </c>
    </row>
    <row r="764" spans="1:5" ht="22.5" x14ac:dyDescent="0.2">
      <c r="A764" s="12" t="s">
        <v>759</v>
      </c>
      <c r="B764" s="11" t="s">
        <v>1519</v>
      </c>
      <c r="C764" s="17">
        <v>453.5</v>
      </c>
      <c r="D764" s="17">
        <v>404.97573999999997</v>
      </c>
      <c r="E764" s="23">
        <f t="shared" si="12"/>
        <v>89.300052921719953</v>
      </c>
    </row>
    <row r="765" spans="1:5" x14ac:dyDescent="0.2">
      <c r="A765" s="12" t="s">
        <v>757</v>
      </c>
      <c r="B765" s="11" t="s">
        <v>1520</v>
      </c>
      <c r="C765" s="17">
        <v>40</v>
      </c>
      <c r="D765" s="17">
        <v>271.6275</v>
      </c>
      <c r="E765" s="23" t="s">
        <v>1816</v>
      </c>
    </row>
    <row r="766" spans="1:5" x14ac:dyDescent="0.2">
      <c r="A766" s="12" t="s">
        <v>758</v>
      </c>
      <c r="B766" s="11" t="s">
        <v>1521</v>
      </c>
      <c r="C766" s="17">
        <v>2826.4074999999998</v>
      </c>
      <c r="D766" s="17">
        <v>3172.62437</v>
      </c>
      <c r="E766" s="23">
        <f t="shared" si="12"/>
        <v>112.24936142435229</v>
      </c>
    </row>
    <row r="767" spans="1:5" x14ac:dyDescent="0.2">
      <c r="A767" s="12" t="s">
        <v>760</v>
      </c>
      <c r="B767" s="11" t="s">
        <v>1522</v>
      </c>
      <c r="C767" s="17">
        <v>5296.9380000000001</v>
      </c>
      <c r="D767" s="17">
        <v>5560.6364999999996</v>
      </c>
      <c r="E767" s="23">
        <f t="shared" si="12"/>
        <v>104.97831954989844</v>
      </c>
    </row>
    <row r="768" spans="1:5" x14ac:dyDescent="0.2">
      <c r="A768" s="12" t="s">
        <v>761</v>
      </c>
      <c r="B768" s="11" t="s">
        <v>1523</v>
      </c>
      <c r="C768" s="17">
        <v>2535</v>
      </c>
      <c r="D768" s="17">
        <v>3591</v>
      </c>
      <c r="E768" s="23">
        <f t="shared" si="12"/>
        <v>141.65680473372782</v>
      </c>
    </row>
    <row r="769" spans="1:5" x14ac:dyDescent="0.2">
      <c r="A769" s="12" t="s">
        <v>762</v>
      </c>
      <c r="B769" s="11" t="s">
        <v>1524</v>
      </c>
      <c r="C769" s="17">
        <v>230.40199999999999</v>
      </c>
      <c r="D769" s="17">
        <v>1264.93</v>
      </c>
      <c r="E769" s="23" t="s">
        <v>1816</v>
      </c>
    </row>
    <row r="770" spans="1:5" ht="45" x14ac:dyDescent="0.2">
      <c r="A770" s="12" t="s">
        <v>763</v>
      </c>
      <c r="B770" s="11" t="s">
        <v>1525</v>
      </c>
      <c r="C770" s="17">
        <v>2500</v>
      </c>
      <c r="D770" s="17">
        <v>3500</v>
      </c>
      <c r="E770" s="23">
        <f t="shared" si="12"/>
        <v>140</v>
      </c>
    </row>
    <row r="771" spans="1:5" x14ac:dyDescent="0.2">
      <c r="A771" s="12" t="s">
        <v>760</v>
      </c>
      <c r="B771" s="11" t="s">
        <v>1526</v>
      </c>
      <c r="C771" s="17">
        <v>5296.9380000000001</v>
      </c>
      <c r="D771" s="17">
        <v>5560.6364999999996</v>
      </c>
      <c r="E771" s="23">
        <f t="shared" si="12"/>
        <v>104.97831954989844</v>
      </c>
    </row>
    <row r="772" spans="1:5" x14ac:dyDescent="0.2">
      <c r="A772" s="12" t="s">
        <v>761</v>
      </c>
      <c r="B772" s="11" t="s">
        <v>1527</v>
      </c>
      <c r="C772" s="17">
        <v>35</v>
      </c>
      <c r="D772" s="17">
        <v>91</v>
      </c>
      <c r="E772" s="23" t="s">
        <v>1816</v>
      </c>
    </row>
    <row r="773" spans="1:5" x14ac:dyDescent="0.2">
      <c r="A773" s="12" t="s">
        <v>762</v>
      </c>
      <c r="B773" s="11" t="s">
        <v>1528</v>
      </c>
      <c r="C773" s="17">
        <v>230.40199999999999</v>
      </c>
      <c r="D773" s="17">
        <v>1264.93</v>
      </c>
      <c r="E773" s="23" t="s">
        <v>1816</v>
      </c>
    </row>
    <row r="774" spans="1:5" ht="42.75" x14ac:dyDescent="0.2">
      <c r="A774" s="31" t="s">
        <v>764</v>
      </c>
      <c r="B774" s="13" t="s">
        <v>1529</v>
      </c>
      <c r="C774" s="19">
        <v>104608.75059999998</v>
      </c>
      <c r="D774" s="19">
        <v>75064.284930000009</v>
      </c>
      <c r="E774" s="18">
        <f t="shared" si="12"/>
        <v>71.757175665952388</v>
      </c>
    </row>
    <row r="775" spans="1:5" ht="32.25" x14ac:dyDescent="0.2">
      <c r="A775" s="31" t="s">
        <v>765</v>
      </c>
      <c r="B775" s="13" t="s">
        <v>1530</v>
      </c>
      <c r="C775" s="19">
        <v>-49248.5</v>
      </c>
      <c r="D775" s="19">
        <v>-49247.264090000004</v>
      </c>
      <c r="E775" s="18">
        <f t="shared" ref="E775:E791" si="13">D775/C775*100</f>
        <v>99.997490461638435</v>
      </c>
    </row>
    <row r="776" spans="1:5" x14ac:dyDescent="0.2">
      <c r="A776" s="31" t="s">
        <v>1532</v>
      </c>
      <c r="B776" s="13" t="s">
        <v>1531</v>
      </c>
      <c r="C776" s="19">
        <v>142362209.00557998</v>
      </c>
      <c r="D776" s="19">
        <v>74261824.106759995</v>
      </c>
      <c r="E776" s="18">
        <f t="shared" si="13"/>
        <v>52.164000984172176</v>
      </c>
    </row>
    <row r="777" spans="1:5" x14ac:dyDescent="0.2">
      <c r="A777" s="31" t="s">
        <v>1533</v>
      </c>
      <c r="B777" s="13" t="s">
        <v>1610</v>
      </c>
      <c r="C777" s="19">
        <v>10495394.03112</v>
      </c>
      <c r="D777" s="19">
        <v>4636977.76865</v>
      </c>
      <c r="E777" s="18">
        <f t="shared" si="13"/>
        <v>44.181073668133372</v>
      </c>
    </row>
    <row r="778" spans="1:5" ht="22.5" x14ac:dyDescent="0.2">
      <c r="A778" s="12" t="s">
        <v>1534</v>
      </c>
      <c r="B778" s="11" t="s">
        <v>1611</v>
      </c>
      <c r="C778" s="17">
        <v>180783.79433999999</v>
      </c>
      <c r="D778" s="17">
        <v>113755.11767000001</v>
      </c>
      <c r="E778" s="23">
        <f t="shared" si="13"/>
        <v>62.923293586847059</v>
      </c>
    </row>
    <row r="779" spans="1:5" ht="33.75" x14ac:dyDescent="0.2">
      <c r="A779" s="12" t="s">
        <v>1535</v>
      </c>
      <c r="B779" s="11" t="s">
        <v>1612</v>
      </c>
      <c r="C779" s="17">
        <v>336725.52551999997</v>
      </c>
      <c r="D779" s="17">
        <v>215756.81108000001</v>
      </c>
      <c r="E779" s="23">
        <f t="shared" si="13"/>
        <v>64.07497939065064</v>
      </c>
    </row>
    <row r="780" spans="1:5" ht="33.75" x14ac:dyDescent="0.2">
      <c r="A780" s="12" t="s">
        <v>1536</v>
      </c>
      <c r="B780" s="11" t="s">
        <v>1613</v>
      </c>
      <c r="C780" s="17">
        <v>2463930.9038400003</v>
      </c>
      <c r="D780" s="17">
        <v>1491684.4923800002</v>
      </c>
      <c r="E780" s="23">
        <f t="shared" si="13"/>
        <v>60.540841062354133</v>
      </c>
    </row>
    <row r="781" spans="1:5" x14ac:dyDescent="0.2">
      <c r="A781" s="12" t="s">
        <v>1537</v>
      </c>
      <c r="B781" s="11" t="s">
        <v>1614</v>
      </c>
      <c r="C781" s="17">
        <v>303137.09999999998</v>
      </c>
      <c r="D781" s="17">
        <v>199404.56657</v>
      </c>
      <c r="E781" s="23">
        <f t="shared" si="13"/>
        <v>65.78032400850968</v>
      </c>
    </row>
    <row r="782" spans="1:5" ht="22.5" x14ac:dyDescent="0.2">
      <c r="A782" s="12" t="s">
        <v>1538</v>
      </c>
      <c r="B782" s="11" t="s">
        <v>1615</v>
      </c>
      <c r="C782" s="17">
        <v>817910.57975000003</v>
      </c>
      <c r="D782" s="17">
        <v>511061.41058999998</v>
      </c>
      <c r="E782" s="23">
        <f t="shared" si="13"/>
        <v>62.483775518126862</v>
      </c>
    </row>
    <row r="783" spans="1:5" x14ac:dyDescent="0.2">
      <c r="A783" s="12" t="s">
        <v>1539</v>
      </c>
      <c r="B783" s="11" t="s">
        <v>1616</v>
      </c>
      <c r="C783" s="17">
        <v>169958.67600000001</v>
      </c>
      <c r="D783" s="17">
        <v>110721.76803000001</v>
      </c>
      <c r="E783" s="23">
        <f t="shared" si="13"/>
        <v>65.146287695251289</v>
      </c>
    </row>
    <row r="784" spans="1:5" x14ac:dyDescent="0.2">
      <c r="A784" s="12" t="s">
        <v>1540</v>
      </c>
      <c r="B784" s="11" t="s">
        <v>1617</v>
      </c>
      <c r="C784" s="17">
        <v>248.6</v>
      </c>
      <c r="D784" s="17">
        <v>88.58</v>
      </c>
      <c r="E784" s="23">
        <f t="shared" si="13"/>
        <v>35.631536604987936</v>
      </c>
    </row>
    <row r="785" spans="1:5" x14ac:dyDescent="0.2">
      <c r="A785" s="12" t="s">
        <v>1541</v>
      </c>
      <c r="B785" s="11" t="s">
        <v>1618</v>
      </c>
      <c r="C785" s="17">
        <v>214547.88328000001</v>
      </c>
      <c r="D785" s="17">
        <v>0</v>
      </c>
      <c r="E785" s="23">
        <f t="shared" si="13"/>
        <v>0</v>
      </c>
    </row>
    <row r="786" spans="1:5" x14ac:dyDescent="0.2">
      <c r="A786" s="12" t="s">
        <v>1542</v>
      </c>
      <c r="B786" s="11" t="s">
        <v>1619</v>
      </c>
      <c r="C786" s="17">
        <v>6008150.9683900001</v>
      </c>
      <c r="D786" s="17">
        <v>1994505.0223299998</v>
      </c>
      <c r="E786" s="23">
        <f t="shared" si="13"/>
        <v>33.196652894101057</v>
      </c>
    </row>
    <row r="787" spans="1:5" x14ac:dyDescent="0.2">
      <c r="A787" s="31" t="s">
        <v>1543</v>
      </c>
      <c r="B787" s="13" t="s">
        <v>1620</v>
      </c>
      <c r="C787" s="19">
        <v>39399.4</v>
      </c>
      <c r="D787" s="19">
        <v>26174.977340000001</v>
      </c>
      <c r="E787" s="18">
        <f t="shared" si="13"/>
        <v>66.434964339558462</v>
      </c>
    </row>
    <row r="788" spans="1:5" x14ac:dyDescent="0.2">
      <c r="A788" s="12" t="s">
        <v>1544</v>
      </c>
      <c r="B788" s="11" t="s">
        <v>1621</v>
      </c>
      <c r="C788" s="17">
        <v>39399.4</v>
      </c>
      <c r="D788" s="17">
        <v>26174.977340000001</v>
      </c>
      <c r="E788" s="23">
        <f t="shared" si="13"/>
        <v>66.434964339558462</v>
      </c>
    </row>
    <row r="789" spans="1:5" ht="21.75" x14ac:dyDescent="0.2">
      <c r="A789" s="31" t="s">
        <v>1545</v>
      </c>
      <c r="B789" s="13" t="s">
        <v>1622</v>
      </c>
      <c r="C789" s="19">
        <v>1255559.9549400001</v>
      </c>
      <c r="D789" s="19">
        <v>746027.50453999999</v>
      </c>
      <c r="E789" s="18">
        <f t="shared" si="13"/>
        <v>59.417911634148183</v>
      </c>
    </row>
    <row r="790" spans="1:5" x14ac:dyDescent="0.2">
      <c r="A790" s="12" t="s">
        <v>1546</v>
      </c>
      <c r="B790" s="11" t="s">
        <v>1623</v>
      </c>
      <c r="C790" s="17">
        <v>61311.1</v>
      </c>
      <c r="D790" s="17">
        <v>40275.19715</v>
      </c>
      <c r="E790" s="23">
        <f t="shared" si="13"/>
        <v>65.689894896682659</v>
      </c>
    </row>
    <row r="791" spans="1:5" x14ac:dyDescent="0.2">
      <c r="A791" s="12" t="s">
        <v>1547</v>
      </c>
      <c r="B791" s="11" t="s">
        <v>1624</v>
      </c>
      <c r="C791" s="17">
        <v>38161.437880000005</v>
      </c>
      <c r="D791" s="17">
        <v>21118.86332</v>
      </c>
      <c r="E791" s="23">
        <f t="shared" si="13"/>
        <v>55.340847969117448</v>
      </c>
    </row>
    <row r="792" spans="1:5" ht="22.5" x14ac:dyDescent="0.2">
      <c r="A792" s="12" t="s">
        <v>1548</v>
      </c>
      <c r="B792" s="11" t="s">
        <v>1625</v>
      </c>
      <c r="C792" s="17">
        <v>1048637.95906</v>
      </c>
      <c r="D792" s="17">
        <v>622386.26929999993</v>
      </c>
      <c r="E792" s="23">
        <f t="shared" ref="E792:E852" si="14">D792/C792*100</f>
        <v>59.351872962705599</v>
      </c>
    </row>
    <row r="793" spans="1:5" x14ac:dyDescent="0.2">
      <c r="A793" s="12" t="s">
        <v>1549</v>
      </c>
      <c r="B793" s="11" t="s">
        <v>1626</v>
      </c>
      <c r="C793" s="17">
        <v>4950</v>
      </c>
      <c r="D793" s="17">
        <v>635.15</v>
      </c>
      <c r="E793" s="23">
        <f t="shared" si="14"/>
        <v>12.831313131313129</v>
      </c>
    </row>
    <row r="794" spans="1:5" ht="22.5" x14ac:dyDescent="0.2">
      <c r="A794" s="12" t="s">
        <v>1550</v>
      </c>
      <c r="B794" s="11" t="s">
        <v>1627</v>
      </c>
      <c r="C794" s="17">
        <v>102499.458</v>
      </c>
      <c r="D794" s="17">
        <v>61612.024770000004</v>
      </c>
      <c r="E794" s="23">
        <f t="shared" si="14"/>
        <v>60.109610306427186</v>
      </c>
    </row>
    <row r="795" spans="1:5" x14ac:dyDescent="0.2">
      <c r="A795" s="31" t="s">
        <v>1551</v>
      </c>
      <c r="B795" s="13" t="s">
        <v>1628</v>
      </c>
      <c r="C795" s="19">
        <v>42035027.396970004</v>
      </c>
      <c r="D795" s="19">
        <v>19758716.295589998</v>
      </c>
      <c r="E795" s="18">
        <f t="shared" si="14"/>
        <v>47.00536081252622</v>
      </c>
    </row>
    <row r="796" spans="1:5" x14ac:dyDescent="0.2">
      <c r="A796" s="12" t="s">
        <v>1552</v>
      </c>
      <c r="B796" s="11" t="s">
        <v>1629</v>
      </c>
      <c r="C796" s="17">
        <v>500361.61014</v>
      </c>
      <c r="D796" s="17">
        <v>283526.60446</v>
      </c>
      <c r="E796" s="23">
        <f t="shared" si="14"/>
        <v>56.66434009209258</v>
      </c>
    </row>
    <row r="797" spans="1:5" x14ac:dyDescent="0.2">
      <c r="A797" s="12" t="s">
        <v>1553</v>
      </c>
      <c r="B797" s="11" t="s">
        <v>1630</v>
      </c>
      <c r="C797" s="17">
        <v>2126157.4900000002</v>
      </c>
      <c r="D797" s="17">
        <v>1228958.5986500001</v>
      </c>
      <c r="E797" s="23">
        <f t="shared" si="14"/>
        <v>57.801861077092639</v>
      </c>
    </row>
    <row r="798" spans="1:5" x14ac:dyDescent="0.2">
      <c r="A798" s="12" t="s">
        <v>1554</v>
      </c>
      <c r="B798" s="11" t="s">
        <v>1631</v>
      </c>
      <c r="C798" s="17">
        <v>62544.31</v>
      </c>
      <c r="D798" s="17">
        <v>11267.40043</v>
      </c>
      <c r="E798" s="23">
        <f t="shared" si="14"/>
        <v>18.015068724876812</v>
      </c>
    </row>
    <row r="799" spans="1:5" x14ac:dyDescent="0.2">
      <c r="A799" s="12" t="s">
        <v>1555</v>
      </c>
      <c r="B799" s="11" t="s">
        <v>1632</v>
      </c>
      <c r="C799" s="17">
        <v>611495.9</v>
      </c>
      <c r="D799" s="17">
        <v>355945.58473</v>
      </c>
      <c r="E799" s="23">
        <f t="shared" si="14"/>
        <v>58.208989582759266</v>
      </c>
    </row>
    <row r="800" spans="1:5" x14ac:dyDescent="0.2">
      <c r="A800" s="12" t="s">
        <v>1556</v>
      </c>
      <c r="B800" s="11" t="s">
        <v>1633</v>
      </c>
      <c r="C800" s="17">
        <v>6347178.0606000004</v>
      </c>
      <c r="D800" s="17">
        <v>3179342.35592</v>
      </c>
      <c r="E800" s="23">
        <f t="shared" si="14"/>
        <v>50.090643835182661</v>
      </c>
    </row>
    <row r="801" spans="1:5" x14ac:dyDescent="0.2">
      <c r="A801" s="12" t="s">
        <v>1557</v>
      </c>
      <c r="B801" s="11" t="s">
        <v>1634</v>
      </c>
      <c r="C801" s="17">
        <v>27993492.061659999</v>
      </c>
      <c r="D801" s="17">
        <v>11939521.610819999</v>
      </c>
      <c r="E801" s="23">
        <f t="shared" si="14"/>
        <v>42.651061841521432</v>
      </c>
    </row>
    <row r="802" spans="1:5" x14ac:dyDescent="0.2">
      <c r="A802" s="12" t="s">
        <v>1558</v>
      </c>
      <c r="B802" s="11" t="s">
        <v>1635</v>
      </c>
      <c r="C802" s="17">
        <v>323977.40000000002</v>
      </c>
      <c r="D802" s="17">
        <v>143544.43011000002</v>
      </c>
      <c r="E802" s="23">
        <f t="shared" si="14"/>
        <v>44.306926998611637</v>
      </c>
    </row>
    <row r="803" spans="1:5" x14ac:dyDescent="0.2">
      <c r="A803" s="12" t="s">
        <v>1559</v>
      </c>
      <c r="B803" s="11" t="s">
        <v>1636</v>
      </c>
      <c r="C803" s="17">
        <v>4069820.5645700004</v>
      </c>
      <c r="D803" s="17">
        <v>2616609.7104699998</v>
      </c>
      <c r="E803" s="23">
        <f t="shared" si="14"/>
        <v>64.292999383044275</v>
      </c>
    </row>
    <row r="804" spans="1:5" x14ac:dyDescent="0.2">
      <c r="A804" s="31" t="s">
        <v>1560</v>
      </c>
      <c r="B804" s="13" t="s">
        <v>1637</v>
      </c>
      <c r="C804" s="19">
        <v>12147639.97154</v>
      </c>
      <c r="D804" s="19">
        <v>3657904.5929999999</v>
      </c>
      <c r="E804" s="18">
        <f t="shared" si="14"/>
        <v>30.112059639319998</v>
      </c>
    </row>
    <row r="805" spans="1:5" x14ac:dyDescent="0.2">
      <c r="A805" s="12" t="s">
        <v>1561</v>
      </c>
      <c r="B805" s="11" t="s">
        <v>1638</v>
      </c>
      <c r="C805" s="17">
        <v>4679435.65625</v>
      </c>
      <c r="D805" s="17">
        <v>336559.70763999998</v>
      </c>
      <c r="E805" s="23">
        <f t="shared" si="14"/>
        <v>7.1923140387768845</v>
      </c>
    </row>
    <row r="806" spans="1:5" x14ac:dyDescent="0.2">
      <c r="A806" s="12" t="s">
        <v>1562</v>
      </c>
      <c r="B806" s="11" t="s">
        <v>1639</v>
      </c>
      <c r="C806" s="17">
        <v>4481030.6476499997</v>
      </c>
      <c r="D806" s="17">
        <v>1566440.70759</v>
      </c>
      <c r="E806" s="23">
        <f t="shared" si="14"/>
        <v>34.95715228842483</v>
      </c>
    </row>
    <row r="807" spans="1:5" x14ac:dyDescent="0.2">
      <c r="A807" s="12" t="s">
        <v>1563</v>
      </c>
      <c r="B807" s="11" t="s">
        <v>1640</v>
      </c>
      <c r="C807" s="17">
        <v>2454986.6118400004</v>
      </c>
      <c r="D807" s="17">
        <v>1452655.53898</v>
      </c>
      <c r="E807" s="23">
        <f t="shared" si="14"/>
        <v>59.171627738174983</v>
      </c>
    </row>
    <row r="808" spans="1:5" x14ac:dyDescent="0.2">
      <c r="A808" s="12" t="s">
        <v>1564</v>
      </c>
      <c r="B808" s="11" t="s">
        <v>1641</v>
      </c>
      <c r="C808" s="17">
        <v>532187.05579999997</v>
      </c>
      <c r="D808" s="17">
        <v>302248.63879</v>
      </c>
      <c r="E808" s="23">
        <f t="shared" si="14"/>
        <v>56.793684757260877</v>
      </c>
    </row>
    <row r="809" spans="1:5" x14ac:dyDescent="0.2">
      <c r="A809" s="31" t="s">
        <v>1565</v>
      </c>
      <c r="B809" s="13" t="s">
        <v>1642</v>
      </c>
      <c r="C809" s="19">
        <v>1671694.22288</v>
      </c>
      <c r="D809" s="19">
        <v>685997.42184000008</v>
      </c>
      <c r="E809" s="18">
        <f t="shared" si="14"/>
        <v>41.036058655401796</v>
      </c>
    </row>
    <row r="810" spans="1:5" x14ac:dyDescent="0.2">
      <c r="A810" s="12" t="s">
        <v>1566</v>
      </c>
      <c r="B810" s="11" t="s">
        <v>1643</v>
      </c>
      <c r="C810" s="17">
        <v>1930.7</v>
      </c>
      <c r="D810" s="17">
        <v>528.56404000000009</v>
      </c>
      <c r="E810" s="23">
        <f t="shared" si="14"/>
        <v>27.376808411456988</v>
      </c>
    </row>
    <row r="811" spans="1:5" x14ac:dyDescent="0.2">
      <c r="A811" s="12" t="s">
        <v>1567</v>
      </c>
      <c r="B811" s="11" t="s">
        <v>1644</v>
      </c>
      <c r="C811" s="17">
        <v>36632.699000000001</v>
      </c>
      <c r="D811" s="17">
        <v>21669.702559999998</v>
      </c>
      <c r="E811" s="23">
        <f t="shared" si="14"/>
        <v>59.153988517198798</v>
      </c>
    </row>
    <row r="812" spans="1:5" x14ac:dyDescent="0.2">
      <c r="A812" s="12" t="s">
        <v>1568</v>
      </c>
      <c r="B812" s="11" t="s">
        <v>1645</v>
      </c>
      <c r="C812" s="17">
        <v>1633130.82388</v>
      </c>
      <c r="D812" s="17">
        <v>663799.15523999999</v>
      </c>
      <c r="E812" s="23">
        <f t="shared" si="14"/>
        <v>40.64580409197977</v>
      </c>
    </row>
    <row r="813" spans="1:5" x14ac:dyDescent="0.2">
      <c r="A813" s="31" t="s">
        <v>1569</v>
      </c>
      <c r="B813" s="13" t="s">
        <v>1646</v>
      </c>
      <c r="C813" s="19">
        <v>32126506.407959998</v>
      </c>
      <c r="D813" s="19">
        <v>20195969.36631</v>
      </c>
      <c r="E813" s="18">
        <f t="shared" si="14"/>
        <v>62.8638828942385</v>
      </c>
    </row>
    <row r="814" spans="1:5" x14ac:dyDescent="0.2">
      <c r="A814" s="12" t="s">
        <v>1570</v>
      </c>
      <c r="B814" s="11" t="s">
        <v>1647</v>
      </c>
      <c r="C814" s="17">
        <v>6972854.6964199999</v>
      </c>
      <c r="D814" s="17">
        <v>4463051.5012299996</v>
      </c>
      <c r="E814" s="23">
        <f t="shared" si="14"/>
        <v>64.006087829729438</v>
      </c>
    </row>
    <row r="815" spans="1:5" x14ac:dyDescent="0.2">
      <c r="A815" s="12" t="s">
        <v>1571</v>
      </c>
      <c r="B815" s="11" t="s">
        <v>1648</v>
      </c>
      <c r="C815" s="17">
        <v>19103626.468169998</v>
      </c>
      <c r="D815" s="17">
        <v>11855215.056940001</v>
      </c>
      <c r="E815" s="23">
        <f t="shared" si="14"/>
        <v>62.057406098747137</v>
      </c>
    </row>
    <row r="816" spans="1:5" x14ac:dyDescent="0.2">
      <c r="A816" s="12" t="s">
        <v>1572</v>
      </c>
      <c r="B816" s="11" t="s">
        <v>1649</v>
      </c>
      <c r="C816" s="17">
        <v>1722569.6566600001</v>
      </c>
      <c r="D816" s="17">
        <v>1216441.59342</v>
      </c>
      <c r="E816" s="23">
        <f t="shared" si="14"/>
        <v>70.617846350471311</v>
      </c>
    </row>
    <row r="817" spans="1:5" x14ac:dyDescent="0.2">
      <c r="A817" s="12" t="s">
        <v>1573</v>
      </c>
      <c r="B817" s="11" t="s">
        <v>1650</v>
      </c>
      <c r="C817" s="17">
        <v>2296908</v>
      </c>
      <c r="D817" s="17">
        <v>1501864.4913399999</v>
      </c>
      <c r="E817" s="23">
        <f t="shared" si="14"/>
        <v>65.386358153657</v>
      </c>
    </row>
    <row r="818" spans="1:5" x14ac:dyDescent="0.2">
      <c r="A818" s="12" t="s">
        <v>1574</v>
      </c>
      <c r="B818" s="11" t="s">
        <v>1651</v>
      </c>
      <c r="C818" s="17">
        <v>97459.536999999997</v>
      </c>
      <c r="D818" s="17">
        <v>58226.088020000003</v>
      </c>
      <c r="E818" s="23">
        <f t="shared" si="14"/>
        <v>59.743858643613301</v>
      </c>
    </row>
    <row r="819" spans="1:5" x14ac:dyDescent="0.2">
      <c r="A819" s="12" t="s">
        <v>1575</v>
      </c>
      <c r="B819" s="11" t="s">
        <v>1652</v>
      </c>
      <c r="C819" s="17">
        <v>289220.92186</v>
      </c>
      <c r="D819" s="17">
        <v>154175.22668000002</v>
      </c>
      <c r="E819" s="23">
        <f t="shared" si="14"/>
        <v>53.3070794769923</v>
      </c>
    </row>
    <row r="820" spans="1:5" x14ac:dyDescent="0.2">
      <c r="A820" s="12" t="s">
        <v>1576</v>
      </c>
      <c r="B820" s="11" t="s">
        <v>1653</v>
      </c>
      <c r="C820" s="17">
        <v>1643867.1278499998</v>
      </c>
      <c r="D820" s="17">
        <v>946995.40867999999</v>
      </c>
      <c r="E820" s="23">
        <f t="shared" si="14"/>
        <v>57.607783052305905</v>
      </c>
    </row>
    <row r="821" spans="1:5" x14ac:dyDescent="0.2">
      <c r="A821" s="31" t="s">
        <v>1577</v>
      </c>
      <c r="B821" s="13" t="s">
        <v>1654</v>
      </c>
      <c r="C821" s="19">
        <v>5537210.2338999994</v>
      </c>
      <c r="D821" s="19">
        <v>3280055.3126399997</v>
      </c>
      <c r="E821" s="18">
        <f t="shared" si="14"/>
        <v>59.236604248088533</v>
      </c>
    </row>
    <row r="822" spans="1:5" x14ac:dyDescent="0.2">
      <c r="A822" s="12" t="s">
        <v>1578</v>
      </c>
      <c r="B822" s="11" t="s">
        <v>1655</v>
      </c>
      <c r="C822" s="17">
        <v>5250193.58115</v>
      </c>
      <c r="D822" s="17">
        <v>3103133.1616700003</v>
      </c>
      <c r="E822" s="23">
        <f t="shared" si="14"/>
        <v>59.105118958114524</v>
      </c>
    </row>
    <row r="823" spans="1:5" x14ac:dyDescent="0.2">
      <c r="A823" s="12" t="s">
        <v>1579</v>
      </c>
      <c r="B823" s="11" t="s">
        <v>1656</v>
      </c>
      <c r="C823" s="17">
        <v>14685.7</v>
      </c>
      <c r="D823" s="17">
        <v>10200</v>
      </c>
      <c r="E823" s="23">
        <f t="shared" si="14"/>
        <v>69.455320481829261</v>
      </c>
    </row>
    <row r="824" spans="1:5" x14ac:dyDescent="0.2">
      <c r="A824" s="12" t="s">
        <v>1580</v>
      </c>
      <c r="B824" s="11" t="s">
        <v>1657</v>
      </c>
      <c r="C824" s="17">
        <v>272330.95275</v>
      </c>
      <c r="D824" s="17">
        <v>166722.15096999999</v>
      </c>
      <c r="E824" s="23">
        <f t="shared" si="14"/>
        <v>61.220419231247291</v>
      </c>
    </row>
    <row r="825" spans="1:5" x14ac:dyDescent="0.2">
      <c r="A825" s="31" t="s">
        <v>1581</v>
      </c>
      <c r="B825" s="13" t="s">
        <v>1658</v>
      </c>
      <c r="C825" s="19">
        <v>12071470.95675</v>
      </c>
      <c r="D825" s="19">
        <v>5395373.2491000006</v>
      </c>
      <c r="E825" s="18">
        <f t="shared" si="14"/>
        <v>44.69524276230041</v>
      </c>
    </row>
    <row r="826" spans="1:5" x14ac:dyDescent="0.2">
      <c r="A826" s="12" t="s">
        <v>1582</v>
      </c>
      <c r="B826" s="11" t="s">
        <v>1659</v>
      </c>
      <c r="C826" s="17">
        <v>3773539.7087699999</v>
      </c>
      <c r="D826" s="17">
        <v>1407577.44328</v>
      </c>
      <c r="E826" s="23">
        <f t="shared" si="14"/>
        <v>37.301249010542556</v>
      </c>
    </row>
    <row r="827" spans="1:5" x14ac:dyDescent="0.2">
      <c r="A827" s="12" t="s">
        <v>1583</v>
      </c>
      <c r="B827" s="11" t="s">
        <v>1660</v>
      </c>
      <c r="C827" s="17">
        <v>5122405.5999999996</v>
      </c>
      <c r="D827" s="17">
        <v>2418835.88454</v>
      </c>
      <c r="E827" s="23">
        <f t="shared" si="14"/>
        <v>47.220702018208009</v>
      </c>
    </row>
    <row r="828" spans="1:5" x14ac:dyDescent="0.2">
      <c r="A828" s="12" t="s">
        <v>1584</v>
      </c>
      <c r="B828" s="11" t="s">
        <v>1661</v>
      </c>
      <c r="C828" s="17">
        <v>62324.606799999994</v>
      </c>
      <c r="D828" s="17">
        <v>44420.502479999996</v>
      </c>
      <c r="E828" s="23">
        <f t="shared" si="14"/>
        <v>71.272816245027641</v>
      </c>
    </row>
    <row r="829" spans="1:5" x14ac:dyDescent="0.2">
      <c r="A829" s="12" t="s">
        <v>1585</v>
      </c>
      <c r="B829" s="11" t="s">
        <v>1662</v>
      </c>
      <c r="C829" s="17">
        <v>628117.04700000002</v>
      </c>
      <c r="D829" s="17">
        <v>409548.35954000003</v>
      </c>
      <c r="E829" s="23">
        <f t="shared" si="14"/>
        <v>65.202554443646548</v>
      </c>
    </row>
    <row r="830" spans="1:5" x14ac:dyDescent="0.2">
      <c r="A830" s="12" t="s">
        <v>1586</v>
      </c>
      <c r="B830" s="11" t="s">
        <v>1663</v>
      </c>
      <c r="C830" s="17">
        <v>318587.5</v>
      </c>
      <c r="D830" s="17">
        <v>197728.06369000001</v>
      </c>
      <c r="E830" s="23">
        <f t="shared" si="14"/>
        <v>62.06397416408366</v>
      </c>
    </row>
    <row r="831" spans="1:5" ht="22.5" x14ac:dyDescent="0.2">
      <c r="A831" s="12" t="s">
        <v>1587</v>
      </c>
      <c r="B831" s="11" t="s">
        <v>1664</v>
      </c>
      <c r="C831" s="17">
        <v>146197.79999999999</v>
      </c>
      <c r="D831" s="17">
        <v>91781.329230000003</v>
      </c>
      <c r="E831" s="23">
        <f t="shared" si="14"/>
        <v>62.778871658807454</v>
      </c>
    </row>
    <row r="832" spans="1:5" x14ac:dyDescent="0.2">
      <c r="A832" s="12" t="s">
        <v>1588</v>
      </c>
      <c r="B832" s="11" t="s">
        <v>1665</v>
      </c>
      <c r="C832" s="17">
        <v>2020298.6941800001</v>
      </c>
      <c r="D832" s="17">
        <v>825481.66634</v>
      </c>
      <c r="E832" s="23">
        <f t="shared" si="14"/>
        <v>40.859387214277589</v>
      </c>
    </row>
    <row r="833" spans="1:5" x14ac:dyDescent="0.2">
      <c r="A833" s="31" t="s">
        <v>1589</v>
      </c>
      <c r="B833" s="13" t="s">
        <v>1666</v>
      </c>
      <c r="C833" s="19">
        <v>21586269.772089999</v>
      </c>
      <c r="D833" s="19">
        <v>14209363.313379999</v>
      </c>
      <c r="E833" s="18">
        <f t="shared" si="14"/>
        <v>65.825932240279954</v>
      </c>
    </row>
    <row r="834" spans="1:5" x14ac:dyDescent="0.2">
      <c r="A834" s="12" t="s">
        <v>1590</v>
      </c>
      <c r="B834" s="11" t="s">
        <v>1667</v>
      </c>
      <c r="C834" s="17">
        <v>172162.11140999998</v>
      </c>
      <c r="D834" s="17">
        <v>112047.96928</v>
      </c>
      <c r="E834" s="23">
        <f t="shared" si="14"/>
        <v>65.082827087988264</v>
      </c>
    </row>
    <row r="835" spans="1:5" x14ac:dyDescent="0.2">
      <c r="A835" s="12" t="s">
        <v>1591</v>
      </c>
      <c r="B835" s="11" t="s">
        <v>1668</v>
      </c>
      <c r="C835" s="17">
        <v>2691800.3</v>
      </c>
      <c r="D835" s="17">
        <v>1799600.1333099999</v>
      </c>
      <c r="E835" s="23">
        <f t="shared" si="14"/>
        <v>66.85489013839549</v>
      </c>
    </row>
    <row r="836" spans="1:5" x14ac:dyDescent="0.2">
      <c r="A836" s="12" t="s">
        <v>1592</v>
      </c>
      <c r="B836" s="11" t="s">
        <v>1669</v>
      </c>
      <c r="C836" s="17">
        <v>12383289.86234</v>
      </c>
      <c r="D836" s="17">
        <v>8151124.8751099994</v>
      </c>
      <c r="E836" s="23">
        <f t="shared" si="14"/>
        <v>65.823581340037592</v>
      </c>
    </row>
    <row r="837" spans="1:5" x14ac:dyDescent="0.2">
      <c r="A837" s="12" t="s">
        <v>1593</v>
      </c>
      <c r="B837" s="11" t="s">
        <v>1670</v>
      </c>
      <c r="C837" s="17">
        <v>5886338.0823400002</v>
      </c>
      <c r="D837" s="17">
        <v>3876698.2986300001</v>
      </c>
      <c r="E837" s="23">
        <f t="shared" si="14"/>
        <v>65.859253145189598</v>
      </c>
    </row>
    <row r="838" spans="1:5" x14ac:dyDescent="0.2">
      <c r="A838" s="12" t="s">
        <v>1594</v>
      </c>
      <c r="B838" s="11" t="s">
        <v>1671</v>
      </c>
      <c r="C838" s="17">
        <v>452679.41600000003</v>
      </c>
      <c r="D838" s="17">
        <v>269892.03704999998</v>
      </c>
      <c r="E838" s="23">
        <f t="shared" si="14"/>
        <v>59.621009374545977</v>
      </c>
    </row>
    <row r="839" spans="1:5" x14ac:dyDescent="0.2">
      <c r="A839" s="31" t="s">
        <v>1595</v>
      </c>
      <c r="B839" s="13" t="s">
        <v>1672</v>
      </c>
      <c r="C839" s="19">
        <v>2422650.8200300001</v>
      </c>
      <c r="D839" s="19">
        <v>1373451.2503499999</v>
      </c>
      <c r="E839" s="18">
        <f t="shared" si="14"/>
        <v>56.692084513152921</v>
      </c>
    </row>
    <row r="840" spans="1:5" x14ac:dyDescent="0.2">
      <c r="A840" s="12" t="s">
        <v>1596</v>
      </c>
      <c r="B840" s="11" t="s">
        <v>1673</v>
      </c>
      <c r="C840" s="17">
        <v>63732.88968</v>
      </c>
      <c r="D840" s="17">
        <v>35294.071750000003</v>
      </c>
      <c r="E840" s="23">
        <f t="shared" si="14"/>
        <v>55.378113133124771</v>
      </c>
    </row>
    <row r="841" spans="1:5" x14ac:dyDescent="0.2">
      <c r="A841" s="12" t="s">
        <v>1597</v>
      </c>
      <c r="B841" s="11" t="s">
        <v>1674</v>
      </c>
      <c r="C841" s="17">
        <v>1586171.9790399999</v>
      </c>
      <c r="D841" s="17">
        <v>814468.67047999997</v>
      </c>
      <c r="E841" s="23">
        <f t="shared" si="14"/>
        <v>51.348068257575797</v>
      </c>
    </row>
    <row r="842" spans="1:5" x14ac:dyDescent="0.2">
      <c r="A842" s="12" t="s">
        <v>1598</v>
      </c>
      <c r="B842" s="11" t="s">
        <v>1675</v>
      </c>
      <c r="C842" s="17">
        <v>742858.90542999993</v>
      </c>
      <c r="D842" s="17">
        <v>506311.64991000004</v>
      </c>
      <c r="E842" s="23">
        <f t="shared" si="14"/>
        <v>68.157175771746893</v>
      </c>
    </row>
    <row r="843" spans="1:5" x14ac:dyDescent="0.2">
      <c r="A843" s="12" t="s">
        <v>1599</v>
      </c>
      <c r="B843" s="11" t="s">
        <v>1676</v>
      </c>
      <c r="C843" s="17">
        <v>29887.045879999998</v>
      </c>
      <c r="D843" s="17">
        <v>17376.858210000002</v>
      </c>
      <c r="E843" s="23">
        <f t="shared" si="14"/>
        <v>58.141772458108207</v>
      </c>
    </row>
    <row r="844" spans="1:5" x14ac:dyDescent="0.2">
      <c r="A844" s="31" t="s">
        <v>1600</v>
      </c>
      <c r="B844" s="13" t="s">
        <v>1677</v>
      </c>
      <c r="C844" s="19">
        <v>279605.08100000001</v>
      </c>
      <c r="D844" s="19">
        <v>186054.77683000002</v>
      </c>
      <c r="E844" s="18">
        <f t="shared" si="14"/>
        <v>66.541987064247948</v>
      </c>
    </row>
    <row r="845" spans="1:5" x14ac:dyDescent="0.2">
      <c r="A845" s="12" t="s">
        <v>1601</v>
      </c>
      <c r="B845" s="11" t="s">
        <v>1678</v>
      </c>
      <c r="C845" s="17">
        <v>45972.040999999997</v>
      </c>
      <c r="D845" s="17">
        <v>28316.911370000002</v>
      </c>
      <c r="E845" s="23">
        <f t="shared" si="14"/>
        <v>61.595941259166644</v>
      </c>
    </row>
    <row r="846" spans="1:5" x14ac:dyDescent="0.2">
      <c r="A846" s="12" t="s">
        <v>1602</v>
      </c>
      <c r="B846" s="11" t="s">
        <v>1679</v>
      </c>
      <c r="C846" s="17">
        <v>21728.400000000001</v>
      </c>
      <c r="D846" s="17">
        <v>14818.62</v>
      </c>
      <c r="E846" s="23">
        <f t="shared" si="14"/>
        <v>68.199315181973816</v>
      </c>
    </row>
    <row r="847" spans="1:5" x14ac:dyDescent="0.2">
      <c r="A847" s="12" t="s">
        <v>1603</v>
      </c>
      <c r="B847" s="11" t="s">
        <v>1680</v>
      </c>
      <c r="C847" s="17">
        <v>211904.64000000001</v>
      </c>
      <c r="D847" s="17">
        <v>142919.24546000001</v>
      </c>
      <c r="E847" s="23">
        <f t="shared" si="14"/>
        <v>67.44507598323473</v>
      </c>
    </row>
    <row r="848" spans="1:5" ht="21.75" x14ac:dyDescent="0.2">
      <c r="A848" s="31" t="s">
        <v>1604</v>
      </c>
      <c r="B848" s="13" t="s">
        <v>1681</v>
      </c>
      <c r="C848" s="19">
        <v>247420.32887</v>
      </c>
      <c r="D848" s="19">
        <v>109758.27718999999</v>
      </c>
      <c r="E848" s="18">
        <f t="shared" si="14"/>
        <v>44.361058645132339</v>
      </c>
    </row>
    <row r="849" spans="1:5" x14ac:dyDescent="0.2">
      <c r="A849" s="12" t="s">
        <v>1605</v>
      </c>
      <c r="B849" s="11" t="s">
        <v>1682</v>
      </c>
      <c r="C849" s="17">
        <v>247420.32887</v>
      </c>
      <c r="D849" s="17">
        <v>109758.27718999999</v>
      </c>
      <c r="E849" s="23">
        <f t="shared" si="14"/>
        <v>44.361058645132339</v>
      </c>
    </row>
    <row r="850" spans="1:5" ht="32.25" x14ac:dyDescent="0.2">
      <c r="A850" s="31" t="s">
        <v>1606</v>
      </c>
      <c r="B850" s="13" t="s">
        <v>1683</v>
      </c>
      <c r="C850" s="19">
        <v>446360.42752999999</v>
      </c>
      <c r="D850" s="19">
        <v>0</v>
      </c>
      <c r="E850" s="18">
        <f t="shared" si="14"/>
        <v>0</v>
      </c>
    </row>
    <row r="851" spans="1:5" x14ac:dyDescent="0.2">
      <c r="A851" s="12" t="s">
        <v>1607</v>
      </c>
      <c r="B851" s="11" t="s">
        <v>1684</v>
      </c>
      <c r="C851" s="17">
        <v>414114.8</v>
      </c>
      <c r="D851" s="17">
        <v>0</v>
      </c>
      <c r="E851" s="23">
        <f t="shared" si="14"/>
        <v>0</v>
      </c>
    </row>
    <row r="852" spans="1:5" x14ac:dyDescent="0.2">
      <c r="A852" s="12" t="s">
        <v>1608</v>
      </c>
      <c r="B852" s="11" t="s">
        <v>1685</v>
      </c>
      <c r="C852" s="17">
        <v>32245.627530000002</v>
      </c>
      <c r="D852" s="17">
        <v>0</v>
      </c>
      <c r="E852" s="23">
        <f t="shared" si="14"/>
        <v>0</v>
      </c>
    </row>
    <row r="853" spans="1:5" x14ac:dyDescent="0.2">
      <c r="A853" s="31" t="s">
        <v>1609</v>
      </c>
      <c r="B853" s="13" t="s">
        <v>1531</v>
      </c>
      <c r="C853" s="19">
        <f>C7-C776</f>
        <v>-21940372.672259986</v>
      </c>
      <c r="D853" s="19">
        <v>11559837.87401</v>
      </c>
      <c r="E853" s="18">
        <v>0</v>
      </c>
    </row>
    <row r="854" spans="1:5" x14ac:dyDescent="0.2">
      <c r="A854" s="31" t="s">
        <v>1686</v>
      </c>
      <c r="B854" s="13" t="s">
        <v>1531</v>
      </c>
      <c r="C854" s="19">
        <f>C855+C897</f>
        <v>21940372.672260016</v>
      </c>
      <c r="D854" s="19">
        <v>-11559837.87401</v>
      </c>
      <c r="E854" s="18">
        <v>0</v>
      </c>
    </row>
    <row r="855" spans="1:5" ht="21.75" x14ac:dyDescent="0.2">
      <c r="A855" s="31" t="s">
        <v>1687</v>
      </c>
      <c r="B855" s="13" t="s">
        <v>1749</v>
      </c>
      <c r="C855" s="19">
        <v>-1507555.5</v>
      </c>
      <c r="D855" s="19">
        <v>4849241.2743599992</v>
      </c>
      <c r="E855" s="18">
        <v>0</v>
      </c>
    </row>
    <row r="856" spans="1:5" x14ac:dyDescent="0.2">
      <c r="A856" s="12" t="s">
        <v>1688</v>
      </c>
      <c r="B856" s="11" t="s">
        <v>1750</v>
      </c>
      <c r="C856" s="17">
        <v>-1196567.2</v>
      </c>
      <c r="D856" s="17">
        <v>-1206567.1910000001</v>
      </c>
      <c r="E856" s="23">
        <f t="shared" ref="E856:E916" si="15">D856/C856*100</f>
        <v>100.83572330914639</v>
      </c>
    </row>
    <row r="857" spans="1:5" ht="22.5" x14ac:dyDescent="0.2">
      <c r="A857" s="12" t="s">
        <v>1689</v>
      </c>
      <c r="B857" s="11" t="s">
        <v>1751</v>
      </c>
      <c r="C857" s="17">
        <v>214860.6</v>
      </c>
      <c r="D857" s="17">
        <v>0</v>
      </c>
      <c r="E857" s="23">
        <f t="shared" si="15"/>
        <v>0</v>
      </c>
    </row>
    <row r="858" spans="1:5" ht="22.5" x14ac:dyDescent="0.2">
      <c r="A858" s="12" t="s">
        <v>1690</v>
      </c>
      <c r="B858" s="11" t="s">
        <v>1752</v>
      </c>
      <c r="C858" s="17">
        <v>-1411427.8</v>
      </c>
      <c r="D858" s="17">
        <v>-1206567.1910000001</v>
      </c>
      <c r="E858" s="23">
        <f t="shared" si="15"/>
        <v>85.485576449606569</v>
      </c>
    </row>
    <row r="859" spans="1:5" ht="22.5" x14ac:dyDescent="0.2">
      <c r="A859" s="12" t="s">
        <v>1691</v>
      </c>
      <c r="B859" s="11" t="s">
        <v>1753</v>
      </c>
      <c r="C859" s="17">
        <v>10000</v>
      </c>
      <c r="D859" s="17">
        <v>0</v>
      </c>
      <c r="E859" s="23">
        <f t="shared" si="15"/>
        <v>0</v>
      </c>
    </row>
    <row r="860" spans="1:5" ht="22.5" x14ac:dyDescent="0.2">
      <c r="A860" s="12" t="s">
        <v>1692</v>
      </c>
      <c r="B860" s="11" t="s">
        <v>1754</v>
      </c>
      <c r="C860" s="17">
        <v>204860.6</v>
      </c>
      <c r="D860" s="17">
        <v>0</v>
      </c>
      <c r="E860" s="23">
        <f t="shared" si="15"/>
        <v>0</v>
      </c>
    </row>
    <row r="861" spans="1:5" ht="22.5" x14ac:dyDescent="0.2">
      <c r="A861" s="12" t="s">
        <v>1693</v>
      </c>
      <c r="B861" s="11" t="s">
        <v>1755</v>
      </c>
      <c r="C861" s="17">
        <v>-1411427.8</v>
      </c>
      <c r="D861" s="17">
        <v>-1206567.1910000001</v>
      </c>
      <c r="E861" s="23">
        <f t="shared" si="15"/>
        <v>85.485576449606569</v>
      </c>
    </row>
    <row r="862" spans="1:5" ht="22.5" x14ac:dyDescent="0.2">
      <c r="A862" s="12" t="s">
        <v>1694</v>
      </c>
      <c r="B862" s="11" t="s">
        <v>1756</v>
      </c>
      <c r="C862" s="17">
        <v>5998627.9000000004</v>
      </c>
      <c r="D862" s="17">
        <v>1298344.9099999999</v>
      </c>
      <c r="E862" s="23">
        <f t="shared" si="15"/>
        <v>21.644031462594967</v>
      </c>
    </row>
    <row r="863" spans="1:5" ht="22.5" x14ac:dyDescent="0.2">
      <c r="A863" s="12" t="s">
        <v>1695</v>
      </c>
      <c r="B863" s="11" t="s">
        <v>1757</v>
      </c>
      <c r="C863" s="17">
        <v>5998627.9000000004</v>
      </c>
      <c r="D863" s="17">
        <v>1298344.9099999999</v>
      </c>
      <c r="E863" s="23">
        <f t="shared" si="15"/>
        <v>21.644031462594967</v>
      </c>
    </row>
    <row r="864" spans="1:5" ht="22.5" x14ac:dyDescent="0.2">
      <c r="A864" s="12" t="s">
        <v>1696</v>
      </c>
      <c r="B864" s="11" t="s">
        <v>1758</v>
      </c>
      <c r="C864" s="17">
        <v>7752827.2000000002</v>
      </c>
      <c r="D864" s="17">
        <v>1298344.9099999999</v>
      </c>
      <c r="E864" s="23">
        <f t="shared" si="15"/>
        <v>16.746728341887977</v>
      </c>
    </row>
    <row r="865" spans="1:5" ht="22.5" x14ac:dyDescent="0.2">
      <c r="A865" s="12" t="s">
        <v>1697</v>
      </c>
      <c r="B865" s="11" t="s">
        <v>1759</v>
      </c>
      <c r="C865" s="17">
        <v>-1754199.3</v>
      </c>
      <c r="D865" s="17">
        <v>0</v>
      </c>
      <c r="E865" s="23">
        <f t="shared" si="15"/>
        <v>0</v>
      </c>
    </row>
    <row r="866" spans="1:5" ht="33.75" x14ac:dyDescent="0.2">
      <c r="A866" s="12" t="s">
        <v>1698</v>
      </c>
      <c r="B866" s="11" t="s">
        <v>1760</v>
      </c>
      <c r="C866" s="17">
        <v>5605730</v>
      </c>
      <c r="D866" s="17">
        <v>915344.91</v>
      </c>
      <c r="E866" s="23">
        <f t="shared" si="15"/>
        <v>16.328737024437494</v>
      </c>
    </row>
    <row r="867" spans="1:5" ht="33.75" x14ac:dyDescent="0.2">
      <c r="A867" s="12" t="s">
        <v>1699</v>
      </c>
      <c r="B867" s="11" t="s">
        <v>1761</v>
      </c>
      <c r="C867" s="17">
        <v>-802434</v>
      </c>
      <c r="D867" s="17">
        <v>0</v>
      </c>
      <c r="E867" s="23">
        <f t="shared" si="15"/>
        <v>0</v>
      </c>
    </row>
    <row r="868" spans="1:5" ht="22.5" x14ac:dyDescent="0.2">
      <c r="A868" s="12" t="s">
        <v>1700</v>
      </c>
      <c r="B868" s="11" t="s">
        <v>1762</v>
      </c>
      <c r="C868" s="17">
        <v>2064381.2</v>
      </c>
      <c r="D868" s="17">
        <v>383000</v>
      </c>
      <c r="E868" s="23">
        <f t="shared" si="15"/>
        <v>18.552775039803695</v>
      </c>
    </row>
    <row r="869" spans="1:5" ht="22.5" x14ac:dyDescent="0.2">
      <c r="A869" s="12" t="s">
        <v>1701</v>
      </c>
      <c r="B869" s="11" t="s">
        <v>1763</v>
      </c>
      <c r="C869" s="17">
        <v>-846269.3</v>
      </c>
      <c r="D869" s="17">
        <v>0</v>
      </c>
      <c r="E869" s="23">
        <f t="shared" si="15"/>
        <v>0</v>
      </c>
    </row>
    <row r="870" spans="1:5" ht="33.75" x14ac:dyDescent="0.2">
      <c r="A870" s="12" t="s">
        <v>1702</v>
      </c>
      <c r="B870" s="11" t="s">
        <v>1764</v>
      </c>
      <c r="C870" s="17">
        <v>64003.199999999997</v>
      </c>
      <c r="D870" s="17">
        <v>0</v>
      </c>
      <c r="E870" s="23">
        <f t="shared" si="15"/>
        <v>0</v>
      </c>
    </row>
    <row r="871" spans="1:5" ht="33.75" x14ac:dyDescent="0.2">
      <c r="A871" s="12" t="s">
        <v>1703</v>
      </c>
      <c r="B871" s="11" t="s">
        <v>1765</v>
      </c>
      <c r="C871" s="17">
        <v>-47000</v>
      </c>
      <c r="D871" s="17">
        <v>0</v>
      </c>
      <c r="E871" s="23">
        <f t="shared" si="15"/>
        <v>0</v>
      </c>
    </row>
    <row r="872" spans="1:5" ht="22.5" x14ac:dyDescent="0.2">
      <c r="A872" s="12" t="s">
        <v>1704</v>
      </c>
      <c r="B872" s="11" t="s">
        <v>1766</v>
      </c>
      <c r="C872" s="17">
        <v>2600</v>
      </c>
      <c r="D872" s="17">
        <v>0</v>
      </c>
      <c r="E872" s="23">
        <f t="shared" si="15"/>
        <v>0</v>
      </c>
    </row>
    <row r="873" spans="1:5" ht="22.5" x14ac:dyDescent="0.2">
      <c r="A873" s="12" t="s">
        <v>1705</v>
      </c>
      <c r="B873" s="11" t="s">
        <v>1767</v>
      </c>
      <c r="C873" s="17">
        <v>-6821</v>
      </c>
      <c r="D873" s="17">
        <v>0</v>
      </c>
      <c r="E873" s="23">
        <f t="shared" si="15"/>
        <v>0</v>
      </c>
    </row>
    <row r="874" spans="1:5" ht="33.75" x14ac:dyDescent="0.2">
      <c r="A874" s="12" t="s">
        <v>1706</v>
      </c>
      <c r="B874" s="11" t="s">
        <v>1768</v>
      </c>
      <c r="C874" s="17">
        <v>2112.8000000000002</v>
      </c>
      <c r="D874" s="17">
        <v>0</v>
      </c>
      <c r="E874" s="23">
        <f t="shared" si="15"/>
        <v>0</v>
      </c>
    </row>
    <row r="875" spans="1:5" ht="22.5" x14ac:dyDescent="0.2">
      <c r="A875" s="12" t="s">
        <v>1707</v>
      </c>
      <c r="B875" s="11" t="s">
        <v>1769</v>
      </c>
      <c r="C875" s="17">
        <v>-4112.8</v>
      </c>
      <c r="D875" s="17">
        <v>0</v>
      </c>
      <c r="E875" s="23">
        <f t="shared" si="15"/>
        <v>0</v>
      </c>
    </row>
    <row r="876" spans="1:5" ht="33.75" x14ac:dyDescent="0.2">
      <c r="A876" s="12" t="s">
        <v>1708</v>
      </c>
      <c r="B876" s="11" t="s">
        <v>1770</v>
      </c>
      <c r="C876" s="17">
        <v>14000</v>
      </c>
      <c r="D876" s="17">
        <v>0</v>
      </c>
      <c r="E876" s="23">
        <f t="shared" si="15"/>
        <v>0</v>
      </c>
    </row>
    <row r="877" spans="1:5" ht="33.75" x14ac:dyDescent="0.2">
      <c r="A877" s="12" t="s">
        <v>1709</v>
      </c>
      <c r="B877" s="11" t="s">
        <v>1771</v>
      </c>
      <c r="C877" s="17">
        <v>-47562.2</v>
      </c>
      <c r="D877" s="17">
        <v>0</v>
      </c>
      <c r="E877" s="23">
        <f t="shared" si="15"/>
        <v>0</v>
      </c>
    </row>
    <row r="878" spans="1:5" x14ac:dyDescent="0.2">
      <c r="A878" s="12" t="s">
        <v>1710</v>
      </c>
      <c r="B878" s="11" t="s">
        <v>1772</v>
      </c>
      <c r="C878" s="17">
        <v>-6309616.2000000002</v>
      </c>
      <c r="D878" s="17">
        <v>4757463.5553599996</v>
      </c>
      <c r="E878" s="23">
        <v>0</v>
      </c>
    </row>
    <row r="879" spans="1:5" ht="22.5" x14ac:dyDescent="0.2">
      <c r="A879" s="12" t="s">
        <v>1711</v>
      </c>
      <c r="B879" s="11" t="s">
        <v>1773</v>
      </c>
      <c r="C879" s="17">
        <v>-1257755.2</v>
      </c>
      <c r="D879" s="17">
        <v>376.66475000000003</v>
      </c>
      <c r="E879" s="23">
        <v>0</v>
      </c>
    </row>
    <row r="880" spans="1:5" ht="22.5" x14ac:dyDescent="0.2">
      <c r="A880" s="12" t="s">
        <v>1712</v>
      </c>
      <c r="B880" s="11" t="s">
        <v>1774</v>
      </c>
      <c r="C880" s="17">
        <v>-1561000</v>
      </c>
      <c r="D880" s="17">
        <v>0</v>
      </c>
      <c r="E880" s="23">
        <f t="shared" si="15"/>
        <v>0</v>
      </c>
    </row>
    <row r="881" spans="1:5" ht="22.5" x14ac:dyDescent="0.2">
      <c r="A881" s="12" t="s">
        <v>1713</v>
      </c>
      <c r="B881" s="11" t="s">
        <v>1775</v>
      </c>
      <c r="C881" s="17">
        <v>303244.79999999999</v>
      </c>
      <c r="D881" s="17">
        <v>376.66475000000003</v>
      </c>
      <c r="E881" s="23">
        <f t="shared" si="15"/>
        <v>0.12421144567029674</v>
      </c>
    </row>
    <row r="882" spans="1:5" ht="22.5" x14ac:dyDescent="0.2">
      <c r="A882" s="12" t="s">
        <v>1714</v>
      </c>
      <c r="B882" s="11" t="s">
        <v>1776</v>
      </c>
      <c r="C882" s="17">
        <v>7.5</v>
      </c>
      <c r="D882" s="17">
        <v>376.66475000000003</v>
      </c>
      <c r="E882" s="23" t="s">
        <v>1816</v>
      </c>
    </row>
    <row r="883" spans="1:5" ht="22.5" x14ac:dyDescent="0.2">
      <c r="A883" s="12" t="s">
        <v>1715</v>
      </c>
      <c r="B883" s="11" t="s">
        <v>1777</v>
      </c>
      <c r="C883" s="17">
        <v>7.5</v>
      </c>
      <c r="D883" s="17">
        <v>376.66475000000003</v>
      </c>
      <c r="E883" s="23" t="s">
        <v>1816</v>
      </c>
    </row>
    <row r="884" spans="1:5" ht="22.5" x14ac:dyDescent="0.2">
      <c r="A884" s="12" t="s">
        <v>1716</v>
      </c>
      <c r="B884" s="11" t="s">
        <v>1778</v>
      </c>
      <c r="C884" s="17">
        <v>-1561000</v>
      </c>
      <c r="D884" s="17">
        <v>0</v>
      </c>
      <c r="E884" s="23">
        <f t="shared" si="15"/>
        <v>0</v>
      </c>
    </row>
    <row r="885" spans="1:5" ht="22.5" x14ac:dyDescent="0.2">
      <c r="A885" s="12" t="s">
        <v>1717</v>
      </c>
      <c r="B885" s="11" t="s">
        <v>1779</v>
      </c>
      <c r="C885" s="17">
        <v>303237.3</v>
      </c>
      <c r="D885" s="17">
        <v>0</v>
      </c>
      <c r="E885" s="23">
        <f t="shared" si="15"/>
        <v>0</v>
      </c>
    </row>
    <row r="886" spans="1:5" ht="33.75" x14ac:dyDescent="0.2">
      <c r="A886" s="12" t="s">
        <v>1718</v>
      </c>
      <c r="B886" s="11" t="s">
        <v>1780</v>
      </c>
      <c r="C886" s="17">
        <v>-1535000</v>
      </c>
      <c r="D886" s="17">
        <v>0</v>
      </c>
      <c r="E886" s="23">
        <f t="shared" si="15"/>
        <v>0</v>
      </c>
    </row>
    <row r="887" spans="1:5" ht="33.75" x14ac:dyDescent="0.2">
      <c r="A887" s="12" t="s">
        <v>1719</v>
      </c>
      <c r="B887" s="11" t="s">
        <v>1781</v>
      </c>
      <c r="C887" s="17">
        <v>273116.3</v>
      </c>
      <c r="D887" s="17">
        <v>0</v>
      </c>
      <c r="E887" s="23">
        <f t="shared" si="15"/>
        <v>0</v>
      </c>
    </row>
    <row r="888" spans="1:5" ht="33.75" x14ac:dyDescent="0.2">
      <c r="A888" s="12" t="s">
        <v>1720</v>
      </c>
      <c r="B888" s="11" t="s">
        <v>1782</v>
      </c>
      <c r="C888" s="17">
        <v>-26000</v>
      </c>
      <c r="D888" s="17">
        <v>0</v>
      </c>
      <c r="E888" s="23">
        <f t="shared" si="15"/>
        <v>0</v>
      </c>
    </row>
    <row r="889" spans="1:5" ht="33.75" x14ac:dyDescent="0.2">
      <c r="A889" s="12" t="s">
        <v>1721</v>
      </c>
      <c r="B889" s="11" t="s">
        <v>1783</v>
      </c>
      <c r="C889" s="17">
        <v>30121</v>
      </c>
      <c r="D889" s="17">
        <v>0</v>
      </c>
      <c r="E889" s="23">
        <f t="shared" si="15"/>
        <v>0</v>
      </c>
    </row>
    <row r="890" spans="1:5" x14ac:dyDescent="0.2">
      <c r="A890" s="12" t="s">
        <v>1722</v>
      </c>
      <c r="B890" s="11" t="s">
        <v>1784</v>
      </c>
      <c r="C890" s="17">
        <v>-5051861</v>
      </c>
      <c r="D890" s="17">
        <v>4757086.8906100001</v>
      </c>
      <c r="E890" s="23">
        <v>0</v>
      </c>
    </row>
    <row r="891" spans="1:5" ht="45" x14ac:dyDescent="0.2">
      <c r="A891" s="12" t="s">
        <v>1723</v>
      </c>
      <c r="B891" s="11" t="s">
        <v>1785</v>
      </c>
      <c r="C891" s="17">
        <v>-5051861</v>
      </c>
      <c r="D891" s="17">
        <v>4757086.8906100001</v>
      </c>
      <c r="E891" s="23">
        <v>0</v>
      </c>
    </row>
    <row r="892" spans="1:5" ht="112.5" x14ac:dyDescent="0.2">
      <c r="A892" s="12" t="s">
        <v>1724</v>
      </c>
      <c r="B892" s="11" t="s">
        <v>1786</v>
      </c>
      <c r="C892" s="17">
        <v>-5051861</v>
      </c>
      <c r="D892" s="17">
        <v>4757086.8906100001</v>
      </c>
      <c r="E892" s="23">
        <v>0</v>
      </c>
    </row>
    <row r="893" spans="1:5" ht="180" x14ac:dyDescent="0.2">
      <c r="A893" s="12" t="s">
        <v>1725</v>
      </c>
      <c r="B893" s="11" t="s">
        <v>1787</v>
      </c>
      <c r="C893" s="17">
        <v>0</v>
      </c>
      <c r="D893" s="17">
        <v>-21773</v>
      </c>
      <c r="E893" s="23">
        <v>0</v>
      </c>
    </row>
    <row r="894" spans="1:5" ht="168.75" x14ac:dyDescent="0.2">
      <c r="A894" s="12" t="s">
        <v>1726</v>
      </c>
      <c r="B894" s="11" t="s">
        <v>1788</v>
      </c>
      <c r="C894" s="17">
        <v>0</v>
      </c>
      <c r="D894" s="17">
        <v>791389</v>
      </c>
      <c r="E894" s="23">
        <v>0</v>
      </c>
    </row>
    <row r="895" spans="1:5" ht="168.75" x14ac:dyDescent="0.2">
      <c r="A895" s="12" t="s">
        <v>1727</v>
      </c>
      <c r="B895" s="11" t="s">
        <v>1789</v>
      </c>
      <c r="C895" s="17">
        <v>0</v>
      </c>
      <c r="D895" s="17">
        <v>2293420.8906100001</v>
      </c>
      <c r="E895" s="23">
        <v>0</v>
      </c>
    </row>
    <row r="896" spans="1:5" ht="180" x14ac:dyDescent="0.2">
      <c r="A896" s="12" t="s">
        <v>1728</v>
      </c>
      <c r="B896" s="11" t="s">
        <v>1790</v>
      </c>
      <c r="C896" s="17">
        <v>-5051861</v>
      </c>
      <c r="D896" s="17">
        <v>1694050</v>
      </c>
      <c r="E896" s="23">
        <v>0</v>
      </c>
    </row>
    <row r="897" spans="1:5" x14ac:dyDescent="0.2">
      <c r="A897" s="12" t="s">
        <v>1729</v>
      </c>
      <c r="B897" s="11" t="s">
        <v>1749</v>
      </c>
      <c r="C897" s="17">
        <f>C898</f>
        <v>23447928.172260016</v>
      </c>
      <c r="D897" s="17">
        <v>-16409079.148370001</v>
      </c>
      <c r="E897" s="23">
        <v>0</v>
      </c>
    </row>
    <row r="898" spans="1:5" x14ac:dyDescent="0.2">
      <c r="A898" s="12" t="s">
        <v>1730</v>
      </c>
      <c r="B898" s="11" t="s">
        <v>1791</v>
      </c>
      <c r="C898" s="17">
        <f>C899+C908</f>
        <v>23447928.172260016</v>
      </c>
      <c r="D898" s="17">
        <v>-16409079.148370001</v>
      </c>
      <c r="E898" s="23">
        <v>0</v>
      </c>
    </row>
    <row r="899" spans="1:5" x14ac:dyDescent="0.2">
      <c r="A899" s="12" t="s">
        <v>1731</v>
      </c>
      <c r="B899" s="11" t="s">
        <v>1792</v>
      </c>
      <c r="C899" s="17">
        <f>-(C7+C859+C860+C866+C868+C870+C872+C874+C876+C883+C887+C889+C890)</f>
        <v>-123640907.93331999</v>
      </c>
      <c r="D899" s="17">
        <v>-116988219.66542</v>
      </c>
      <c r="E899" s="23">
        <f t="shared" si="15"/>
        <v>94.619346962828999</v>
      </c>
    </row>
    <row r="900" spans="1:5" x14ac:dyDescent="0.2">
      <c r="A900" s="12" t="s">
        <v>1732</v>
      </c>
      <c r="B900" s="11" t="s">
        <v>1793</v>
      </c>
      <c r="C900" s="17">
        <f>C899</f>
        <v>-123640907.93331999</v>
      </c>
      <c r="D900" s="17">
        <v>-116988219.66542</v>
      </c>
      <c r="E900" s="23">
        <f t="shared" si="15"/>
        <v>94.619346962828999</v>
      </c>
    </row>
    <row r="901" spans="1:5" x14ac:dyDescent="0.2">
      <c r="A901" s="12" t="s">
        <v>1733</v>
      </c>
      <c r="B901" s="11" t="s">
        <v>1794</v>
      </c>
      <c r="C901" s="17">
        <f>C899</f>
        <v>-123640907.93331999</v>
      </c>
      <c r="D901" s="17">
        <v>-116988219.66542</v>
      </c>
      <c r="E901" s="23">
        <f t="shared" si="15"/>
        <v>94.619346962828999</v>
      </c>
    </row>
    <row r="902" spans="1:5" ht="22.5" x14ac:dyDescent="0.2">
      <c r="A902" s="12" t="s">
        <v>1734</v>
      </c>
      <c r="B902" s="11" t="s">
        <v>1795</v>
      </c>
      <c r="C902" s="17">
        <f>C899-C903-C904-C905-C906-C907</f>
        <v>-103838180.22261</v>
      </c>
      <c r="D902" s="17">
        <v>-103760181.20536999</v>
      </c>
      <c r="E902" s="23">
        <f t="shared" si="15"/>
        <v>99.92488406762061</v>
      </c>
    </row>
    <row r="903" spans="1:5" ht="22.5" x14ac:dyDescent="0.2">
      <c r="A903" s="12" t="s">
        <v>1735</v>
      </c>
      <c r="B903" s="11" t="s">
        <v>1796</v>
      </c>
      <c r="C903" s="17">
        <v>-10244245.816910001</v>
      </c>
      <c r="D903" s="17">
        <v>-5882240.1743000001</v>
      </c>
      <c r="E903" s="23">
        <f t="shared" si="15"/>
        <v>57.419943638899099</v>
      </c>
    </row>
    <row r="904" spans="1:5" ht="22.5" x14ac:dyDescent="0.2">
      <c r="A904" s="12" t="s">
        <v>1736</v>
      </c>
      <c r="B904" s="11" t="s">
        <v>1797</v>
      </c>
      <c r="C904" s="17">
        <v>-3000363.5368300001</v>
      </c>
      <c r="D904" s="17">
        <v>-2378307.7539499998</v>
      </c>
      <c r="E904" s="23">
        <f t="shared" si="15"/>
        <v>79.267319601636473</v>
      </c>
    </row>
    <row r="905" spans="1:5" ht="22.5" x14ac:dyDescent="0.2">
      <c r="A905" s="12" t="s">
        <v>1737</v>
      </c>
      <c r="B905" s="11" t="s">
        <v>1798</v>
      </c>
      <c r="C905" s="17">
        <v>-960686.33005999995</v>
      </c>
      <c r="D905" s="17">
        <v>-720584.58669000003</v>
      </c>
      <c r="E905" s="23">
        <f t="shared" si="15"/>
        <v>75.007269713621895</v>
      </c>
    </row>
    <row r="906" spans="1:5" ht="22.5" x14ac:dyDescent="0.2">
      <c r="A906" s="12" t="s">
        <v>1738</v>
      </c>
      <c r="B906" s="11" t="s">
        <v>1799</v>
      </c>
      <c r="C906" s="17">
        <v>-738522.57032000006</v>
      </c>
      <c r="D906" s="17">
        <v>-469506.56556999998</v>
      </c>
      <c r="E906" s="23">
        <f t="shared" si="15"/>
        <v>63.573759887468825</v>
      </c>
    </row>
    <row r="907" spans="1:5" ht="22.5" x14ac:dyDescent="0.2">
      <c r="A907" s="12" t="s">
        <v>1739</v>
      </c>
      <c r="B907" s="11" t="s">
        <v>1800</v>
      </c>
      <c r="C907" s="17">
        <v>-4858909.4565900005</v>
      </c>
      <c r="D907" s="17">
        <v>-3777399.3795400001</v>
      </c>
      <c r="E907" s="23">
        <f t="shared" si="15"/>
        <v>77.741711659533422</v>
      </c>
    </row>
    <row r="908" spans="1:5" x14ac:dyDescent="0.2">
      <c r="A908" s="12" t="s">
        <v>1740</v>
      </c>
      <c r="B908" s="11" t="s">
        <v>1801</v>
      </c>
      <c r="C908" s="17">
        <f>C776-C861-C867-C869-C871-C873-C875-C877-C886-C888</f>
        <v>147088836.10558</v>
      </c>
      <c r="D908" s="17">
        <v>100579140.51705</v>
      </c>
      <c r="E908" s="23">
        <f t="shared" si="15"/>
        <v>68.379860212405603</v>
      </c>
    </row>
    <row r="909" spans="1:5" x14ac:dyDescent="0.2">
      <c r="A909" s="12" t="s">
        <v>1741</v>
      </c>
      <c r="B909" s="11" t="s">
        <v>1802</v>
      </c>
      <c r="C909" s="17">
        <f>C908</f>
        <v>147088836.10558</v>
      </c>
      <c r="D909" s="17">
        <v>100579140.51705</v>
      </c>
      <c r="E909" s="23">
        <f t="shared" si="15"/>
        <v>68.379860212405603</v>
      </c>
    </row>
    <row r="910" spans="1:5" x14ac:dyDescent="0.2">
      <c r="A910" s="12" t="s">
        <v>1742</v>
      </c>
      <c r="B910" s="11" t="s">
        <v>1803</v>
      </c>
      <c r="C910" s="17">
        <f>C908</f>
        <v>147088836.10558</v>
      </c>
      <c r="D910" s="17">
        <v>100579140.51705</v>
      </c>
      <c r="E910" s="23">
        <f t="shared" si="15"/>
        <v>68.379860212405603</v>
      </c>
    </row>
    <row r="911" spans="1:5" ht="22.5" x14ac:dyDescent="0.2">
      <c r="A911" s="12" t="s">
        <v>1743</v>
      </c>
      <c r="B911" s="11" t="s">
        <v>1804</v>
      </c>
      <c r="C911" s="17">
        <f>C908-C912-C913-C914-C915-C916</f>
        <v>99045804.456370011</v>
      </c>
      <c r="D911" s="17">
        <v>70828310.297740012</v>
      </c>
      <c r="E911" s="23">
        <f t="shared" si="15"/>
        <v>71.510661846297694</v>
      </c>
    </row>
    <row r="912" spans="1:5" ht="22.5" x14ac:dyDescent="0.2">
      <c r="A912" s="12" t="s">
        <v>1744</v>
      </c>
      <c r="B912" s="11" t="s">
        <v>1805</v>
      </c>
      <c r="C912" s="17">
        <v>21155525.631299999</v>
      </c>
      <c r="D912" s="17">
        <v>13538572.40191</v>
      </c>
      <c r="E912" s="23">
        <f t="shared" si="15"/>
        <v>63.995443260835017</v>
      </c>
    </row>
    <row r="913" spans="1:5" ht="22.5" x14ac:dyDescent="0.2">
      <c r="A913" s="12" t="s">
        <v>1745</v>
      </c>
      <c r="B913" s="11" t="s">
        <v>1806</v>
      </c>
      <c r="C913" s="17">
        <v>9798360.2669599988</v>
      </c>
      <c r="D913" s="17">
        <v>5682934.6967200004</v>
      </c>
      <c r="E913" s="23">
        <f t="shared" si="15"/>
        <v>57.998833905738458</v>
      </c>
    </row>
    <row r="914" spans="1:5" ht="22.5" x14ac:dyDescent="0.2">
      <c r="A914" s="12" t="s">
        <v>1746</v>
      </c>
      <c r="B914" s="11" t="s">
        <v>1807</v>
      </c>
      <c r="C914" s="17">
        <v>1552499.77678</v>
      </c>
      <c r="D914" s="17">
        <v>852922.8030800001</v>
      </c>
      <c r="E914" s="23">
        <f t="shared" si="15"/>
        <v>54.938674764193877</v>
      </c>
    </row>
    <row r="915" spans="1:5" ht="22.5" x14ac:dyDescent="0.2">
      <c r="A915" s="12" t="s">
        <v>1747</v>
      </c>
      <c r="B915" s="11" t="s">
        <v>1808</v>
      </c>
      <c r="C915" s="17">
        <v>901245.79362000001</v>
      </c>
      <c r="D915" s="17">
        <v>702970.06617999997</v>
      </c>
      <c r="E915" s="23">
        <f t="shared" si="15"/>
        <v>77.999816604569844</v>
      </c>
    </row>
    <row r="916" spans="1:5" ht="22.5" x14ac:dyDescent="0.2">
      <c r="A916" s="12" t="s">
        <v>1748</v>
      </c>
      <c r="B916" s="11" t="s">
        <v>1809</v>
      </c>
      <c r="C916" s="17">
        <v>14635400.18055</v>
      </c>
      <c r="D916" s="17">
        <v>8973430.2514200006</v>
      </c>
      <c r="E916" s="23">
        <f t="shared" si="15"/>
        <v>61.313186798577711</v>
      </c>
    </row>
    <row r="917" spans="1:5" x14ac:dyDescent="0.2">
      <c r="A917" s="24"/>
      <c r="B917" s="25"/>
      <c r="C917" s="26"/>
      <c r="D917" s="26"/>
      <c r="E917" s="20"/>
    </row>
    <row r="918" spans="1:5" ht="32.25" customHeight="1" x14ac:dyDescent="0.2">
      <c r="A918" s="36" t="s">
        <v>8</v>
      </c>
      <c r="B918" s="36"/>
      <c r="C918" s="20"/>
      <c r="D918" s="20"/>
      <c r="E918" s="20" t="s">
        <v>7</v>
      </c>
    </row>
    <row r="919" spans="1:5" x14ac:dyDescent="0.2">
      <c r="A919" s="20"/>
      <c r="B919" s="20"/>
      <c r="C919" s="21"/>
      <c r="D919" s="21"/>
      <c r="E919" s="6"/>
    </row>
    <row r="920" spans="1:5" x14ac:dyDescent="0.2">
      <c r="E920" s="2">
        <v>0</v>
      </c>
    </row>
  </sheetData>
  <autoFilter ref="A6:H918"/>
  <mergeCells count="5">
    <mergeCell ref="A918:B91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01.09.2023</vt:lpstr>
      <vt:lpstr>'01.09.2023'!Заголовки_для_печати</vt:lpstr>
      <vt:lpstr>'01.09.2023'!Область_печати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2023-09-19T07:53:58Z</dcterms:modified>
</cp:coreProperties>
</file>