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3\Промежуточная отчетность\3 квартал 2023\"/>
    </mc:Choice>
  </mc:AlternateContent>
  <bookViews>
    <workbookView xWindow="0" yWindow="1485" windowWidth="11805" windowHeight="5025"/>
  </bookViews>
  <sheets>
    <sheet name="01.10.2023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'01.10.2023'!$A$6:$E$83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'01.10.2023'!$4:$5</definedName>
    <definedName name="_xlnm.Print_Area" localSheetId="0">'01.10.2023'!$A$1:$E$83</definedName>
  </definedNames>
  <calcPr calcId="162913"/>
</workbook>
</file>

<file path=xl/calcChain.xml><?xml version="1.0" encoding="utf-8"?>
<calcChain xmlns="http://schemas.openxmlformats.org/spreadsheetml/2006/main">
  <c r="C70" i="14" l="1"/>
  <c r="C80" i="14"/>
  <c r="E80" i="14" s="1"/>
  <c r="C74" i="14"/>
  <c r="E74" i="14" s="1"/>
  <c r="C64" i="14"/>
  <c r="E64" i="14" s="1"/>
  <c r="C56" i="14"/>
  <c r="C44" i="14"/>
  <c r="E44" i="14" s="1"/>
  <c r="C35" i="14"/>
  <c r="E35" i="14" s="1"/>
  <c r="C26" i="14"/>
  <c r="E26" i="14" s="1"/>
  <c r="C20" i="14"/>
  <c r="E20" i="14" s="1"/>
  <c r="C18" i="14"/>
  <c r="E18" i="14" s="1"/>
  <c r="C8" i="14"/>
  <c r="E8" i="14" s="1"/>
  <c r="E9" i="14"/>
  <c r="E10" i="14"/>
  <c r="E11" i="14"/>
  <c r="E12" i="14"/>
  <c r="E13" i="14"/>
  <c r="E14" i="14"/>
  <c r="E15" i="14"/>
  <c r="E16" i="14"/>
  <c r="E17" i="14"/>
  <c r="E19" i="14"/>
  <c r="E21" i="14"/>
  <c r="E22" i="14"/>
  <c r="E23" i="14"/>
  <c r="E24" i="14"/>
  <c r="E25" i="14"/>
  <c r="E27" i="14"/>
  <c r="E28" i="14"/>
  <c r="E29" i="14"/>
  <c r="E30" i="14"/>
  <c r="E31" i="14"/>
  <c r="E32" i="14"/>
  <c r="E33" i="14"/>
  <c r="E34" i="14"/>
  <c r="E36" i="14"/>
  <c r="E37" i="14"/>
  <c r="E38" i="14"/>
  <c r="E39" i="14"/>
  <c r="E40" i="14"/>
  <c r="E41" i="14"/>
  <c r="E42" i="14"/>
  <c r="E43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5" i="14"/>
  <c r="E66" i="14"/>
  <c r="E67" i="14"/>
  <c r="E68" i="14"/>
  <c r="E69" i="14"/>
  <c r="E71" i="14"/>
  <c r="E72" i="14"/>
  <c r="E73" i="14"/>
  <c r="E75" i="14"/>
  <c r="E76" i="14"/>
  <c r="E77" i="14"/>
  <c r="E78" i="14"/>
  <c r="E79" i="14"/>
  <c r="E81" i="14"/>
  <c r="E82" i="14"/>
  <c r="E83" i="14"/>
  <c r="C7" i="14" l="1"/>
  <c r="E70" i="14"/>
  <c r="E7" i="14" l="1"/>
</calcChain>
</file>

<file path=xl/sharedStrings.xml><?xml version="1.0" encoding="utf-8"?>
<sst xmlns="http://schemas.openxmlformats.org/spreadsheetml/2006/main" count="161" uniqueCount="161">
  <si>
    <t>Наименование показателя</t>
  </si>
  <si>
    <t>Код по бюджетной классификации</t>
  </si>
  <si>
    <t>% исполнения</t>
  </si>
  <si>
    <t>(тыс. руб.)</t>
  </si>
  <si>
    <t xml:space="preserve">Утверждено законом 111-ЗО от 29.12.2022
 (с учетом изменений
 от 25.07.2023
 № 35-ЗО)
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</si>
  <si>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</si>
  <si>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</si>
  <si>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</si>
  <si>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</si>
  <si>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</si>
  <si>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</si>
  <si>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</si>
  <si>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</si>
  <si>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</si>
  <si>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</si>
  <si>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</si>
  <si>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</si>
  <si>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</si>
  <si>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</si>
  <si>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</si>
  <si>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</si>
  <si>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</si>
  <si>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</si>
  <si>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</si>
  <si>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</si>
  <si>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</si>
  <si>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</si>
  <si>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</si>
  <si>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</si>
  <si>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</si>
  <si>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</si>
  <si>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</si>
  <si>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</si>
  <si>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</si>
  <si>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</si>
  <si>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</si>
  <si>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</si>
  <si>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</si>
  <si>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</si>
  <si>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</si>
  <si>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</si>
  <si>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</si>
  <si>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</si>
  <si>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</si>
  <si>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</si>
  <si>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</si>
  <si>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</si>
  <si>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</si>
  <si>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</si>
  <si>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</si>
  <si>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</si>
  <si>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</si>
  <si>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</si>
  <si>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</si>
  <si>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</si>
  <si>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</si>
  <si>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</si>
  <si>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</si>
  <si>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</si>
  <si>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</si>
  <si>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</si>
  <si>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</si>
  <si>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</si>
  <si>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</si>
  <si>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</si>
  <si>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</si>
  <si>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</si>
  <si>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</si>
  <si>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</si>
  <si>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</si>
  <si>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</si>
  <si>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</si>
  <si>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</si>
  <si>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</si>
  <si>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</si>
  <si>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</si>
  <si>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</si>
  <si>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</si>
  <si>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</si>
  <si>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</si>
  <si>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</si>
  <si>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</si>
  <si>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</si>
  <si>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</si>
  <si>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</si>
  <si>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</si>
  <si>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</si>
  <si>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</si>
  <si>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</si>
  <si>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</si>
  <si>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</si>
  <si>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</si>
  <si>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</si>
  <si>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</si>
  <si>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</si>
  <si>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</si>
  <si>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</si>
  <si>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</si>
  <si>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</si>
  <si>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</si>
  <si>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</si>
  <si>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</si>
  <si>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</si>
  <si>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</si>
  <si>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</si>
  <si>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</si>
  <si>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</si>
  <si>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</si>
  <si>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</si>
  <si>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</si>
  <si>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</si>
  <si>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</si>
  <si>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</si>
  <si>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</si>
  <si>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</si>
  <si>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</si>
  <si>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</si>
  <si>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</si>
  <si>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</si>
  <si>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</si>
  <si>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</si>
  <si>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</si>
  <si>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</si>
  <si>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</si>
  <si>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</si>
  <si>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</si>
  <si>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</si>
  <si>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</si>
  <si>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</si>
  <si>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</si>
  <si>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</si>
  <si>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</si>
  <si>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</si>
  <si>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</si>
  <si>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</si>
  <si>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</si>
  <si>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</si>
  <si>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</si>
  <si>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</si>
  <si>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</si>
  <si>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</si>
  <si>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</si>
  <si>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</si>
  <si>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</si>
  <si>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</si>
  <si>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</si>
  <si>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</si>
  <si>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</si>
  <si>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</si>
  <si>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</si>
  <si>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</si>
  <si>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</si>
  <si>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</si>
  <si>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</si>
  <si>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</si>
  <si>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</si>
  <si>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</si>
  <si>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</si>
  <si>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</si>
  <si>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Исполнено
на 01.10.2023</t>
  </si>
  <si>
    <t xml:space="preserve">Ежеквартальные сведения об исполнении областного бюджета Тверской области за девять месяцев 2023 года по расходам в разрезе разделов и подразделов классификации расходов в сравнении с запланированными значениями на 2023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</si>
</sst>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7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shrinkToFi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3"/>
  <sheetViews>
    <sheetView showGridLines="0" showZeros="0" tabSelected="1" view="pageBreakPreview" zoomScale="120" zoomScaleNormal="90" zoomScaleSheetLayoutView="12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I13" sqref="I13"/>
    </sheetView>
  </sheetViews>
  <sheetFormatPr defaultColWidth="9.140625" defaultRowHeight="12.75" x14ac:dyDescent="0.2"/>
  <cols>
    <col min="1" max="1" width="74" style="9" customWidth="1"/>
    <col min="2" max="2" width="17.5703125" style="9" customWidth="1"/>
    <col min="3" max="3" width="19.85546875" style="9" customWidth="1"/>
    <col min="4" max="4" width="15.85546875" style="9" customWidth="1"/>
    <col min="5" max="5" width="15.140625" style="16" customWidth="1"/>
    <col min="6" max="16384" width="9.140625" style="11"/>
  </cols>
  <sheetData>
    <row r="1" spans="1:5" s="1" customFormat="1" ht="40.5" customHeight="1" x14ac:dyDescent="0.2">
      <c r="A1" s="24" t="s">
        <v>160</v>
      </c>
      <c r="B1" s="25"/>
      <c r="C1" s="25"/>
      <c r="D1" s="25"/>
      <c r="E1" s="8"/>
    </row>
    <row r="2" spans="1:5" x14ac:dyDescent="0.2">
      <c r="B2" s="10"/>
      <c r="C2" s="10"/>
      <c r="D2" s="10"/>
    </row>
    <row r="3" spans="1:5" x14ac:dyDescent="0.2">
      <c r="A3" s="12"/>
      <c r="B3" s="13"/>
      <c r="C3" s="13"/>
      <c r="D3" s="13"/>
      <c r="E3" s="17" t="s">
        <v>3</v>
      </c>
    </row>
    <row r="4" spans="1:5" ht="12.75" customHeight="1" x14ac:dyDescent="0.2">
      <c r="A4" s="28" t="s">
        <v>0</v>
      </c>
      <c r="B4" s="28" t="s">
        <v>1</v>
      </c>
      <c r="C4" s="26" t="s">
        <v>4</v>
      </c>
      <c r="D4" s="26" t="s">
        <v>159</v>
      </c>
      <c r="E4" s="22" t="s">
        <v>2</v>
      </c>
    </row>
    <row r="5" spans="1:5" ht="69.75" customHeight="1" x14ac:dyDescent="0.2">
      <c r="A5" s="29"/>
      <c r="B5" s="29"/>
      <c r="C5" s="27"/>
      <c r="D5" s="27"/>
      <c r="E5" s="23"/>
    </row>
    <row r="6" spans="1: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</row>
    <row r="7" spans="1:5" s="15" customFormat="1" x14ac:dyDescent="0.2">
      <c r="A7" s="20" t="s">
        <v>6</v>
      </c>
      <c r="B7" s="18" t="s">
        <v>5</v>
      </c>
      <c r="C7" s="19">
        <f>C8+C18+C20+C26+C35+C40+C44+C52+C56+C64+C70+C74+C78+C80</f>
        <v>121395394.00000001</v>
      </c>
      <c r="D7" s="19">
        <v>73974180.376929998</v>
      </c>
      <c r="E7" s="19">
        <f t="shared" ref="E7:E35" si="0">D7/C7*100</f>
        <v>60.936562697700033</v>
      </c>
    </row>
    <row r="8" spans="1:5" x14ac:dyDescent="0.2">
      <c r="A8" s="2" t="s">
        <v>7</v>
      </c>
      <c r="B8" s="3" t="s">
        <v>83</v>
      </c>
      <c r="C8" s="6">
        <f>C9+C10+C11+C12+C13+C14+C15+C16+C17</f>
        <v>6482569.1999999993</v>
      </c>
      <c r="D8" s="6">
        <v>2353552.7289</v>
      </c>
      <c r="E8" s="6">
        <f t="shared" si="0"/>
        <v>36.305863559466516</v>
      </c>
    </row>
    <row r="9" spans="1:5" ht="25.5" x14ac:dyDescent="0.2">
      <c r="A9" s="4" t="s">
        <v>8</v>
      </c>
      <c r="B9" s="5" t="s">
        <v>84</v>
      </c>
      <c r="C9" s="7">
        <v>6697.1</v>
      </c>
      <c r="D9" s="7">
        <v>3616.3832299999999</v>
      </c>
      <c r="E9" s="7">
        <f t="shared" si="0"/>
        <v>53.999241910677753</v>
      </c>
    </row>
    <row r="10" spans="1:5" ht="25.5" x14ac:dyDescent="0.2">
      <c r="A10" s="4" t="s">
        <v>9</v>
      </c>
      <c r="B10" s="5" t="s">
        <v>85</v>
      </c>
      <c r="C10" s="7">
        <v>194515.7</v>
      </c>
      <c r="D10" s="7">
        <v>132735.41876999999</v>
      </c>
      <c r="E10" s="7">
        <f t="shared" si="0"/>
        <v>68.238923012384078</v>
      </c>
    </row>
    <row r="11" spans="1:5" ht="38.25" x14ac:dyDescent="0.2">
      <c r="A11" s="4" t="s">
        <v>10</v>
      </c>
      <c r="B11" s="21" t="s">
        <v>86</v>
      </c>
      <c r="C11" s="7">
        <v>449275.6</v>
      </c>
      <c r="D11" s="7">
        <v>297927.67151999997</v>
      </c>
      <c r="E11" s="7">
        <f t="shared" si="0"/>
        <v>66.312898256660276</v>
      </c>
    </row>
    <row r="12" spans="1:5" x14ac:dyDescent="0.2">
      <c r="A12" s="4" t="s">
        <v>11</v>
      </c>
      <c r="B12" s="5" t="s">
        <v>87</v>
      </c>
      <c r="C12" s="7">
        <v>295858</v>
      </c>
      <c r="D12" s="7">
        <v>223786.62244000001</v>
      </c>
      <c r="E12" s="7">
        <f t="shared" si="0"/>
        <v>75.639875359124986</v>
      </c>
    </row>
    <row r="13" spans="1:5" ht="25.5" x14ac:dyDescent="0.2">
      <c r="A13" s="4" t="s">
        <v>12</v>
      </c>
      <c r="B13" s="5" t="s">
        <v>88</v>
      </c>
      <c r="C13" s="7">
        <v>285814.5</v>
      </c>
      <c r="D13" s="7">
        <v>212567.54815000002</v>
      </c>
      <c r="E13" s="7">
        <f t="shared" si="0"/>
        <v>74.372555678595745</v>
      </c>
    </row>
    <row r="14" spans="1:5" x14ac:dyDescent="0.2">
      <c r="A14" s="4" t="s">
        <v>13</v>
      </c>
      <c r="B14" s="5" t="s">
        <v>89</v>
      </c>
      <c r="C14" s="7">
        <v>121072.1</v>
      </c>
      <c r="D14" s="7">
        <v>84888.874949999998</v>
      </c>
      <c r="E14" s="7">
        <f t="shared" si="0"/>
        <v>70.114316138895731</v>
      </c>
    </row>
    <row r="15" spans="1:5" x14ac:dyDescent="0.2">
      <c r="A15" s="4" t="s">
        <v>14</v>
      </c>
      <c r="B15" s="5" t="s">
        <v>90</v>
      </c>
      <c r="C15" s="7">
        <v>160</v>
      </c>
      <c r="D15" s="7">
        <v>0</v>
      </c>
      <c r="E15" s="7">
        <f t="shared" si="0"/>
        <v>0</v>
      </c>
    </row>
    <row r="16" spans="1:5" x14ac:dyDescent="0.2">
      <c r="A16" s="4" t="s">
        <v>15</v>
      </c>
      <c r="B16" s="5" t="s">
        <v>91</v>
      </c>
      <c r="C16" s="7">
        <v>492573.6</v>
      </c>
      <c r="D16" s="7">
        <v>0</v>
      </c>
      <c r="E16" s="7">
        <f t="shared" si="0"/>
        <v>0</v>
      </c>
    </row>
    <row r="17" spans="1:5" x14ac:dyDescent="0.2">
      <c r="A17" s="4" t="s">
        <v>16</v>
      </c>
      <c r="B17" s="5" t="s">
        <v>92</v>
      </c>
      <c r="C17" s="7">
        <v>4636602.5999999996</v>
      </c>
      <c r="D17" s="7">
        <v>1398030.2098399999</v>
      </c>
      <c r="E17" s="7">
        <f t="shared" si="0"/>
        <v>30.152038689707851</v>
      </c>
    </row>
    <row r="18" spans="1:5" x14ac:dyDescent="0.2">
      <c r="A18" s="2" t="s">
        <v>17</v>
      </c>
      <c r="B18" s="3" t="s">
        <v>93</v>
      </c>
      <c r="C18" s="6">
        <f>C19</f>
        <v>29916.2</v>
      </c>
      <c r="D18" s="6">
        <v>28635.56654</v>
      </c>
      <c r="E18" s="6">
        <f t="shared" si="0"/>
        <v>95.719264278217153</v>
      </c>
    </row>
    <row r="19" spans="1:5" x14ac:dyDescent="0.2">
      <c r="A19" s="4" t="s">
        <v>18</v>
      </c>
      <c r="B19" s="5" t="s">
        <v>94</v>
      </c>
      <c r="C19" s="7">
        <v>29916.2</v>
      </c>
      <c r="D19" s="7">
        <v>28635.56654</v>
      </c>
      <c r="E19" s="7">
        <f t="shared" si="0"/>
        <v>95.719264278217153</v>
      </c>
    </row>
    <row r="20" spans="1:5" ht="25.5" x14ac:dyDescent="0.2">
      <c r="A20" s="2" t="s">
        <v>19</v>
      </c>
      <c r="B20" s="3" t="s">
        <v>95</v>
      </c>
      <c r="C20" s="6">
        <f>C21+C22+C23+C24+C25</f>
        <v>992252.89999999991</v>
      </c>
      <c r="D20" s="6">
        <v>677636.24672000005</v>
      </c>
      <c r="E20" s="6">
        <f t="shared" si="0"/>
        <v>68.292695009508179</v>
      </c>
    </row>
    <row r="21" spans="1:5" x14ac:dyDescent="0.2">
      <c r="A21" s="4" t="s">
        <v>20</v>
      </c>
      <c r="B21" s="5" t="s">
        <v>96</v>
      </c>
      <c r="C21" s="7">
        <v>60967.7</v>
      </c>
      <c r="D21" s="7">
        <v>44429.397299999997</v>
      </c>
      <c r="E21" s="7">
        <f t="shared" si="0"/>
        <v>72.87366474379057</v>
      </c>
    </row>
    <row r="22" spans="1:5" x14ac:dyDescent="0.2">
      <c r="A22" s="4" t="s">
        <v>21</v>
      </c>
      <c r="B22" s="5" t="s">
        <v>97</v>
      </c>
      <c r="C22" s="7">
        <v>33379.300000000003</v>
      </c>
      <c r="D22" s="7">
        <v>20955.003420000001</v>
      </c>
      <c r="E22" s="7">
        <f t="shared" si="0"/>
        <v>62.778438792904581</v>
      </c>
    </row>
    <row r="23" spans="1:5" ht="25.5" x14ac:dyDescent="0.2">
      <c r="A23" s="4" t="s">
        <v>22</v>
      </c>
      <c r="B23" s="5" t="s">
        <v>98</v>
      </c>
      <c r="C23" s="7">
        <v>810789.7</v>
      </c>
      <c r="D23" s="7">
        <v>546309.23823000002</v>
      </c>
      <c r="E23" s="7">
        <f t="shared" si="0"/>
        <v>67.37989372953308</v>
      </c>
    </row>
    <row r="24" spans="1:5" x14ac:dyDescent="0.2">
      <c r="A24" s="4" t="s">
        <v>23</v>
      </c>
      <c r="B24" s="5" t="s">
        <v>99</v>
      </c>
      <c r="C24" s="7">
        <v>4950</v>
      </c>
      <c r="D24" s="7">
        <v>639.15</v>
      </c>
      <c r="E24" s="7">
        <f t="shared" si="0"/>
        <v>12.91212121212121</v>
      </c>
    </row>
    <row r="25" spans="1:5" ht="25.5" x14ac:dyDescent="0.2">
      <c r="A25" s="4" t="s">
        <v>24</v>
      </c>
      <c r="B25" s="5" t="s">
        <v>100</v>
      </c>
      <c r="C25" s="7">
        <v>82166.2</v>
      </c>
      <c r="D25" s="7">
        <v>65303.457770000001</v>
      </c>
      <c r="E25" s="7">
        <f t="shared" si="0"/>
        <v>79.477276264449387</v>
      </c>
    </row>
    <row r="26" spans="1:5" x14ac:dyDescent="0.2">
      <c r="A26" s="2" t="s">
        <v>25</v>
      </c>
      <c r="B26" s="3" t="s">
        <v>101</v>
      </c>
      <c r="C26" s="6">
        <f>C27+C28+C29+C30+C31+C32+C33+C34</f>
        <v>38494588.800000004</v>
      </c>
      <c r="D26" s="6">
        <v>21685761.150740001</v>
      </c>
      <c r="E26" s="6">
        <f t="shared" si="0"/>
        <v>56.334570200006915</v>
      </c>
    </row>
    <row r="27" spans="1:5" x14ac:dyDescent="0.2">
      <c r="A27" s="4" t="s">
        <v>26</v>
      </c>
      <c r="B27" s="5" t="s">
        <v>102</v>
      </c>
      <c r="C27" s="7">
        <v>498650.4</v>
      </c>
      <c r="D27" s="7">
        <v>331073.92950999999</v>
      </c>
      <c r="E27" s="7">
        <f t="shared" si="0"/>
        <v>66.393996577562149</v>
      </c>
    </row>
    <row r="28" spans="1:5" x14ac:dyDescent="0.2">
      <c r="A28" s="4" t="s">
        <v>27</v>
      </c>
      <c r="B28" s="5" t="s">
        <v>103</v>
      </c>
      <c r="C28" s="7">
        <v>2132346.4</v>
      </c>
      <c r="D28" s="7">
        <v>1313364.4426</v>
      </c>
      <c r="E28" s="7">
        <f t="shared" si="0"/>
        <v>61.592452455192081</v>
      </c>
    </row>
    <row r="29" spans="1:5" x14ac:dyDescent="0.2">
      <c r="A29" s="4" t="s">
        <v>28</v>
      </c>
      <c r="B29" s="5" t="s">
        <v>104</v>
      </c>
      <c r="C29" s="7">
        <v>58307.1</v>
      </c>
      <c r="D29" s="7">
        <v>10658.682640000001</v>
      </c>
      <c r="E29" s="7">
        <f t="shared" si="0"/>
        <v>18.28024827165131</v>
      </c>
    </row>
    <row r="30" spans="1:5" x14ac:dyDescent="0.2">
      <c r="A30" s="4" t="s">
        <v>29</v>
      </c>
      <c r="B30" s="5" t="s">
        <v>105</v>
      </c>
      <c r="C30" s="7">
        <v>601655.9</v>
      </c>
      <c r="D30" s="7">
        <v>418631.41456999996</v>
      </c>
      <c r="E30" s="7">
        <f t="shared" si="0"/>
        <v>69.579873573914924</v>
      </c>
    </row>
    <row r="31" spans="1:5" x14ac:dyDescent="0.2">
      <c r="A31" s="4" t="s">
        <v>30</v>
      </c>
      <c r="B31" s="5" t="s">
        <v>106</v>
      </c>
      <c r="C31" s="7">
        <v>6042332.7999999998</v>
      </c>
      <c r="D31" s="7">
        <v>3355764.1318800002</v>
      </c>
      <c r="E31" s="7">
        <f t="shared" si="0"/>
        <v>55.537558803116568</v>
      </c>
    </row>
    <row r="32" spans="1:5" x14ac:dyDescent="0.2">
      <c r="A32" s="4" t="s">
        <v>31</v>
      </c>
      <c r="B32" s="5" t="s">
        <v>107</v>
      </c>
      <c r="C32" s="7">
        <v>25516321.100000001</v>
      </c>
      <c r="D32" s="7">
        <v>13215327.691049999</v>
      </c>
      <c r="E32" s="7">
        <f t="shared" si="0"/>
        <v>51.791665574587853</v>
      </c>
    </row>
    <row r="33" spans="1:5" x14ac:dyDescent="0.2">
      <c r="A33" s="4" t="s">
        <v>32</v>
      </c>
      <c r="B33" s="5" t="s">
        <v>108</v>
      </c>
      <c r="C33" s="7">
        <v>259854.2</v>
      </c>
      <c r="D33" s="7">
        <v>179045.61212999999</v>
      </c>
      <c r="E33" s="7">
        <f t="shared" si="0"/>
        <v>68.902335282631569</v>
      </c>
    </row>
    <row r="34" spans="1:5" x14ac:dyDescent="0.2">
      <c r="A34" s="4" t="s">
        <v>33</v>
      </c>
      <c r="B34" s="5" t="s">
        <v>109</v>
      </c>
      <c r="C34" s="7">
        <v>3385120.9</v>
      </c>
      <c r="D34" s="7">
        <v>2861895.2463600002</v>
      </c>
      <c r="E34" s="7">
        <f t="shared" si="0"/>
        <v>84.543368786621485</v>
      </c>
    </row>
    <row r="35" spans="1:5" x14ac:dyDescent="0.2">
      <c r="A35" s="2" t="s">
        <v>34</v>
      </c>
      <c r="B35" s="3" t="s">
        <v>110</v>
      </c>
      <c r="C35" s="6">
        <f>C36+C37+C38+C39</f>
        <v>8852492.3000000007</v>
      </c>
      <c r="D35" s="6">
        <v>2547277.6218099999</v>
      </c>
      <c r="E35" s="6">
        <f t="shared" si="0"/>
        <v>28.774694577367775</v>
      </c>
    </row>
    <row r="36" spans="1:5" x14ac:dyDescent="0.2">
      <c r="A36" s="4" t="s">
        <v>35</v>
      </c>
      <c r="B36" s="5" t="s">
        <v>111</v>
      </c>
      <c r="C36" s="7">
        <v>4524814.7</v>
      </c>
      <c r="D36" s="7">
        <v>373486.55791999999</v>
      </c>
      <c r="E36" s="7">
        <f t="shared" ref="E36:E67" si="1">D36/C36*100</f>
        <v>8.2541845950067287</v>
      </c>
    </row>
    <row r="37" spans="1:5" x14ac:dyDescent="0.2">
      <c r="A37" s="4" t="s">
        <v>36</v>
      </c>
      <c r="B37" s="5" t="s">
        <v>112</v>
      </c>
      <c r="C37" s="7">
        <v>3388302.1</v>
      </c>
      <c r="D37" s="7">
        <v>1319725.2310599999</v>
      </c>
      <c r="E37" s="7">
        <f t="shared" si="1"/>
        <v>38.949455866405771</v>
      </c>
    </row>
    <row r="38" spans="1:5" x14ac:dyDescent="0.2">
      <c r="A38" s="4" t="s">
        <v>37</v>
      </c>
      <c r="B38" s="5" t="s">
        <v>113</v>
      </c>
      <c r="C38" s="7">
        <v>723900.1</v>
      </c>
      <c r="D38" s="7">
        <v>735721.27185000002</v>
      </c>
      <c r="E38" s="7">
        <f t="shared" si="1"/>
        <v>101.63298386752537</v>
      </c>
    </row>
    <row r="39" spans="1:5" x14ac:dyDescent="0.2">
      <c r="A39" s="4" t="s">
        <v>38</v>
      </c>
      <c r="B39" s="5" t="s">
        <v>114</v>
      </c>
      <c r="C39" s="7">
        <v>215475.4</v>
      </c>
      <c r="D39" s="7">
        <v>118344.56098000001</v>
      </c>
      <c r="E39" s="7">
        <f t="shared" si="1"/>
        <v>54.92253917616582</v>
      </c>
    </row>
    <row r="40" spans="1:5" x14ac:dyDescent="0.2">
      <c r="A40" s="2" t="s">
        <v>39</v>
      </c>
      <c r="B40" s="3" t="s">
        <v>115</v>
      </c>
      <c r="C40" s="6">
        <v>1651366.3</v>
      </c>
      <c r="D40" s="6">
        <v>689399.45255999989</v>
      </c>
      <c r="E40" s="6">
        <f t="shared" si="1"/>
        <v>41.747215778837187</v>
      </c>
    </row>
    <row r="41" spans="1:5" x14ac:dyDescent="0.2">
      <c r="A41" s="4" t="s">
        <v>40</v>
      </c>
      <c r="B41" s="5" t="s">
        <v>116</v>
      </c>
      <c r="C41" s="7">
        <v>1930.7</v>
      </c>
      <c r="D41" s="7">
        <v>1378.45173</v>
      </c>
      <c r="E41" s="7">
        <f t="shared" si="1"/>
        <v>71.396474335733146</v>
      </c>
    </row>
    <row r="42" spans="1:5" x14ac:dyDescent="0.2">
      <c r="A42" s="4" t="s">
        <v>41</v>
      </c>
      <c r="B42" s="5" t="s">
        <v>117</v>
      </c>
      <c r="C42" s="7">
        <v>29508.5</v>
      </c>
      <c r="D42" s="7">
        <v>19198.709159999999</v>
      </c>
      <c r="E42" s="7">
        <f t="shared" si="1"/>
        <v>65.061623464425494</v>
      </c>
    </row>
    <row r="43" spans="1:5" x14ac:dyDescent="0.2">
      <c r="A43" s="4" t="s">
        <v>42</v>
      </c>
      <c r="B43" s="5" t="s">
        <v>118</v>
      </c>
      <c r="C43" s="7">
        <v>1619927.1</v>
      </c>
      <c r="D43" s="7">
        <v>668822.29166999995</v>
      </c>
      <c r="E43" s="7">
        <f t="shared" si="1"/>
        <v>41.287184569601919</v>
      </c>
    </row>
    <row r="44" spans="1:5" ht="13.5" customHeight="1" x14ac:dyDescent="0.2">
      <c r="A44" s="2" t="s">
        <v>43</v>
      </c>
      <c r="B44" s="3" t="s">
        <v>119</v>
      </c>
      <c r="C44" s="6">
        <f>C45+C46+C47+C48+C49+C50+C51</f>
        <v>23433358.700000003</v>
      </c>
      <c r="D44" s="6">
        <v>17929190.696490001</v>
      </c>
      <c r="E44" s="6">
        <f t="shared" si="1"/>
        <v>76.51139952246794</v>
      </c>
    </row>
    <row r="45" spans="1:5" x14ac:dyDescent="0.2">
      <c r="A45" s="4" t="s">
        <v>44</v>
      </c>
      <c r="B45" s="5" t="s">
        <v>120</v>
      </c>
      <c r="C45" s="7">
        <v>3381515.4</v>
      </c>
      <c r="D45" s="7">
        <v>2929542.06641</v>
      </c>
      <c r="E45" s="7">
        <f t="shared" si="1"/>
        <v>86.634000436904714</v>
      </c>
    </row>
    <row r="46" spans="1:5" x14ac:dyDescent="0.2">
      <c r="A46" s="4" t="s">
        <v>45</v>
      </c>
      <c r="B46" s="5" t="s">
        <v>121</v>
      </c>
      <c r="C46" s="7">
        <v>15841106.4</v>
      </c>
      <c r="D46" s="7">
        <v>11630228.7271</v>
      </c>
      <c r="E46" s="7">
        <f t="shared" si="1"/>
        <v>73.41803301756751</v>
      </c>
    </row>
    <row r="47" spans="1:5" x14ac:dyDescent="0.2">
      <c r="A47" s="4" t="s">
        <v>46</v>
      </c>
      <c r="B47" s="5" t="s">
        <v>122</v>
      </c>
      <c r="C47" s="7">
        <v>694221</v>
      </c>
      <c r="D47" s="7">
        <v>642132.96254999994</v>
      </c>
      <c r="E47" s="7">
        <f t="shared" si="1"/>
        <v>92.496908412450779</v>
      </c>
    </row>
    <row r="48" spans="1:5" x14ac:dyDescent="0.2">
      <c r="A48" s="4" t="s">
        <v>47</v>
      </c>
      <c r="B48" s="5" t="s">
        <v>123</v>
      </c>
      <c r="C48" s="7">
        <v>2292507.6</v>
      </c>
      <c r="D48" s="7">
        <v>1726965.60363</v>
      </c>
      <c r="E48" s="7">
        <f t="shared" si="1"/>
        <v>75.330856204358938</v>
      </c>
    </row>
    <row r="49" spans="1:5" x14ac:dyDescent="0.2">
      <c r="A49" s="4" t="s">
        <v>48</v>
      </c>
      <c r="B49" s="5" t="s">
        <v>124</v>
      </c>
      <c r="C49" s="7">
        <v>94851.5</v>
      </c>
      <c r="D49" s="7">
        <v>64468.076959999999</v>
      </c>
      <c r="E49" s="7">
        <f t="shared" si="1"/>
        <v>67.967377384648628</v>
      </c>
    </row>
    <row r="50" spans="1:5" x14ac:dyDescent="0.2">
      <c r="A50" s="4" t="s">
        <v>49</v>
      </c>
      <c r="B50" s="5" t="s">
        <v>125</v>
      </c>
      <c r="C50" s="7">
        <v>193951.2</v>
      </c>
      <c r="D50" s="7">
        <v>147397.62383000003</v>
      </c>
      <c r="E50" s="7">
        <f t="shared" si="1"/>
        <v>75.997273453322293</v>
      </c>
    </row>
    <row r="51" spans="1:5" x14ac:dyDescent="0.2">
      <c r="A51" s="4" t="s">
        <v>50</v>
      </c>
      <c r="B51" s="5" t="s">
        <v>126</v>
      </c>
      <c r="C51" s="7">
        <v>935205.6</v>
      </c>
      <c r="D51" s="7">
        <v>788455.63601000002</v>
      </c>
      <c r="E51" s="7">
        <f t="shared" si="1"/>
        <v>84.308267188519835</v>
      </c>
    </row>
    <row r="52" spans="1:5" x14ac:dyDescent="0.2">
      <c r="A52" s="2" t="s">
        <v>51</v>
      </c>
      <c r="B52" s="3" t="s">
        <v>127</v>
      </c>
      <c r="C52" s="6">
        <v>3703863.3</v>
      </c>
      <c r="D52" s="6">
        <v>2533128.0219000001</v>
      </c>
      <c r="E52" s="6">
        <f t="shared" si="1"/>
        <v>68.391509532762726</v>
      </c>
    </row>
    <row r="53" spans="1:5" x14ac:dyDescent="0.2">
      <c r="A53" s="4" t="s">
        <v>52</v>
      </c>
      <c r="B53" s="5" t="s">
        <v>128</v>
      </c>
      <c r="C53" s="7">
        <v>3600034</v>
      </c>
      <c r="D53" s="7">
        <v>2464262.2616599998</v>
      </c>
      <c r="E53" s="7">
        <f t="shared" si="1"/>
        <v>68.451083008104916</v>
      </c>
    </row>
    <row r="54" spans="1:5" x14ac:dyDescent="0.2">
      <c r="A54" s="4" t="s">
        <v>53</v>
      </c>
      <c r="B54" s="5" t="s">
        <v>129</v>
      </c>
      <c r="C54" s="7">
        <v>14685.7</v>
      </c>
      <c r="D54" s="7">
        <v>11300</v>
      </c>
      <c r="E54" s="7">
        <f t="shared" si="1"/>
        <v>76.945600141634372</v>
      </c>
    </row>
    <row r="55" spans="1:5" x14ac:dyDescent="0.2">
      <c r="A55" s="4" t="s">
        <v>54</v>
      </c>
      <c r="B55" s="5" t="s">
        <v>130</v>
      </c>
      <c r="C55" s="7">
        <v>89143.6</v>
      </c>
      <c r="D55" s="7">
        <v>57565.760240000003</v>
      </c>
      <c r="E55" s="7">
        <f t="shared" si="1"/>
        <v>64.576436491234375</v>
      </c>
    </row>
    <row r="56" spans="1:5" x14ac:dyDescent="0.2">
      <c r="A56" s="2" t="s">
        <v>55</v>
      </c>
      <c r="B56" s="3" t="s">
        <v>131</v>
      </c>
      <c r="C56" s="6">
        <f>C57+C58+C59+C60+C61+C62+C63</f>
        <v>12430730.9</v>
      </c>
      <c r="D56" s="6">
        <v>6284702.2456599995</v>
      </c>
      <c r="E56" s="6">
        <f t="shared" si="1"/>
        <v>50.557785348406185</v>
      </c>
    </row>
    <row r="57" spans="1:5" x14ac:dyDescent="0.2">
      <c r="A57" s="4" t="s">
        <v>56</v>
      </c>
      <c r="B57" s="5" t="s">
        <v>132</v>
      </c>
      <c r="C57" s="7">
        <v>4246416.9000000004</v>
      </c>
      <c r="D57" s="7">
        <v>1542307.18114</v>
      </c>
      <c r="E57" s="7">
        <f t="shared" si="1"/>
        <v>36.320201653775442</v>
      </c>
    </row>
    <row r="58" spans="1:5" x14ac:dyDescent="0.2">
      <c r="A58" s="4" t="s">
        <v>57</v>
      </c>
      <c r="B58" s="5" t="s">
        <v>133</v>
      </c>
      <c r="C58" s="7">
        <v>5037557.9000000004</v>
      </c>
      <c r="D58" s="7">
        <v>2834831.0943299998</v>
      </c>
      <c r="E58" s="7">
        <f t="shared" si="1"/>
        <v>56.273915865661806</v>
      </c>
    </row>
    <row r="59" spans="1:5" x14ac:dyDescent="0.2">
      <c r="A59" s="4" t="s">
        <v>58</v>
      </c>
      <c r="B59" s="5" t="s">
        <v>134</v>
      </c>
      <c r="C59" s="7">
        <v>62324.6</v>
      </c>
      <c r="D59" s="7">
        <v>49080.424679999996</v>
      </c>
      <c r="E59" s="7">
        <f t="shared" si="1"/>
        <v>78.749682597240891</v>
      </c>
    </row>
    <row r="60" spans="1:5" x14ac:dyDescent="0.2">
      <c r="A60" s="4" t="s">
        <v>59</v>
      </c>
      <c r="B60" s="5" t="s">
        <v>135</v>
      </c>
      <c r="C60" s="7">
        <v>628117</v>
      </c>
      <c r="D60" s="7">
        <v>484288.64773999999</v>
      </c>
      <c r="E60" s="7">
        <f t="shared" si="1"/>
        <v>77.101662228533854</v>
      </c>
    </row>
    <row r="61" spans="1:5" x14ac:dyDescent="0.2">
      <c r="A61" s="4" t="s">
        <v>60</v>
      </c>
      <c r="B61" s="5" t="s">
        <v>136</v>
      </c>
      <c r="C61" s="7">
        <v>321366</v>
      </c>
      <c r="D61" s="7">
        <v>225544.38915</v>
      </c>
      <c r="E61" s="7">
        <f t="shared" si="1"/>
        <v>70.183027809413574</v>
      </c>
    </row>
    <row r="62" spans="1:5" ht="25.5" x14ac:dyDescent="0.2">
      <c r="A62" s="4" t="s">
        <v>61</v>
      </c>
      <c r="B62" s="5" t="s">
        <v>137</v>
      </c>
      <c r="C62" s="7">
        <v>144915.29999999999</v>
      </c>
      <c r="D62" s="7">
        <v>105556.55753000001</v>
      </c>
      <c r="E62" s="7">
        <f t="shared" si="1"/>
        <v>72.840174591640789</v>
      </c>
    </row>
    <row r="63" spans="1:5" ht="15.75" customHeight="1" x14ac:dyDescent="0.2">
      <c r="A63" s="4" t="s">
        <v>62</v>
      </c>
      <c r="B63" s="5" t="s">
        <v>138</v>
      </c>
      <c r="C63" s="7">
        <v>1990033.2</v>
      </c>
      <c r="D63" s="7">
        <v>1043093.95109</v>
      </c>
      <c r="E63" s="7">
        <f t="shared" si="1"/>
        <v>52.415906985370896</v>
      </c>
    </row>
    <row r="64" spans="1:5" x14ac:dyDescent="0.2">
      <c r="A64" s="2" t="s">
        <v>63</v>
      </c>
      <c r="B64" s="3" t="s">
        <v>139</v>
      </c>
      <c r="C64" s="6">
        <f>C65+C66+C67+C68+C69</f>
        <v>20893247.799999997</v>
      </c>
      <c r="D64" s="6">
        <v>16115313.962059999</v>
      </c>
      <c r="E64" s="6">
        <f t="shared" si="1"/>
        <v>77.131684438548618</v>
      </c>
    </row>
    <row r="65" spans="1:5" x14ac:dyDescent="0.2">
      <c r="A65" s="4" t="s">
        <v>64</v>
      </c>
      <c r="B65" s="5" t="s">
        <v>140</v>
      </c>
      <c r="C65" s="7">
        <v>78630.7</v>
      </c>
      <c r="D65" s="7">
        <v>62794.194060000002</v>
      </c>
      <c r="E65" s="7">
        <f t="shared" si="1"/>
        <v>79.859640140555783</v>
      </c>
    </row>
    <row r="66" spans="1:5" x14ac:dyDescent="0.2">
      <c r="A66" s="4" t="s">
        <v>65</v>
      </c>
      <c r="B66" s="5" t="s">
        <v>141</v>
      </c>
      <c r="C66" s="7">
        <v>2640492.4</v>
      </c>
      <c r="D66" s="7">
        <v>2014163.3128199999</v>
      </c>
      <c r="E66" s="7">
        <f t="shared" si="1"/>
        <v>76.279837534090234</v>
      </c>
    </row>
    <row r="67" spans="1:5" x14ac:dyDescent="0.2">
      <c r="A67" s="4" t="s">
        <v>66</v>
      </c>
      <c r="B67" s="5" t="s">
        <v>142</v>
      </c>
      <c r="C67" s="7">
        <v>11872946.9</v>
      </c>
      <c r="D67" s="7">
        <v>9608658.8323099986</v>
      </c>
      <c r="E67" s="7">
        <f t="shared" si="1"/>
        <v>80.92901377593121</v>
      </c>
    </row>
    <row r="68" spans="1:5" x14ac:dyDescent="0.2">
      <c r="A68" s="4" t="s">
        <v>67</v>
      </c>
      <c r="B68" s="5" t="s">
        <v>143</v>
      </c>
      <c r="C68" s="7">
        <v>5865654.4000000004</v>
      </c>
      <c r="D68" s="7">
        <v>4139979.2085199999</v>
      </c>
      <c r="E68" s="7">
        <f t="shared" ref="E68:E83" si="2">D68/C68*100</f>
        <v>70.580005677115921</v>
      </c>
    </row>
    <row r="69" spans="1:5" x14ac:dyDescent="0.2">
      <c r="A69" s="4" t="s">
        <v>68</v>
      </c>
      <c r="B69" s="5" t="s">
        <v>144</v>
      </c>
      <c r="C69" s="7">
        <v>435523.4</v>
      </c>
      <c r="D69" s="7">
        <v>289718.41435000004</v>
      </c>
      <c r="E69" s="7">
        <f t="shared" si="2"/>
        <v>66.521893967120945</v>
      </c>
    </row>
    <row r="70" spans="1:5" x14ac:dyDescent="0.2">
      <c r="A70" s="2" t="s">
        <v>69</v>
      </c>
      <c r="B70" s="3" t="s">
        <v>145</v>
      </c>
      <c r="C70" s="6">
        <f>C71+C72+C73</f>
        <v>1731272.9000000001</v>
      </c>
      <c r="D70" s="6">
        <v>1122975.4192300001</v>
      </c>
      <c r="E70" s="6">
        <f t="shared" si="2"/>
        <v>64.864148178487639</v>
      </c>
    </row>
    <row r="71" spans="1:5" x14ac:dyDescent="0.2">
      <c r="A71" s="4" t="s">
        <v>70</v>
      </c>
      <c r="B71" s="5" t="s">
        <v>146</v>
      </c>
      <c r="C71" s="7">
        <v>1241809.1000000001</v>
      </c>
      <c r="D71" s="7">
        <v>735493.56660000002</v>
      </c>
      <c r="E71" s="7">
        <f t="shared" si="2"/>
        <v>59.227587122690593</v>
      </c>
    </row>
    <row r="72" spans="1:5" x14ac:dyDescent="0.2">
      <c r="A72" s="4" t="s">
        <v>71</v>
      </c>
      <c r="B72" s="5" t="s">
        <v>147</v>
      </c>
      <c r="C72" s="7">
        <v>463998.5</v>
      </c>
      <c r="D72" s="7">
        <v>370944.92368000001</v>
      </c>
      <c r="E72" s="7">
        <f t="shared" si="2"/>
        <v>79.945285098981998</v>
      </c>
    </row>
    <row r="73" spans="1:5" x14ac:dyDescent="0.2">
      <c r="A73" s="4" t="s">
        <v>72</v>
      </c>
      <c r="B73" s="5" t="s">
        <v>148</v>
      </c>
      <c r="C73" s="7">
        <v>25465.3</v>
      </c>
      <c r="D73" s="7">
        <v>16536.928949999998</v>
      </c>
      <c r="E73" s="7">
        <f t="shared" si="2"/>
        <v>64.939069832281575</v>
      </c>
    </row>
    <row r="74" spans="1:5" x14ac:dyDescent="0.2">
      <c r="A74" s="2" t="s">
        <v>73</v>
      </c>
      <c r="B74" s="3" t="s">
        <v>149</v>
      </c>
      <c r="C74" s="6">
        <f>C75+C76+C77</f>
        <v>198799</v>
      </c>
      <c r="D74" s="6">
        <v>150955.84228000001</v>
      </c>
      <c r="E74" s="6">
        <f t="shared" si="2"/>
        <v>75.933904234930765</v>
      </c>
    </row>
    <row r="75" spans="1:5" x14ac:dyDescent="0.2">
      <c r="A75" s="4" t="s">
        <v>74</v>
      </c>
      <c r="B75" s="5" t="s">
        <v>150</v>
      </c>
      <c r="C75" s="7">
        <v>41579.5</v>
      </c>
      <c r="D75" s="7">
        <v>28700</v>
      </c>
      <c r="E75" s="7">
        <f t="shared" si="2"/>
        <v>69.02439904279754</v>
      </c>
    </row>
    <row r="76" spans="1:5" x14ac:dyDescent="0.2">
      <c r="A76" s="4" t="s">
        <v>75</v>
      </c>
      <c r="B76" s="5" t="s">
        <v>151</v>
      </c>
      <c r="C76" s="7">
        <v>21369</v>
      </c>
      <c r="D76" s="7">
        <v>16300</v>
      </c>
      <c r="E76" s="7">
        <f t="shared" si="2"/>
        <v>76.278721512471336</v>
      </c>
    </row>
    <row r="77" spans="1:5" x14ac:dyDescent="0.2">
      <c r="A77" s="4" t="s">
        <v>76</v>
      </c>
      <c r="B77" s="5" t="s">
        <v>152</v>
      </c>
      <c r="C77" s="7">
        <v>135850.5</v>
      </c>
      <c r="D77" s="7">
        <v>105955.84228</v>
      </c>
      <c r="E77" s="7">
        <f t="shared" si="2"/>
        <v>77.994444098475896</v>
      </c>
    </row>
    <row r="78" spans="1:5" x14ac:dyDescent="0.2">
      <c r="A78" s="2" t="s">
        <v>77</v>
      </c>
      <c r="B78" s="3" t="s">
        <v>153</v>
      </c>
      <c r="C78" s="6">
        <v>58000</v>
      </c>
      <c r="D78" s="6">
        <v>0</v>
      </c>
      <c r="E78" s="6">
        <f t="shared" si="2"/>
        <v>0</v>
      </c>
    </row>
    <row r="79" spans="1:5" x14ac:dyDescent="0.2">
      <c r="A79" s="4" t="s">
        <v>78</v>
      </c>
      <c r="B79" s="5" t="s">
        <v>154</v>
      </c>
      <c r="C79" s="7">
        <v>58000</v>
      </c>
      <c r="D79" s="7">
        <v>0</v>
      </c>
      <c r="E79" s="7">
        <f t="shared" si="2"/>
        <v>0</v>
      </c>
    </row>
    <row r="80" spans="1:5" ht="25.5" x14ac:dyDescent="0.2">
      <c r="A80" s="2" t="s">
        <v>79</v>
      </c>
      <c r="B80" s="3" t="s">
        <v>155</v>
      </c>
      <c r="C80" s="6">
        <f>C81+C82+C83</f>
        <v>2442935.7000000002</v>
      </c>
      <c r="D80" s="6">
        <v>1855651.4220399999</v>
      </c>
      <c r="E80" s="6">
        <f t="shared" si="2"/>
        <v>75.959896203571788</v>
      </c>
    </row>
    <row r="81" spans="1:5" ht="25.5" x14ac:dyDescent="0.2">
      <c r="A81" s="4" t="s">
        <v>80</v>
      </c>
      <c r="B81" s="5" t="s">
        <v>156</v>
      </c>
      <c r="C81" s="7">
        <v>1433038.6</v>
      </c>
      <c r="D81" s="7">
        <v>1433038.6</v>
      </c>
      <c r="E81" s="7">
        <f t="shared" si="2"/>
        <v>100</v>
      </c>
    </row>
    <row r="82" spans="1:5" x14ac:dyDescent="0.2">
      <c r="A82" s="4" t="s">
        <v>81</v>
      </c>
      <c r="B82" s="5" t="s">
        <v>157</v>
      </c>
      <c r="C82" s="7">
        <v>711179.1</v>
      </c>
      <c r="D82" s="7">
        <v>265265.34999999998</v>
      </c>
      <c r="E82" s="7">
        <f t="shared" si="2"/>
        <v>37.299373673945141</v>
      </c>
    </row>
    <row r="83" spans="1:5" x14ac:dyDescent="0.2">
      <c r="A83" s="4" t="s">
        <v>82</v>
      </c>
      <c r="B83" s="5" t="s">
        <v>158</v>
      </c>
      <c r="C83" s="7">
        <v>298718</v>
      </c>
      <c r="D83" s="7">
        <v>157347.47203999999</v>
      </c>
      <c r="E83" s="7">
        <f t="shared" si="2"/>
        <v>52.674251983476047</v>
      </c>
    </row>
  </sheetData>
  <autoFilter ref="A6:E83"/>
  <mergeCells count="6">
    <mergeCell ref="E4:E5"/>
    <mergeCell ref="A1:D1"/>
    <mergeCell ref="C4:C5"/>
    <mergeCell ref="D4:D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scale="68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01.10.2023</vt:lpstr>
      <vt:lpstr>'01.10.2023'!Заголовки_для_печати</vt:lpstr>
      <vt:lpstr>'01.10.2023'!Область_печати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2023-11-13T14:27:59Z</cp:lastPrinted>
  <dcterms:created xsi:type="dcterms:W3CDTF">1999-06-18T11:49:53Z</dcterms:created>
  <dcterms:modified xsi:type="dcterms:W3CDTF">2023-11-13T14:28:20Z</dcterms:modified>
</cp:coreProperties>
</file>