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2 год\Промежуточная отчетность\на 01.04.2022\"/>
    </mc:Choice>
  </mc:AlternateContent>
  <bookViews>
    <workbookView xWindow="0" yWindow="1485" windowWidth="11805" windowHeight="5025"/>
  </bookViews>
  <sheets>
    <sheet name="01.04.2022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'01.04.2022'!$A$6:$E$83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'01.04.2022'!$4:$5</definedName>
    <definedName name="_xlnm.Print_Area" localSheetId="0">'01.04.2022'!$A$1:$E$83</definedName>
  </definedNames>
  <calcPr calcId="162913"/>
</workbook>
</file>

<file path=xl/calcChain.xml><?xml version="1.0" encoding="utf-8"?>
<calcChain xmlns="http://schemas.openxmlformats.org/spreadsheetml/2006/main">
  <c r="C70" i="14" l="1"/>
  <c r="E70" i="14" s="1"/>
  <c r="C64" i="14"/>
  <c r="E64" i="14" s="1"/>
  <c r="C44" i="14"/>
  <c r="E44" i="14" s="1"/>
  <c r="C26" i="14"/>
  <c r="E26" i="14" s="1"/>
  <c r="C20" i="14"/>
  <c r="E20" i="14" s="1"/>
  <c r="C8" i="14"/>
  <c r="E9" i="14"/>
  <c r="E10" i="14"/>
  <c r="E11" i="14"/>
  <c r="E12" i="14"/>
  <c r="E13" i="14"/>
  <c r="E14" i="14"/>
  <c r="E15" i="14"/>
  <c r="E16" i="14"/>
  <c r="E17" i="14"/>
  <c r="E18" i="14"/>
  <c r="E19" i="14"/>
  <c r="E21" i="14"/>
  <c r="E22" i="14"/>
  <c r="E23" i="14"/>
  <c r="E24" i="14"/>
  <c r="E25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5" i="14"/>
  <c r="E66" i="14"/>
  <c r="E67" i="14"/>
  <c r="E68" i="14"/>
  <c r="E69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C7" i="14" l="1"/>
  <c r="E7" i="14" s="1"/>
  <c r="E8" i="14"/>
</calcChain>
</file>

<file path=xl/sharedStrings.xml><?xml version="1.0" encoding="utf-8"?>
<sst xmlns="http://schemas.openxmlformats.org/spreadsheetml/2006/main" count="161" uniqueCount="161">
  <si>
    <t>Наименование показателя</t>
  </si>
  <si>
    <t>Код по бюджетной классификации</t>
  </si>
  <si>
    <t>% исполнения</t>
  </si>
  <si>
    <t>(тыс. руб.)</t>
  </si>
  <si>
    <t>х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</si>
  <si>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</si>
  <si>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</si>
  <si>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</si>
  <si>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</si>
  <si>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</si>
  <si>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</si>
  <si>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</si>
  <si>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</si>
  <si>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</si>
  <si>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</si>
  <si>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</si>
  <si>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</si>
  <si>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</si>
  <si>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</si>
  <si>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</si>
  <si>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</si>
  <si>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</si>
  <si>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</si>
  <si>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</si>
  <si>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</si>
  <si>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</si>
  <si>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</si>
  <si>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</si>
  <si>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</si>
  <si>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</si>
  <si>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</si>
  <si>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</si>
  <si>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</si>
  <si>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</si>
  <si>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</si>
  <si>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</si>
  <si>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</si>
  <si>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</si>
  <si>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</si>
  <si>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</si>
  <si>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</si>
  <si>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</si>
  <si>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</si>
  <si>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</si>
  <si>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</si>
  <si>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</si>
  <si>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</si>
  <si>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</si>
  <si>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</si>
  <si>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</si>
  <si>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</si>
  <si>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</si>
  <si>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</si>
  <si>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</si>
  <si>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</si>
  <si>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</si>
  <si>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</si>
  <si>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</si>
  <si>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</si>
  <si>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</si>
  <si>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</si>
  <si>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</si>
  <si>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</si>
  <si>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</si>
  <si>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</si>
  <si>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</si>
  <si>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</si>
  <si>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</si>
  <si>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</si>
  <si>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</si>
  <si>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</si>
  <si>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</si>
  <si>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</si>
  <si>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</si>
  <si>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</si>
  <si>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</si>
  <si>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</si>
  <si>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</si>
  <si>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</si>
  <si>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</si>
  <si>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</si>
  <si>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</si>
  <si>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</si>
  <si>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</si>
  <si>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</si>
  <si>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</si>
  <si>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</si>
  <si>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</si>
  <si>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</si>
  <si>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</si>
  <si>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</si>
  <si>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</si>
  <si>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</si>
  <si>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</si>
  <si>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</si>
  <si>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</si>
  <si>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</si>
  <si>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</si>
  <si>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</si>
  <si>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</si>
  <si>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</si>
  <si>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</si>
  <si>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</si>
  <si>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</si>
  <si>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</si>
  <si>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</si>
  <si>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</si>
  <si>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</si>
  <si>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</si>
  <si>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</si>
  <si>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</si>
  <si>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</si>
  <si>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</si>
  <si>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</si>
  <si>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</si>
  <si>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</si>
  <si>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</si>
  <si>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</si>
  <si>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</si>
  <si>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</si>
  <si>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</si>
  <si>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</si>
  <si>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</si>
  <si>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</si>
  <si>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</si>
  <si>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</si>
  <si>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</si>
  <si>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</si>
  <si>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</si>
  <si>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</si>
  <si>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</si>
  <si>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</si>
  <si>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</si>
  <si>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</si>
  <si>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</si>
  <si>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</si>
  <si>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</si>
  <si>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</si>
  <si>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</si>
  <si>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</si>
  <si>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</si>
  <si>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</si>
  <si>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</si>
  <si>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</si>
  <si>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</si>
  <si>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</si>
  <si>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</si>
  <si>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</si>
  <si>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</si>
  <si>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</si>
  <si>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</si>
  <si>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</si>
  <si>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</si>
  <si>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</si>
  <si>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</si>
  <si>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</si>
  <si>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</si>
  <si>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</si>
  <si>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Утверждено Законом на текущий финансовый год, тыс. руб.</t>
  </si>
  <si>
    <t>Исполнено
на 01.04.2021, тыс. руб.</t>
  </si>
  <si>
    <t>Ежеквартальные сведения об исполнении областного бюджета Тверской области за первый квартал 2022 года по расходам в разрезе разделов и подразделов классификации расходов в сравнении с запланированными значениями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</si>
</sst>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10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/>
    <xf numFmtId="0" fontId="1" fillId="0" borderId="4" xfId="0" applyFont="1" applyFill="1" applyBorder="1" applyAlignment="1">
      <alignment horizontal="left" wrapText="1" indent="2"/>
    </xf>
    <xf numFmtId="49" fontId="1" fillId="0" borderId="4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left" wrapText="1" indent="2"/>
    </xf>
    <xf numFmtId="49" fontId="2" fillId="0" borderId="4" xfId="0" applyNumberFormat="1" applyFont="1" applyFill="1" applyBorder="1" applyAlignment="1">
      <alignment horizontal="center" shrinkToFit="1"/>
    </xf>
    <xf numFmtId="164" fontId="1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shrinkToFit="1"/>
    </xf>
    <xf numFmtId="49" fontId="7" fillId="2" borderId="0" xfId="0" applyNumberFormat="1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83"/>
  <sheetViews>
    <sheetView showGridLines="0" showZeros="0" tabSelected="1" view="pageBreakPreview" zoomScale="90" zoomScaleNormal="90" zoomScaleSheetLayoutView="90" workbookViewId="0">
      <pane ySplit="5" topLeftCell="A6" activePane="bottomLeft" state="frozen"/>
      <selection pane="bottomLeft" activeCell="E3" sqref="E3"/>
    </sheetView>
  </sheetViews>
  <sheetFormatPr defaultColWidth="9.140625" defaultRowHeight="12.75" x14ac:dyDescent="0.2"/>
  <cols>
    <col min="1" max="1" width="74" style="9" customWidth="1"/>
    <col min="2" max="2" width="26.140625" style="9" customWidth="1"/>
    <col min="3" max="3" width="26.42578125" style="9" customWidth="1"/>
    <col min="4" max="4" width="21.140625" style="9" customWidth="1"/>
    <col min="5" max="5" width="15.140625" style="16" customWidth="1"/>
    <col min="6" max="6" width="12.85546875" style="11" bestFit="1" customWidth="1"/>
    <col min="7" max="16384" width="9.140625" style="11"/>
  </cols>
  <sheetData>
    <row r="1" spans="1:5" s="1" customFormat="1" ht="32.25" customHeight="1" x14ac:dyDescent="0.2">
      <c r="A1" s="22" t="s">
        <v>160</v>
      </c>
      <c r="B1" s="23"/>
      <c r="C1" s="23"/>
      <c r="D1" s="23"/>
      <c r="E1" s="8"/>
    </row>
    <row r="2" spans="1:5" x14ac:dyDescent="0.2">
      <c r="B2" s="10"/>
      <c r="C2" s="10"/>
      <c r="D2" s="10"/>
    </row>
    <row r="3" spans="1:5" x14ac:dyDescent="0.2">
      <c r="A3" s="12"/>
      <c r="B3" s="13"/>
      <c r="C3" s="13"/>
      <c r="D3" s="13"/>
      <c r="E3" s="17" t="s">
        <v>3</v>
      </c>
    </row>
    <row r="4" spans="1:5" ht="12.75" customHeight="1" x14ac:dyDescent="0.2">
      <c r="A4" s="24" t="s">
        <v>0</v>
      </c>
      <c r="B4" s="24" t="s">
        <v>1</v>
      </c>
      <c r="C4" s="26" t="s">
        <v>158</v>
      </c>
      <c r="D4" s="26" t="s">
        <v>159</v>
      </c>
      <c r="E4" s="28" t="s">
        <v>2</v>
      </c>
    </row>
    <row r="5" spans="1:5" ht="52.5" customHeight="1" x14ac:dyDescent="0.2">
      <c r="A5" s="25"/>
      <c r="B5" s="25"/>
      <c r="C5" s="27"/>
      <c r="D5" s="27"/>
      <c r="E5" s="29"/>
    </row>
    <row r="6" spans="1: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</row>
    <row r="7" spans="1:5" x14ac:dyDescent="0.2">
      <c r="A7" s="2" t="s">
        <v>5</v>
      </c>
      <c r="B7" s="3" t="s">
        <v>4</v>
      </c>
      <c r="C7" s="6">
        <f>C8+C18+C20+C26+C35+C40+C44+C52+C56+C64+C70+C74+C78+C80</f>
        <v>95427192.799999997</v>
      </c>
      <c r="D7" s="6">
        <v>15431091.51746</v>
      </c>
      <c r="E7" s="6">
        <f>D7/C7*100</f>
        <v>16.170539093401899</v>
      </c>
    </row>
    <row r="8" spans="1:5" x14ac:dyDescent="0.2">
      <c r="A8" s="2" t="s">
        <v>6</v>
      </c>
      <c r="B8" s="3" t="s">
        <v>80</v>
      </c>
      <c r="C8" s="6">
        <f>C9+C10+C11+C12+C13+C14++C15+C16+C17</f>
        <v>7283868.9000000004</v>
      </c>
      <c r="D8" s="6">
        <v>552208.54486000002</v>
      </c>
      <c r="E8" s="6">
        <f>D8/C8*100</f>
        <v>7.5812532109137774</v>
      </c>
    </row>
    <row r="9" spans="1:5" ht="25.5" x14ac:dyDescent="0.2">
      <c r="A9" s="4" t="s">
        <v>7</v>
      </c>
      <c r="B9" s="5" t="s">
        <v>81</v>
      </c>
      <c r="C9" s="7">
        <v>6433.2</v>
      </c>
      <c r="D9" s="7">
        <v>891.18856999999991</v>
      </c>
      <c r="E9" s="7">
        <f>D9/C9*100</f>
        <v>13.852959180501148</v>
      </c>
    </row>
    <row r="10" spans="1:5" ht="25.5" x14ac:dyDescent="0.2">
      <c r="A10" s="4" t="s">
        <v>8</v>
      </c>
      <c r="B10" s="5" t="s">
        <v>82</v>
      </c>
      <c r="C10" s="7">
        <v>185369.5</v>
      </c>
      <c r="D10" s="7">
        <v>29386.20809</v>
      </c>
      <c r="E10" s="7">
        <f>D10/C10*100</f>
        <v>15.852774102535747</v>
      </c>
    </row>
    <row r="11" spans="1:5" s="15" customFormat="1" ht="38.25" x14ac:dyDescent="0.2">
      <c r="A11" s="4" t="s">
        <v>9</v>
      </c>
      <c r="B11" s="5" t="s">
        <v>83</v>
      </c>
      <c r="C11" s="7">
        <v>423042.2</v>
      </c>
      <c r="D11" s="7">
        <v>70817.66691</v>
      </c>
      <c r="E11" s="7">
        <f>D11/C11*100</f>
        <v>16.740095174902173</v>
      </c>
    </row>
    <row r="12" spans="1:5" s="15" customFormat="1" x14ac:dyDescent="0.2">
      <c r="A12" s="4" t="s">
        <v>10</v>
      </c>
      <c r="B12" s="5" t="s">
        <v>84</v>
      </c>
      <c r="C12" s="7">
        <v>350177.9</v>
      </c>
      <c r="D12" s="7">
        <v>49657.769310000003</v>
      </c>
      <c r="E12" s="7">
        <f>D12/C12*100</f>
        <v>14.180726228011533</v>
      </c>
    </row>
    <row r="13" spans="1:5" s="15" customFormat="1" ht="25.5" x14ac:dyDescent="0.2">
      <c r="A13" s="4" t="s">
        <v>11</v>
      </c>
      <c r="B13" s="5" t="s">
        <v>85</v>
      </c>
      <c r="C13" s="7">
        <v>307861</v>
      </c>
      <c r="D13" s="7">
        <v>61448.2117</v>
      </c>
      <c r="E13" s="7">
        <f>D13/C13*100</f>
        <v>19.959725882784763</v>
      </c>
    </row>
    <row r="14" spans="1:5" s="15" customFormat="1" x14ac:dyDescent="0.2">
      <c r="A14" s="4" t="s">
        <v>12</v>
      </c>
      <c r="B14" s="5" t="s">
        <v>86</v>
      </c>
      <c r="C14" s="7">
        <v>115167.6</v>
      </c>
      <c r="D14" s="7">
        <v>19149.66014</v>
      </c>
      <c r="E14" s="7">
        <f>D14/C14*100</f>
        <v>16.627645396795625</v>
      </c>
    </row>
    <row r="15" spans="1:5" s="15" customFormat="1" x14ac:dyDescent="0.2">
      <c r="A15" s="4" t="s">
        <v>13</v>
      </c>
      <c r="B15" s="5" t="s">
        <v>87</v>
      </c>
      <c r="C15" s="7">
        <v>191.2</v>
      </c>
      <c r="D15" s="7">
        <v>0</v>
      </c>
      <c r="E15" s="7">
        <f>D15/C15*100</f>
        <v>0</v>
      </c>
    </row>
    <row r="16" spans="1:5" s="15" customFormat="1" ht="15" x14ac:dyDescent="0.25">
      <c r="A16" s="4" t="s">
        <v>14</v>
      </c>
      <c r="B16" s="18" t="s">
        <v>88</v>
      </c>
      <c r="C16" s="7">
        <v>329336.8</v>
      </c>
      <c r="D16" s="7">
        <v>0</v>
      </c>
      <c r="E16" s="7">
        <f>D16/C16*100</f>
        <v>0</v>
      </c>
    </row>
    <row r="17" spans="1:5" s="15" customFormat="1" x14ac:dyDescent="0.2">
      <c r="A17" s="4" t="s">
        <v>15</v>
      </c>
      <c r="B17" s="5" t="s">
        <v>89</v>
      </c>
      <c r="C17" s="7">
        <v>5566289.5</v>
      </c>
      <c r="D17" s="7">
        <v>320857.84013999999</v>
      </c>
      <c r="E17" s="7">
        <f>D17/C17*100</f>
        <v>5.7643038534018043</v>
      </c>
    </row>
    <row r="18" spans="1:5" s="15" customFormat="1" x14ac:dyDescent="0.2">
      <c r="A18" s="2" t="s">
        <v>16</v>
      </c>
      <c r="B18" s="3" t="s">
        <v>90</v>
      </c>
      <c r="C18" s="6">
        <v>30316.7</v>
      </c>
      <c r="D18" s="6">
        <v>6054.2059200000003</v>
      </c>
      <c r="E18" s="6">
        <f>D18/C18*100</f>
        <v>19.969871127134549</v>
      </c>
    </row>
    <row r="19" spans="1:5" s="15" customFormat="1" x14ac:dyDescent="0.2">
      <c r="A19" s="4" t="s">
        <v>17</v>
      </c>
      <c r="B19" s="5" t="s">
        <v>91</v>
      </c>
      <c r="C19" s="7">
        <v>30316.7</v>
      </c>
      <c r="D19" s="7">
        <v>6054.2059200000003</v>
      </c>
      <c r="E19" s="7">
        <f>D19/C19*100</f>
        <v>19.969871127134549</v>
      </c>
    </row>
    <row r="20" spans="1:5" s="15" customFormat="1" ht="25.5" x14ac:dyDescent="0.2">
      <c r="A20" s="2" t="s">
        <v>18</v>
      </c>
      <c r="B20" s="3" t="s">
        <v>92</v>
      </c>
      <c r="C20" s="6">
        <f>C21+C22+C23+C24+C25</f>
        <v>950679.8</v>
      </c>
      <c r="D20" s="6">
        <v>190703.38131</v>
      </c>
      <c r="E20" s="6">
        <f>D20/C20*100</f>
        <v>20.059685849010357</v>
      </c>
    </row>
    <row r="21" spans="1:5" s="15" customFormat="1" x14ac:dyDescent="0.2">
      <c r="A21" s="4" t="s">
        <v>19</v>
      </c>
      <c r="B21" s="5" t="s">
        <v>93</v>
      </c>
      <c r="C21" s="7">
        <v>57488.5</v>
      </c>
      <c r="D21" s="7">
        <v>10158.410880000001</v>
      </c>
      <c r="E21" s="7">
        <f>D21/C21*100</f>
        <v>17.670335597554296</v>
      </c>
    </row>
    <row r="22" spans="1:5" s="15" customFormat="1" x14ac:dyDescent="0.2">
      <c r="A22" s="4" t="s">
        <v>156</v>
      </c>
      <c r="B22" s="5" t="s">
        <v>94</v>
      </c>
      <c r="C22" s="7">
        <v>32440.9</v>
      </c>
      <c r="D22" s="7">
        <v>6013.3614400000006</v>
      </c>
      <c r="E22" s="7">
        <f>D22/C22*100</f>
        <v>18.536358239136401</v>
      </c>
    </row>
    <row r="23" spans="1:5" ht="25.5" x14ac:dyDescent="0.2">
      <c r="A23" s="4" t="s">
        <v>157</v>
      </c>
      <c r="B23" s="5" t="s">
        <v>95</v>
      </c>
      <c r="C23" s="7">
        <v>760920.6</v>
      </c>
      <c r="D23" s="7">
        <v>157914.20671999999</v>
      </c>
      <c r="E23" s="7">
        <f>D23/C23*100</f>
        <v>20.753046601708508</v>
      </c>
    </row>
    <row r="24" spans="1:5" ht="15" x14ac:dyDescent="0.25">
      <c r="A24" s="4" t="s">
        <v>20</v>
      </c>
      <c r="B24" s="18" t="s">
        <v>96</v>
      </c>
      <c r="C24" s="7">
        <v>4950</v>
      </c>
      <c r="D24" s="7">
        <v>601.70000000000005</v>
      </c>
      <c r="E24" s="7">
        <f>D24/C24*100</f>
        <v>12.155555555555557</v>
      </c>
    </row>
    <row r="25" spans="1:5" ht="26.25" x14ac:dyDescent="0.25">
      <c r="A25" s="4" t="s">
        <v>21</v>
      </c>
      <c r="B25" s="20" t="s">
        <v>97</v>
      </c>
      <c r="C25" s="7">
        <v>94879.8</v>
      </c>
      <c r="D25" s="7">
        <v>16015.70227</v>
      </c>
      <c r="E25" s="7">
        <f>D25/C25*100</f>
        <v>16.879991599897977</v>
      </c>
    </row>
    <row r="26" spans="1:5" x14ac:dyDescent="0.2">
      <c r="A26" s="2" t="s">
        <v>22</v>
      </c>
      <c r="B26" s="3" t="s">
        <v>98</v>
      </c>
      <c r="C26" s="6">
        <f>C27+C28+C29+C30+C31+C32+C33+C34</f>
        <v>24544749.899999999</v>
      </c>
      <c r="D26" s="6">
        <v>2443029.6859899997</v>
      </c>
      <c r="E26" s="6">
        <f>D26/C26*100</f>
        <v>9.9533696450090936</v>
      </c>
    </row>
    <row r="27" spans="1:5" x14ac:dyDescent="0.2">
      <c r="A27" s="4" t="s">
        <v>23</v>
      </c>
      <c r="B27" s="5" t="s">
        <v>99</v>
      </c>
      <c r="C27" s="7">
        <v>352730.2</v>
      </c>
      <c r="D27" s="7">
        <v>48579.592619999996</v>
      </c>
      <c r="E27" s="7">
        <f>D27/C27*100</f>
        <v>13.772450620899484</v>
      </c>
    </row>
    <row r="28" spans="1:5" x14ac:dyDescent="0.2">
      <c r="A28" s="4" t="s">
        <v>24</v>
      </c>
      <c r="B28" s="19" t="s">
        <v>100</v>
      </c>
      <c r="C28" s="7">
        <v>1711331.5</v>
      </c>
      <c r="D28" s="7">
        <v>226939.97378999999</v>
      </c>
      <c r="E28" s="7">
        <f>D28/C28*100</f>
        <v>13.261017739111328</v>
      </c>
    </row>
    <row r="29" spans="1:5" ht="15" x14ac:dyDescent="0.25">
      <c r="A29" s="4" t="s">
        <v>25</v>
      </c>
      <c r="B29" s="18" t="s">
        <v>101</v>
      </c>
      <c r="C29" s="7">
        <v>71236.3</v>
      </c>
      <c r="D29" s="7">
        <v>0</v>
      </c>
      <c r="E29" s="7">
        <f>D29/C29*100</f>
        <v>0</v>
      </c>
    </row>
    <row r="30" spans="1:5" x14ac:dyDescent="0.2">
      <c r="A30" s="4" t="s">
        <v>26</v>
      </c>
      <c r="B30" s="5" t="s">
        <v>102</v>
      </c>
      <c r="C30" s="7">
        <v>510913.8</v>
      </c>
      <c r="D30" s="7">
        <v>60032.73618</v>
      </c>
      <c r="E30" s="7">
        <f>D30/C30*100</f>
        <v>11.750071377989791</v>
      </c>
    </row>
    <row r="31" spans="1:5" x14ac:dyDescent="0.2">
      <c r="A31" s="4" t="s">
        <v>27</v>
      </c>
      <c r="B31" s="5" t="s">
        <v>103</v>
      </c>
      <c r="C31" s="7">
        <v>4686897.3</v>
      </c>
      <c r="D31" s="7">
        <v>899233.20246000006</v>
      </c>
      <c r="E31" s="7">
        <f>D31/C31*100</f>
        <v>19.186108525569786</v>
      </c>
    </row>
    <row r="32" spans="1:5" x14ac:dyDescent="0.2">
      <c r="A32" s="4" t="s">
        <v>28</v>
      </c>
      <c r="B32" s="5" t="s">
        <v>104</v>
      </c>
      <c r="C32" s="7">
        <v>15703345.1</v>
      </c>
      <c r="D32" s="7">
        <v>1025280.7545</v>
      </c>
      <c r="E32" s="7">
        <f>D32/C32*100</f>
        <v>6.5290595600551375</v>
      </c>
    </row>
    <row r="33" spans="1:5" x14ac:dyDescent="0.2">
      <c r="A33" s="4" t="s">
        <v>29</v>
      </c>
      <c r="B33" s="5" t="s">
        <v>105</v>
      </c>
      <c r="C33" s="7">
        <v>166355.20000000001</v>
      </c>
      <c r="D33" s="7">
        <v>24716.141309999999</v>
      </c>
      <c r="E33" s="7">
        <f>D33/C33*100</f>
        <v>14.8574503892875</v>
      </c>
    </row>
    <row r="34" spans="1:5" x14ac:dyDescent="0.2">
      <c r="A34" s="4" t="s">
        <v>30</v>
      </c>
      <c r="B34" s="5" t="s">
        <v>106</v>
      </c>
      <c r="C34" s="7">
        <v>1341940.5</v>
      </c>
      <c r="D34" s="7">
        <v>158247.28513</v>
      </c>
      <c r="E34" s="7">
        <f>D34/C34*100</f>
        <v>11.792421879360523</v>
      </c>
    </row>
    <row r="35" spans="1:5" x14ac:dyDescent="0.2">
      <c r="A35" s="2" t="s">
        <v>31</v>
      </c>
      <c r="B35" s="3" t="s">
        <v>107</v>
      </c>
      <c r="C35" s="6">
        <v>5585772.9000000004</v>
      </c>
      <c r="D35" s="6">
        <v>436766.31530000002</v>
      </c>
      <c r="E35" s="6">
        <f>D35/C35*100</f>
        <v>7.8192637459356789</v>
      </c>
    </row>
    <row r="36" spans="1:5" x14ac:dyDescent="0.2">
      <c r="A36" s="4" t="s">
        <v>32</v>
      </c>
      <c r="B36" s="5" t="s">
        <v>108</v>
      </c>
      <c r="C36" s="7">
        <v>1924624.5</v>
      </c>
      <c r="D36" s="7">
        <v>37484.327509999996</v>
      </c>
      <c r="E36" s="7">
        <f>D36/C36*100</f>
        <v>1.9476177046483609</v>
      </c>
    </row>
    <row r="37" spans="1:5" x14ac:dyDescent="0.2">
      <c r="A37" s="4" t="s">
        <v>33</v>
      </c>
      <c r="B37" s="5" t="s">
        <v>109</v>
      </c>
      <c r="C37" s="7">
        <v>2648879.2999999998</v>
      </c>
      <c r="D37" s="7">
        <v>369782.12819000002</v>
      </c>
      <c r="E37" s="7">
        <f>D37/C37*100</f>
        <v>13.959946313522101</v>
      </c>
    </row>
    <row r="38" spans="1:5" x14ac:dyDescent="0.2">
      <c r="A38" s="4" t="s">
        <v>34</v>
      </c>
      <c r="B38" s="5" t="s">
        <v>110</v>
      </c>
      <c r="C38" s="7">
        <v>718745.7</v>
      </c>
      <c r="D38" s="7">
        <v>0</v>
      </c>
      <c r="E38" s="7">
        <f>D38/C38*100</f>
        <v>0</v>
      </c>
    </row>
    <row r="39" spans="1:5" x14ac:dyDescent="0.2">
      <c r="A39" s="4" t="s">
        <v>35</v>
      </c>
      <c r="B39" s="5" t="s">
        <v>111</v>
      </c>
      <c r="C39" s="7">
        <v>293523.40000000002</v>
      </c>
      <c r="D39" s="7">
        <v>29499.8596</v>
      </c>
      <c r="E39" s="7">
        <f>D39/C39*100</f>
        <v>10.050258207693151</v>
      </c>
    </row>
    <row r="40" spans="1:5" x14ac:dyDescent="0.2">
      <c r="A40" s="2" t="s">
        <v>36</v>
      </c>
      <c r="B40" s="3" t="s">
        <v>112</v>
      </c>
      <c r="C40" s="6">
        <v>1006811.9</v>
      </c>
      <c r="D40" s="6">
        <v>35168.516080000001</v>
      </c>
      <c r="E40" s="6">
        <f>D40/C40*100</f>
        <v>3.493057251309803</v>
      </c>
    </row>
    <row r="41" spans="1:5" x14ac:dyDescent="0.2">
      <c r="A41" s="4" t="s">
        <v>37</v>
      </c>
      <c r="B41" s="5" t="s">
        <v>113</v>
      </c>
      <c r="C41" s="7">
        <v>1930.7</v>
      </c>
      <c r="D41" s="7">
        <v>76.755949999999999</v>
      </c>
      <c r="E41" s="7">
        <f>D41/C41*100</f>
        <v>3.975550318537318</v>
      </c>
    </row>
    <row r="42" spans="1:5" x14ac:dyDescent="0.2">
      <c r="A42" s="4" t="s">
        <v>38</v>
      </c>
      <c r="B42" s="5" t="s">
        <v>114</v>
      </c>
      <c r="C42" s="7">
        <v>28455</v>
      </c>
      <c r="D42" s="7">
        <v>3226.7887999999998</v>
      </c>
      <c r="E42" s="7">
        <f>D42/C42*100</f>
        <v>11.339971182568968</v>
      </c>
    </row>
    <row r="43" spans="1:5" x14ac:dyDescent="0.2">
      <c r="A43" s="4" t="s">
        <v>39</v>
      </c>
      <c r="B43" s="5" t="s">
        <v>115</v>
      </c>
      <c r="C43" s="7">
        <v>976426.2</v>
      </c>
      <c r="D43" s="7">
        <v>31864.971329999997</v>
      </c>
      <c r="E43" s="7">
        <f>D43/C43*100</f>
        <v>3.2634285448301159</v>
      </c>
    </row>
    <row r="44" spans="1:5" x14ac:dyDescent="0.2">
      <c r="A44" s="2" t="s">
        <v>40</v>
      </c>
      <c r="B44" s="3" t="s">
        <v>116</v>
      </c>
      <c r="C44" s="6">
        <f>C45+C46+C47+C48+C49+C50+C51</f>
        <v>18547494.399999999</v>
      </c>
      <c r="D44" s="6">
        <v>3875754.3502399996</v>
      </c>
      <c r="E44" s="6">
        <f>D44/C44*100</f>
        <v>20.896376980386094</v>
      </c>
    </row>
    <row r="45" spans="1:5" x14ac:dyDescent="0.2">
      <c r="A45" s="4" t="s">
        <v>41</v>
      </c>
      <c r="B45" s="5" t="s">
        <v>117</v>
      </c>
      <c r="C45" s="7">
        <v>2955567.4</v>
      </c>
      <c r="D45" s="7">
        <v>743042.429</v>
      </c>
      <c r="E45" s="7">
        <f>D45/C45*100</f>
        <v>25.140432561274022</v>
      </c>
    </row>
    <row r="46" spans="1:5" x14ac:dyDescent="0.2">
      <c r="A46" s="4" t="s">
        <v>42</v>
      </c>
      <c r="B46" s="5" t="s">
        <v>118</v>
      </c>
      <c r="C46" s="7">
        <v>11669105.1</v>
      </c>
      <c r="D46" s="7">
        <v>2320721.2988299998</v>
      </c>
      <c r="E46" s="7">
        <f>D46/C46*100</f>
        <v>19.887740138958897</v>
      </c>
    </row>
    <row r="47" spans="1:5" x14ac:dyDescent="0.2">
      <c r="A47" s="4" t="s">
        <v>43</v>
      </c>
      <c r="B47" s="5" t="s">
        <v>119</v>
      </c>
      <c r="C47" s="7">
        <v>699523</v>
      </c>
      <c r="D47" s="7">
        <v>113488.63499999999</v>
      </c>
      <c r="E47" s="7">
        <f>D47/C47*100</f>
        <v>16.223717447460626</v>
      </c>
    </row>
    <row r="48" spans="1:5" x14ac:dyDescent="0.2">
      <c r="A48" s="4" t="s">
        <v>44</v>
      </c>
      <c r="B48" s="5" t="s">
        <v>120</v>
      </c>
      <c r="C48" s="7">
        <v>2086430.8</v>
      </c>
      <c r="D48" s="7">
        <v>519689.11051999999</v>
      </c>
      <c r="E48" s="7">
        <f>D48/C48*100</f>
        <v>24.908044423040533</v>
      </c>
    </row>
    <row r="49" spans="1:5" x14ac:dyDescent="0.2">
      <c r="A49" s="4" t="s">
        <v>45</v>
      </c>
      <c r="B49" s="5" t="s">
        <v>121</v>
      </c>
      <c r="C49" s="7">
        <v>84749</v>
      </c>
      <c r="D49" s="7">
        <v>18247.96</v>
      </c>
      <c r="E49" s="7">
        <f>D49/C49*100</f>
        <v>21.53177028637506</v>
      </c>
    </row>
    <row r="50" spans="1:5" x14ac:dyDescent="0.2">
      <c r="A50" s="4" t="s">
        <v>46</v>
      </c>
      <c r="B50" s="5" t="s">
        <v>122</v>
      </c>
      <c r="C50" s="7">
        <v>439701.2</v>
      </c>
      <c r="D50" s="7">
        <v>101155.19840000001</v>
      </c>
      <c r="E50" s="7">
        <f>D50/C50*100</f>
        <v>23.00544060375546</v>
      </c>
    </row>
    <row r="51" spans="1:5" x14ac:dyDescent="0.2">
      <c r="A51" s="4" t="s">
        <v>47</v>
      </c>
      <c r="B51" s="5" t="s">
        <v>123</v>
      </c>
      <c r="C51" s="7">
        <v>612417.9</v>
      </c>
      <c r="D51" s="7">
        <v>59409.718489999999</v>
      </c>
      <c r="E51" s="7">
        <f>D51/C51*100</f>
        <v>9.7008461852600973</v>
      </c>
    </row>
    <row r="52" spans="1:5" x14ac:dyDescent="0.2">
      <c r="A52" s="2" t="s">
        <v>48</v>
      </c>
      <c r="B52" s="3" t="s">
        <v>124</v>
      </c>
      <c r="C52" s="6">
        <v>3137800.9</v>
      </c>
      <c r="D52" s="6">
        <v>524687.48462999996</v>
      </c>
      <c r="E52" s="6">
        <f>D52/C52*100</f>
        <v>16.721503414381708</v>
      </c>
    </row>
    <row r="53" spans="1:5" x14ac:dyDescent="0.2">
      <c r="A53" s="4" t="s">
        <v>49</v>
      </c>
      <c r="B53" s="5" t="s">
        <v>125</v>
      </c>
      <c r="C53" s="7">
        <v>3040604.9</v>
      </c>
      <c r="D53" s="7">
        <v>509370.34993000003</v>
      </c>
      <c r="E53" s="7">
        <f>D53/C53*100</f>
        <v>16.752270244976586</v>
      </c>
    </row>
    <row r="54" spans="1:5" x14ac:dyDescent="0.2">
      <c r="A54" s="4" t="s">
        <v>50</v>
      </c>
      <c r="B54" s="5" t="s">
        <v>126</v>
      </c>
      <c r="C54" s="7">
        <v>13551.6</v>
      </c>
      <c r="D54" s="7">
        <v>3200</v>
      </c>
      <c r="E54" s="7">
        <f>D54/C54*100</f>
        <v>23.613447858555446</v>
      </c>
    </row>
    <row r="55" spans="1:5" x14ac:dyDescent="0.2">
      <c r="A55" s="4" t="s">
        <v>51</v>
      </c>
      <c r="B55" s="5" t="s">
        <v>127</v>
      </c>
      <c r="C55" s="7">
        <v>83644.399999999994</v>
      </c>
      <c r="D55" s="7">
        <v>12117.134699999999</v>
      </c>
      <c r="E55" s="7">
        <f>D55/C55*100</f>
        <v>14.486486483255304</v>
      </c>
    </row>
    <row r="56" spans="1:5" ht="14.25" x14ac:dyDescent="0.2">
      <c r="A56" s="2" t="s">
        <v>52</v>
      </c>
      <c r="B56" s="21" t="s">
        <v>128</v>
      </c>
      <c r="C56" s="6">
        <v>9973787.1999999993</v>
      </c>
      <c r="D56" s="6">
        <v>1719728.23985</v>
      </c>
      <c r="E56" s="6">
        <f>D56/C56*100</f>
        <v>17.242479765860658</v>
      </c>
    </row>
    <row r="57" spans="1:5" ht="15" x14ac:dyDescent="0.25">
      <c r="A57" s="4" t="s">
        <v>53</v>
      </c>
      <c r="B57" s="20" t="s">
        <v>129</v>
      </c>
      <c r="C57" s="7">
        <v>3559144.5659899996</v>
      </c>
      <c r="D57" s="7">
        <v>325274.94858999999</v>
      </c>
      <c r="E57" s="7">
        <f>D57/C57*100</f>
        <v>9.1391328045008091</v>
      </c>
    </row>
    <row r="58" spans="1:5" x14ac:dyDescent="0.2">
      <c r="A58" s="4" t="s">
        <v>54</v>
      </c>
      <c r="B58" s="5" t="s">
        <v>130</v>
      </c>
      <c r="C58" s="7">
        <v>3342827.5</v>
      </c>
      <c r="D58" s="7">
        <v>754971.11683000007</v>
      </c>
      <c r="E58" s="7">
        <f>D58/C58*100</f>
        <v>22.58480633026981</v>
      </c>
    </row>
    <row r="59" spans="1:5" x14ac:dyDescent="0.2">
      <c r="A59" s="4" t="s">
        <v>55</v>
      </c>
      <c r="B59" s="5" t="s">
        <v>131</v>
      </c>
      <c r="C59" s="7">
        <v>59925.4</v>
      </c>
      <c r="D59" s="7">
        <v>12253.062820000001</v>
      </c>
      <c r="E59" s="7">
        <f>D59/C59*100</f>
        <v>20.447194044595449</v>
      </c>
    </row>
    <row r="60" spans="1:5" x14ac:dyDescent="0.2">
      <c r="A60" s="4" t="s">
        <v>56</v>
      </c>
      <c r="B60" s="19" t="s">
        <v>132</v>
      </c>
      <c r="C60" s="7">
        <v>656803.9</v>
      </c>
      <c r="D60" s="7">
        <v>114571.228</v>
      </c>
      <c r="E60" s="7">
        <f>D60/C60*100</f>
        <v>17.443749648867797</v>
      </c>
    </row>
    <row r="61" spans="1:5" ht="15" x14ac:dyDescent="0.25">
      <c r="A61" s="4" t="s">
        <v>57</v>
      </c>
      <c r="B61" s="18" t="s">
        <v>133</v>
      </c>
      <c r="C61" s="7">
        <v>290273.2</v>
      </c>
      <c r="D61" s="7">
        <v>44843.474999999999</v>
      </c>
      <c r="E61" s="7">
        <f>D61/C61*100</f>
        <v>15.448713487845241</v>
      </c>
    </row>
    <row r="62" spans="1:5" ht="26.25" x14ac:dyDescent="0.25">
      <c r="A62" s="4" t="s">
        <v>58</v>
      </c>
      <c r="B62" s="20" t="s">
        <v>134</v>
      </c>
      <c r="C62" s="7">
        <v>133043.9</v>
      </c>
      <c r="D62" s="7">
        <v>24861.348000000002</v>
      </c>
      <c r="E62" s="7">
        <f>D62/C62*100</f>
        <v>18.686574882426029</v>
      </c>
    </row>
    <row r="63" spans="1:5" x14ac:dyDescent="0.2">
      <c r="A63" s="4" t="s">
        <v>59</v>
      </c>
      <c r="B63" s="5" t="s">
        <v>135</v>
      </c>
      <c r="C63" s="7">
        <v>1931768.73401</v>
      </c>
      <c r="D63" s="7">
        <v>442953.06060999999</v>
      </c>
      <c r="E63" s="7">
        <f>D63/C63*100</f>
        <v>22.929921828194729</v>
      </c>
    </row>
    <row r="64" spans="1:5" x14ac:dyDescent="0.2">
      <c r="A64" s="2" t="s">
        <v>60</v>
      </c>
      <c r="B64" s="3" t="s">
        <v>136</v>
      </c>
      <c r="C64" s="6">
        <f>C65+C66+C67+C68+C69</f>
        <v>20468705.900000002</v>
      </c>
      <c r="D64" s="6">
        <v>4832163.6724399999</v>
      </c>
      <c r="E64" s="6">
        <f>D64/C64*100</f>
        <v>23.607568040928271</v>
      </c>
    </row>
    <row r="65" spans="1:5" x14ac:dyDescent="0.2">
      <c r="A65" s="4" t="s">
        <v>61</v>
      </c>
      <c r="B65" s="5" t="s">
        <v>137</v>
      </c>
      <c r="C65" s="7">
        <v>97710.6</v>
      </c>
      <c r="D65" s="7">
        <v>19582.77061</v>
      </c>
      <c r="E65" s="7">
        <f>D65/C65*100</f>
        <v>20.041603070700617</v>
      </c>
    </row>
    <row r="66" spans="1:5" x14ac:dyDescent="0.2">
      <c r="A66" s="4" t="s">
        <v>62</v>
      </c>
      <c r="B66" s="5" t="s">
        <v>138</v>
      </c>
      <c r="C66" s="7">
        <v>2316589.9</v>
      </c>
      <c r="D66" s="7">
        <v>548795.20047000004</v>
      </c>
      <c r="E66" s="7">
        <f>D66/C66*100</f>
        <v>23.689786460262134</v>
      </c>
    </row>
    <row r="67" spans="1:5" x14ac:dyDescent="0.2">
      <c r="A67" s="4" t="s">
        <v>63</v>
      </c>
      <c r="B67" s="5" t="s">
        <v>139</v>
      </c>
      <c r="C67" s="7">
        <v>10630667.800000001</v>
      </c>
      <c r="D67" s="7">
        <v>2672155.1567299999</v>
      </c>
      <c r="E67" s="7">
        <f>D67/C67*100</f>
        <v>25.13628689187334</v>
      </c>
    </row>
    <row r="68" spans="1:5" x14ac:dyDescent="0.2">
      <c r="A68" s="4" t="s">
        <v>64</v>
      </c>
      <c r="B68" s="5" t="s">
        <v>140</v>
      </c>
      <c r="C68" s="7">
        <v>7021860.9000000004</v>
      </c>
      <c r="D68" s="7">
        <v>1525631.7087999999</v>
      </c>
      <c r="E68" s="7">
        <f>D68/C68*100</f>
        <v>21.726885942727801</v>
      </c>
    </row>
    <row r="69" spans="1:5" x14ac:dyDescent="0.2">
      <c r="A69" s="4" t="s">
        <v>65</v>
      </c>
      <c r="B69" s="5" t="s">
        <v>141</v>
      </c>
      <c r="C69" s="7">
        <v>401876.7</v>
      </c>
      <c r="D69" s="7">
        <v>65998.835829999996</v>
      </c>
      <c r="E69" s="7">
        <f>D69/C69*100</f>
        <v>16.422657952053452</v>
      </c>
    </row>
    <row r="70" spans="1:5" x14ac:dyDescent="0.2">
      <c r="A70" s="2" t="s">
        <v>66</v>
      </c>
      <c r="B70" s="3" t="s">
        <v>142</v>
      </c>
      <c r="C70" s="6">
        <f>C71+C72+C73</f>
        <v>1351409.0999999999</v>
      </c>
      <c r="D70" s="6">
        <v>360954.96717000002</v>
      </c>
      <c r="E70" s="6">
        <f>D70/C70*100</f>
        <v>26.709526165688839</v>
      </c>
    </row>
    <row r="71" spans="1:5" x14ac:dyDescent="0.2">
      <c r="A71" s="4" t="s">
        <v>67</v>
      </c>
      <c r="B71" s="5" t="s">
        <v>143</v>
      </c>
      <c r="C71" s="7">
        <v>897341.2</v>
      </c>
      <c r="D71" s="7">
        <v>250168.73</v>
      </c>
      <c r="E71" s="7">
        <f>D71/C71*100</f>
        <v>27.878885980048619</v>
      </c>
    </row>
    <row r="72" spans="1:5" x14ac:dyDescent="0.2">
      <c r="A72" s="4" t="s">
        <v>68</v>
      </c>
      <c r="B72" s="5" t="s">
        <v>144</v>
      </c>
      <c r="C72" s="7">
        <v>430859</v>
      </c>
      <c r="D72" s="7">
        <v>107034.71370000001</v>
      </c>
      <c r="E72" s="7">
        <f>D72/C72*100</f>
        <v>24.842167321559955</v>
      </c>
    </row>
    <row r="73" spans="1:5" x14ac:dyDescent="0.2">
      <c r="A73" s="4" t="s">
        <v>69</v>
      </c>
      <c r="B73" s="5" t="s">
        <v>145</v>
      </c>
      <c r="C73" s="7">
        <v>23208.9</v>
      </c>
      <c r="D73" s="7">
        <v>3751.5234700000001</v>
      </c>
      <c r="E73" s="7">
        <f>D73/C73*100</f>
        <v>16.164158878706015</v>
      </c>
    </row>
    <row r="74" spans="1:5" x14ac:dyDescent="0.2">
      <c r="A74" s="2" t="s">
        <v>70</v>
      </c>
      <c r="B74" s="3" t="s">
        <v>146</v>
      </c>
      <c r="C74" s="6">
        <v>196310.3</v>
      </c>
      <c r="D74" s="6">
        <v>34720.928670000001</v>
      </c>
      <c r="E74" s="6">
        <f>D74/C74*100</f>
        <v>17.686758499171976</v>
      </c>
    </row>
    <row r="75" spans="1:5" x14ac:dyDescent="0.2">
      <c r="A75" s="4" t="s">
        <v>71</v>
      </c>
      <c r="B75" s="5" t="s">
        <v>147</v>
      </c>
      <c r="C75" s="7">
        <v>39071.599999999999</v>
      </c>
      <c r="D75" s="7">
        <v>8800</v>
      </c>
      <c r="E75" s="7">
        <f>D75/C75*100</f>
        <v>22.522753099437956</v>
      </c>
    </row>
    <row r="76" spans="1:5" x14ac:dyDescent="0.2">
      <c r="A76" s="4" t="s">
        <v>72</v>
      </c>
      <c r="B76" s="5" t="s">
        <v>148</v>
      </c>
      <c r="C76" s="7">
        <v>20585.2</v>
      </c>
      <c r="D76" s="7">
        <v>4200</v>
      </c>
      <c r="E76" s="7">
        <f>D76/C76*100</f>
        <v>20.403007986320269</v>
      </c>
    </row>
    <row r="77" spans="1:5" x14ac:dyDescent="0.2">
      <c r="A77" s="4" t="s">
        <v>73</v>
      </c>
      <c r="B77" s="5" t="s">
        <v>149</v>
      </c>
      <c r="C77" s="7">
        <v>136653.5</v>
      </c>
      <c r="D77" s="7">
        <v>21720.928670000001</v>
      </c>
      <c r="E77" s="7">
        <f>D77/C77*100</f>
        <v>15.894893778790884</v>
      </c>
    </row>
    <row r="78" spans="1:5" x14ac:dyDescent="0.2">
      <c r="A78" s="2" t="s">
        <v>74</v>
      </c>
      <c r="B78" s="3" t="s">
        <v>150</v>
      </c>
      <c r="C78" s="6">
        <v>21300</v>
      </c>
      <c r="D78" s="6">
        <v>0</v>
      </c>
      <c r="E78" s="6">
        <f>D78/C78*100</f>
        <v>0</v>
      </c>
    </row>
    <row r="79" spans="1:5" x14ac:dyDescent="0.2">
      <c r="A79" s="4" t="s">
        <v>75</v>
      </c>
      <c r="B79" s="5" t="s">
        <v>151</v>
      </c>
      <c r="C79" s="7">
        <v>21300</v>
      </c>
      <c r="D79" s="7">
        <v>0</v>
      </c>
      <c r="E79" s="7">
        <f>D79/C79*100</f>
        <v>0</v>
      </c>
    </row>
    <row r="80" spans="1:5" ht="25.5" x14ac:dyDescent="0.2">
      <c r="A80" s="2" t="s">
        <v>76</v>
      </c>
      <c r="B80" s="3" t="s">
        <v>152</v>
      </c>
      <c r="C80" s="6">
        <v>2328184.9</v>
      </c>
      <c r="D80" s="6">
        <v>419151.22499999998</v>
      </c>
      <c r="E80" s="6">
        <f>D80/C80*100</f>
        <v>18.003347801113218</v>
      </c>
    </row>
    <row r="81" spans="1:5" ht="25.5" x14ac:dyDescent="0.2">
      <c r="A81" s="4" t="s">
        <v>77</v>
      </c>
      <c r="B81" s="5" t="s">
        <v>153</v>
      </c>
      <c r="C81" s="7">
        <v>1169614.6000000001</v>
      </c>
      <c r="D81" s="7">
        <v>292403.65000000002</v>
      </c>
      <c r="E81" s="7">
        <f>D81/C81*100</f>
        <v>25</v>
      </c>
    </row>
    <row r="82" spans="1:5" x14ac:dyDescent="0.2">
      <c r="A82" s="4" t="s">
        <v>78</v>
      </c>
      <c r="B82" s="5" t="s">
        <v>154</v>
      </c>
      <c r="C82" s="7">
        <v>917345.1</v>
      </c>
      <c r="D82" s="7">
        <v>126747.575</v>
      </c>
      <c r="E82" s="7">
        <f>D82/C82*100</f>
        <v>13.816782255663654</v>
      </c>
    </row>
    <row r="83" spans="1:5" x14ac:dyDescent="0.2">
      <c r="A83" s="4" t="s">
        <v>79</v>
      </c>
      <c r="B83" s="5" t="s">
        <v>155</v>
      </c>
      <c r="C83" s="7">
        <v>241225.2</v>
      </c>
      <c r="D83" s="7">
        <v>0</v>
      </c>
      <c r="E83" s="7">
        <f>D83/C83*100</f>
        <v>0</v>
      </c>
    </row>
  </sheetData>
  <autoFilter ref="A6:E83"/>
  <mergeCells count="6">
    <mergeCell ref="E4:E5"/>
    <mergeCell ref="A1:D1"/>
    <mergeCell ref="C4:C5"/>
    <mergeCell ref="D4:D5"/>
    <mergeCell ref="A4:A5"/>
    <mergeCell ref="B4:B5"/>
  </mergeCells>
  <printOptions gridLinesSet="0"/>
  <pageMargins left="0.39370078740157483" right="0.39370078740157483" top="0.39370078740157483" bottom="0.39370078740157483" header="0" footer="0"/>
  <pageSetup paperSize="9" scale="87" fitToHeight="0" pageOrder="overThenDown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01.04.2022</vt:lpstr>
      <vt:lpstr>'01.04.2022'!Заголовки_для_печати</vt:lpstr>
      <vt:lpstr>'01.04.2022'!Область_печати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2022-04-22T14:48:48Z</cp:lastPrinted>
  <dcterms:created xsi:type="dcterms:W3CDTF">1999-06-18T11:49:53Z</dcterms:created>
  <dcterms:modified xsi:type="dcterms:W3CDTF">2022-06-02T14:53:31Z</dcterms:modified>
</cp:coreProperties>
</file>