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1 год\Промежуточная отчетность\раздел 3 на 01.07.2021\"/>
    </mc:Choice>
  </mc:AlternateContent>
  <bookViews>
    <workbookView xWindow="0" yWindow="1485" windowWidth="11805" windowHeight="5025"/>
  </bookViews>
  <sheets>
    <sheet name="01.07.2021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'01.07.2021'!$A$6:$E$83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'01.07.2021'!$6:$6</definedName>
    <definedName name="_xlnm.Print_Area" localSheetId="0">'01.07.2021'!$A$1:$E$83</definedName>
  </definedNames>
  <calcPr calcId="162913"/>
</workbook>
</file>

<file path=xl/calcChain.xml><?xml version="1.0" encoding="utf-8"?>
<calcChain xmlns="http://schemas.openxmlformats.org/spreadsheetml/2006/main">
  <c r="C80" i="14" l="1"/>
  <c r="C70" i="14"/>
  <c r="E70" i="14" s="1"/>
  <c r="C64" i="14"/>
  <c r="E64" i="14" s="1"/>
  <c r="C56" i="14"/>
  <c r="E56" i="14" s="1"/>
  <c r="C52" i="14"/>
  <c r="E52" i="14" s="1"/>
  <c r="C44" i="14"/>
  <c r="E44" i="14" s="1"/>
  <c r="C35" i="14"/>
  <c r="E35" i="14" s="1"/>
  <c r="C26" i="14"/>
  <c r="E26" i="14" s="1"/>
  <c r="C20" i="14"/>
  <c r="E20" i="14" s="1"/>
  <c r="C8" i="14"/>
  <c r="E8" i="14" s="1"/>
  <c r="E9" i="14"/>
  <c r="E10" i="14"/>
  <c r="E11" i="14"/>
  <c r="E12" i="14"/>
  <c r="E13" i="14"/>
  <c r="E14" i="14"/>
  <c r="E15" i="14"/>
  <c r="E16" i="14"/>
  <c r="E17" i="14"/>
  <c r="E18" i="14"/>
  <c r="E19" i="14"/>
  <c r="E21" i="14"/>
  <c r="E22" i="14"/>
  <c r="E23" i="14"/>
  <c r="E24" i="14"/>
  <c r="E25" i="14"/>
  <c r="E27" i="14"/>
  <c r="E28" i="14"/>
  <c r="E29" i="14"/>
  <c r="E30" i="14"/>
  <c r="E31" i="14"/>
  <c r="E32" i="14"/>
  <c r="E33" i="14"/>
  <c r="E34" i="14"/>
  <c r="E36" i="14"/>
  <c r="E37" i="14"/>
  <c r="E38" i="14"/>
  <c r="E39" i="14"/>
  <c r="E40" i="14"/>
  <c r="E41" i="14"/>
  <c r="E42" i="14"/>
  <c r="E43" i="14"/>
  <c r="E45" i="14"/>
  <c r="E46" i="14"/>
  <c r="E47" i="14"/>
  <c r="E48" i="14"/>
  <c r="E49" i="14"/>
  <c r="E50" i="14"/>
  <c r="E51" i="14"/>
  <c r="E53" i="14"/>
  <c r="E54" i="14"/>
  <c r="E55" i="14"/>
  <c r="E57" i="14"/>
  <c r="E58" i="14"/>
  <c r="E59" i="14"/>
  <c r="E60" i="14"/>
  <c r="E61" i="14"/>
  <c r="E62" i="14"/>
  <c r="E63" i="14"/>
  <c r="E65" i="14"/>
  <c r="E66" i="14"/>
  <c r="E67" i="14"/>
  <c r="E68" i="14"/>
  <c r="E69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C7" i="14" l="1"/>
  <c r="E7" i="14" l="1"/>
</calcChain>
</file>

<file path=xl/sharedStrings.xml><?xml version="1.0" encoding="utf-8"?>
<sst xmlns="http://schemas.openxmlformats.org/spreadsheetml/2006/main" count="160" uniqueCount="160">
  <si>
    <t>Наименование показателя</t>
  </si>
  <si>
    <t>Код по бюджетной классификации</t>
  </si>
  <si>
    <t>% исполнения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</si>
  <si>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</si>
  <si>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</si>
  <si>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</si>
  <si>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</si>
  <si>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</si>
  <si>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</si>
  <si>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</si>
  <si>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</si>
  <si>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</si>
  <si>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</si>
  <si>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</si>
  <si>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</si>
  <si>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</si>
  <si>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</si>
  <si>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</si>
  <si>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</si>
  <si>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</si>
  <si>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</si>
  <si>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</si>
  <si>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</si>
  <si>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</si>
  <si>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</si>
  <si>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</si>
  <si>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</si>
  <si>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</si>
  <si>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</si>
  <si>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</si>
  <si>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</si>
  <si>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</si>
  <si>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</si>
  <si>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</si>
  <si>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</si>
  <si>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</si>
  <si>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</si>
  <si>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</si>
  <si>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</si>
  <si>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</si>
  <si>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</si>
  <si>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</si>
  <si>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</si>
  <si>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</si>
  <si>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</si>
  <si>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</si>
  <si>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</si>
  <si>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</si>
  <si>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</si>
  <si>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</si>
  <si>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</si>
  <si>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</si>
  <si>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</si>
  <si>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</si>
  <si>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</si>
  <si>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</si>
  <si>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</si>
  <si>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</si>
  <si>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</si>
  <si>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</si>
  <si>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</si>
  <si>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</si>
  <si>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</si>
  <si>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</si>
  <si>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</si>
  <si>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</si>
  <si>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</si>
  <si>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</si>
  <si>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</si>
  <si>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</si>
  <si>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</si>
  <si>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</si>
  <si>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</si>
  <si>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</si>
  <si>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</si>
  <si>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</si>
  <si>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</si>
  <si>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</si>
  <si>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</si>
  <si>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</si>
  <si>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</si>
  <si>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</si>
  <si>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</si>
  <si>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</si>
  <si>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</si>
  <si>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</si>
  <si>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</si>
  <si>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</si>
  <si>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</si>
  <si>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</si>
  <si>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</si>
  <si>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</si>
  <si>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</si>
  <si>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</si>
  <si>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</si>
  <si>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</si>
  <si>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</si>
  <si>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</si>
  <si>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</si>
  <si>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</si>
  <si>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</si>
  <si>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</si>
  <si>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</si>
  <si>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</si>
  <si>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</si>
  <si>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</si>
  <si>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</si>
  <si>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</si>
  <si>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</si>
  <si>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</si>
  <si>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</si>
  <si>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</si>
  <si>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</si>
  <si>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</si>
  <si>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</si>
  <si>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</si>
  <si>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</si>
  <si>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</si>
  <si>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</si>
  <si>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</si>
  <si>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</si>
  <si>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</si>
  <si>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</si>
  <si>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</si>
  <si>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</si>
  <si>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</si>
  <si>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</si>
  <si>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</si>
  <si>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</si>
  <si>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</si>
  <si>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</si>
  <si>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</si>
  <si>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</si>
  <si>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</si>
  <si>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</si>
  <si>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</si>
  <si>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</si>
  <si>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</si>
  <si>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</si>
  <si>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</si>
  <si>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</si>
  <si>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</si>
  <si>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</si>
  <si>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</si>
  <si>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</si>
  <si>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</si>
  <si>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</si>
  <si>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</si>
  <si>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</si>
  <si>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</si>
  <si>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</si>
  <si>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</si>
  <si>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</si>
  <si>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</si>
  <si>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</si>
  <si>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</si>
  <si>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</si>
  <si>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Ежеквартальные сведения об исполнении областного бюджета Тверской области за первое полугодие 2021 года по расходам в разрезе разделов и подразделов классификации расходов в сравнении с запланированными значениями на 2021 год</t>
  </si>
  <si>
    <t>Утверждено Законом на текущий финансовый год, тыс. руб.</t>
  </si>
  <si>
    <t>Исполнено
на 01.07.2021,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</si>
</sst>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J11" sqref="J11"/>
    </sheetView>
  </sheetViews>
  <sheetFormatPr defaultColWidth="9.140625" defaultRowHeight="12.75" x14ac:dyDescent="0.2"/>
  <cols>
    <col min="1" max="1" width="74" style="9" customWidth="1"/>
    <col min="2" max="2" width="12.5703125" style="9" customWidth="1"/>
    <col min="3" max="3" width="16.42578125" style="9" customWidth="1"/>
    <col min="4" max="4" width="16.7109375" style="9" customWidth="1"/>
    <col min="5" max="5" width="12.140625" style="17" customWidth="1"/>
    <col min="6" max="16384" width="9.140625" style="11"/>
  </cols>
  <sheetData>
    <row r="1" spans="1:5" s="1" customFormat="1" ht="57.75" customHeight="1" x14ac:dyDescent="0.25">
      <c r="A1" s="25" t="s">
        <v>157</v>
      </c>
      <c r="B1" s="26"/>
      <c r="C1" s="26"/>
      <c r="D1" s="26"/>
      <c r="E1" s="8"/>
    </row>
    <row r="2" spans="1:5" x14ac:dyDescent="0.2">
      <c r="B2" s="10"/>
      <c r="C2" s="10"/>
      <c r="D2" s="10"/>
    </row>
    <row r="3" spans="1:5" x14ac:dyDescent="0.2">
      <c r="A3" s="12"/>
      <c r="B3" s="13"/>
      <c r="C3" s="13"/>
      <c r="D3" s="13"/>
      <c r="E3" s="18"/>
    </row>
    <row r="4" spans="1:5" ht="12.75" customHeight="1" x14ac:dyDescent="0.2">
      <c r="A4" s="29" t="s">
        <v>0</v>
      </c>
      <c r="B4" s="29" t="s">
        <v>1</v>
      </c>
      <c r="C4" s="27" t="s">
        <v>158</v>
      </c>
      <c r="D4" s="27" t="s">
        <v>159</v>
      </c>
      <c r="E4" s="24" t="s">
        <v>2</v>
      </c>
    </row>
    <row r="5" spans="1:5" ht="87.75" customHeight="1" x14ac:dyDescent="0.2">
      <c r="A5" s="30"/>
      <c r="B5" s="30"/>
      <c r="C5" s="28"/>
      <c r="D5" s="28"/>
      <c r="E5" s="24"/>
    </row>
    <row r="6" spans="1:5" ht="18.75" customHeight="1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s="15" customFormat="1" x14ac:dyDescent="0.2">
      <c r="A7" s="21" t="s">
        <v>4</v>
      </c>
      <c r="B7" s="19" t="s">
        <v>3</v>
      </c>
      <c r="C7" s="20">
        <f>C8+C18+C20+C26+C35+C40+C44+C52+C56+C64+C70+C74+C78+C80</f>
        <v>88881389</v>
      </c>
      <c r="D7" s="20">
        <v>34282463.597060002</v>
      </c>
      <c r="E7" s="20">
        <f t="shared" ref="E7:E38" si="0">D7/C7*100</f>
        <v>38.571025928791464</v>
      </c>
    </row>
    <row r="8" spans="1:5" x14ac:dyDescent="0.2">
      <c r="A8" s="2" t="s">
        <v>5</v>
      </c>
      <c r="B8" s="3" t="s">
        <v>79</v>
      </c>
      <c r="C8" s="6">
        <f>C9+C10+C11+C12+C13+C14+C15+C16+C17</f>
        <v>5397554.5</v>
      </c>
      <c r="D8" s="6">
        <v>1215379.9204500001</v>
      </c>
      <c r="E8" s="6">
        <f t="shared" si="0"/>
        <v>22.517232951515361</v>
      </c>
    </row>
    <row r="9" spans="1:5" ht="25.5" x14ac:dyDescent="0.2">
      <c r="A9" s="4" t="s">
        <v>6</v>
      </c>
      <c r="B9" s="5" t="s">
        <v>80</v>
      </c>
      <c r="C9" s="7">
        <v>6246.1</v>
      </c>
      <c r="D9" s="7">
        <v>1754.9275500000001</v>
      </c>
      <c r="E9" s="7">
        <f t="shared" si="0"/>
        <v>28.096372936712509</v>
      </c>
    </row>
    <row r="10" spans="1:5" ht="25.5" x14ac:dyDescent="0.2">
      <c r="A10" s="4" t="s">
        <v>7</v>
      </c>
      <c r="B10" s="5" t="s">
        <v>81</v>
      </c>
      <c r="C10" s="7">
        <v>179022</v>
      </c>
      <c r="D10" s="7">
        <v>73075.821629999991</v>
      </c>
      <c r="E10" s="7">
        <f t="shared" si="0"/>
        <v>40.819464440124669</v>
      </c>
    </row>
    <row r="11" spans="1:5" ht="38.25" x14ac:dyDescent="0.2">
      <c r="A11" s="4" t="s">
        <v>8</v>
      </c>
      <c r="B11" s="5" t="s">
        <v>82</v>
      </c>
      <c r="C11" s="7">
        <v>392091</v>
      </c>
      <c r="D11" s="7">
        <v>164418.89349000002</v>
      </c>
      <c r="E11" s="7">
        <f t="shared" si="0"/>
        <v>41.933860631843125</v>
      </c>
    </row>
    <row r="12" spans="1:5" x14ac:dyDescent="0.2">
      <c r="A12" s="4" t="s">
        <v>9</v>
      </c>
      <c r="B12" s="5" t="s">
        <v>83</v>
      </c>
      <c r="C12" s="7">
        <v>287419.40000000002</v>
      </c>
      <c r="D12" s="7">
        <v>133025.05923000001</v>
      </c>
      <c r="E12" s="7">
        <f t="shared" si="0"/>
        <v>46.282561034502194</v>
      </c>
    </row>
    <row r="13" spans="1:5" ht="25.5" x14ac:dyDescent="0.2">
      <c r="A13" s="4" t="s">
        <v>10</v>
      </c>
      <c r="B13" s="5" t="s">
        <v>84</v>
      </c>
      <c r="C13" s="7">
        <v>360247</v>
      </c>
      <c r="D13" s="7">
        <v>109961.77264</v>
      </c>
      <c r="E13" s="7">
        <f t="shared" si="0"/>
        <v>30.52399399301035</v>
      </c>
    </row>
    <row r="14" spans="1:5" x14ac:dyDescent="0.2">
      <c r="A14" s="4" t="s">
        <v>11</v>
      </c>
      <c r="B14" s="5" t="s">
        <v>85</v>
      </c>
      <c r="C14" s="7">
        <v>294697.8</v>
      </c>
      <c r="D14" s="7">
        <v>47744.21153</v>
      </c>
      <c r="E14" s="7">
        <f t="shared" si="0"/>
        <v>16.201074975788757</v>
      </c>
    </row>
    <row r="15" spans="1:5" x14ac:dyDescent="0.2">
      <c r="A15" s="4" t="s">
        <v>12</v>
      </c>
      <c r="B15" s="5" t="s">
        <v>86</v>
      </c>
      <c r="C15" s="7">
        <v>189.4</v>
      </c>
      <c r="D15" s="7">
        <v>33.080210000000001</v>
      </c>
      <c r="E15" s="7">
        <f t="shared" si="0"/>
        <v>17.46579197465681</v>
      </c>
    </row>
    <row r="16" spans="1:5" x14ac:dyDescent="0.2">
      <c r="A16" s="4" t="s">
        <v>13</v>
      </c>
      <c r="B16" s="5" t="s">
        <v>87</v>
      </c>
      <c r="C16" s="7">
        <v>619739.80000000005</v>
      </c>
      <c r="D16" s="7">
        <v>0</v>
      </c>
      <c r="E16" s="7">
        <f t="shared" si="0"/>
        <v>0</v>
      </c>
    </row>
    <row r="17" spans="1:5" x14ac:dyDescent="0.2">
      <c r="A17" s="4" t="s">
        <v>14</v>
      </c>
      <c r="B17" s="5" t="s">
        <v>88</v>
      </c>
      <c r="C17" s="7">
        <v>3257902</v>
      </c>
      <c r="D17" s="7">
        <v>685366.15416999999</v>
      </c>
      <c r="E17" s="7">
        <f t="shared" si="0"/>
        <v>21.037040223125189</v>
      </c>
    </row>
    <row r="18" spans="1:5" x14ac:dyDescent="0.2">
      <c r="A18" s="2" t="s">
        <v>15</v>
      </c>
      <c r="B18" s="3" t="s">
        <v>89</v>
      </c>
      <c r="C18" s="6">
        <v>30033.1</v>
      </c>
      <c r="D18" s="6">
        <v>15016.6</v>
      </c>
      <c r="E18" s="6">
        <f t="shared" si="0"/>
        <v>50.000166482980447</v>
      </c>
    </row>
    <row r="19" spans="1:5" x14ac:dyDescent="0.2">
      <c r="A19" s="4" t="s">
        <v>16</v>
      </c>
      <c r="B19" s="5" t="s">
        <v>90</v>
      </c>
      <c r="C19" s="7">
        <v>30033.1</v>
      </c>
      <c r="D19" s="7">
        <v>15016.6</v>
      </c>
      <c r="E19" s="7">
        <f t="shared" si="0"/>
        <v>50.000166482980447</v>
      </c>
    </row>
    <row r="20" spans="1:5" ht="25.5" x14ac:dyDescent="0.2">
      <c r="A20" s="2" t="s">
        <v>17</v>
      </c>
      <c r="B20" s="3" t="s">
        <v>91</v>
      </c>
      <c r="C20" s="6">
        <f>C21+C22+C23+C24+C25</f>
        <v>887173.20000000007</v>
      </c>
      <c r="D20" s="6">
        <v>328492.13970999996</v>
      </c>
      <c r="E20" s="6">
        <f t="shared" si="0"/>
        <v>37.026833059204215</v>
      </c>
    </row>
    <row r="21" spans="1:5" x14ac:dyDescent="0.2">
      <c r="A21" s="4" t="s">
        <v>18</v>
      </c>
      <c r="B21" s="5" t="s">
        <v>92</v>
      </c>
      <c r="C21" s="7">
        <v>54695.199999999997</v>
      </c>
      <c r="D21" s="7">
        <v>21121.66878</v>
      </c>
      <c r="E21" s="7">
        <f t="shared" si="0"/>
        <v>38.617042775234388</v>
      </c>
    </row>
    <row r="22" spans="1:5" x14ac:dyDescent="0.2">
      <c r="A22" s="4" t="s">
        <v>155</v>
      </c>
      <c r="B22" s="5" t="s">
        <v>93</v>
      </c>
      <c r="C22" s="7">
        <v>35962.300000000003</v>
      </c>
      <c r="D22" s="7">
        <v>10086.573269999999</v>
      </c>
      <c r="E22" s="7">
        <f t="shared" si="0"/>
        <v>28.047631185991996</v>
      </c>
    </row>
    <row r="23" spans="1:5" ht="25.5" x14ac:dyDescent="0.2">
      <c r="A23" s="4" t="s">
        <v>156</v>
      </c>
      <c r="B23" s="5" t="s">
        <v>94</v>
      </c>
      <c r="C23" s="7">
        <v>693456.4</v>
      </c>
      <c r="D23" s="7">
        <v>269644.02955000004</v>
      </c>
      <c r="E23" s="7">
        <f t="shared" si="0"/>
        <v>38.884063879142225</v>
      </c>
    </row>
    <row r="24" spans="1:5" x14ac:dyDescent="0.2">
      <c r="A24" s="4" t="s">
        <v>19</v>
      </c>
      <c r="B24" s="5" t="s">
        <v>95</v>
      </c>
      <c r="C24" s="7">
        <v>6600</v>
      </c>
      <c r="D24" s="7">
        <v>1723.0719999999999</v>
      </c>
      <c r="E24" s="7">
        <f t="shared" si="0"/>
        <v>26.107151515151511</v>
      </c>
    </row>
    <row r="25" spans="1:5" ht="25.5" x14ac:dyDescent="0.2">
      <c r="A25" s="4" t="s">
        <v>20</v>
      </c>
      <c r="B25" s="5" t="s">
        <v>96</v>
      </c>
      <c r="C25" s="7">
        <v>96459.3</v>
      </c>
      <c r="D25" s="7">
        <v>25916.796109999999</v>
      </c>
      <c r="E25" s="7">
        <f t="shared" si="0"/>
        <v>26.8681154746095</v>
      </c>
    </row>
    <row r="26" spans="1:5" x14ac:dyDescent="0.2">
      <c r="A26" s="2" t="s">
        <v>21</v>
      </c>
      <c r="B26" s="3" t="s">
        <v>97</v>
      </c>
      <c r="C26" s="6">
        <f>C27+C28+C29+C30+C31+C32+C33+C34</f>
        <v>20518940.399999999</v>
      </c>
      <c r="D26" s="6">
        <v>6685335.1393299997</v>
      </c>
      <c r="E26" s="6">
        <f t="shared" si="0"/>
        <v>32.581288356049811</v>
      </c>
    </row>
    <row r="27" spans="1:5" x14ac:dyDescent="0.2">
      <c r="A27" s="4" t="s">
        <v>22</v>
      </c>
      <c r="B27" s="5" t="s">
        <v>98</v>
      </c>
      <c r="C27" s="7">
        <v>340707.6</v>
      </c>
      <c r="D27" s="7">
        <v>123611.68292000001</v>
      </c>
      <c r="E27" s="7">
        <f t="shared" si="0"/>
        <v>36.280870435528882</v>
      </c>
    </row>
    <row r="28" spans="1:5" x14ac:dyDescent="0.2">
      <c r="A28" s="4" t="s">
        <v>23</v>
      </c>
      <c r="B28" s="5" t="s">
        <v>99</v>
      </c>
      <c r="C28" s="7">
        <v>1719813.6</v>
      </c>
      <c r="D28" s="7">
        <v>673137.41065999994</v>
      </c>
      <c r="E28" s="7">
        <f t="shared" si="0"/>
        <v>39.140137667244865</v>
      </c>
    </row>
    <row r="29" spans="1:5" x14ac:dyDescent="0.2">
      <c r="A29" s="4" t="s">
        <v>24</v>
      </c>
      <c r="B29" s="5" t="s">
        <v>100</v>
      </c>
      <c r="C29" s="7">
        <v>37315.1</v>
      </c>
      <c r="D29" s="7">
        <v>7828.5174000000006</v>
      </c>
      <c r="E29" s="7">
        <f t="shared" si="0"/>
        <v>20.979489268419492</v>
      </c>
    </row>
    <row r="30" spans="1:5" x14ac:dyDescent="0.2">
      <c r="A30" s="4" t="s">
        <v>25</v>
      </c>
      <c r="B30" s="5" t="s">
        <v>101</v>
      </c>
      <c r="C30" s="7">
        <v>442523.5</v>
      </c>
      <c r="D30" s="7">
        <v>186622.29478999999</v>
      </c>
      <c r="E30" s="7">
        <f t="shared" si="0"/>
        <v>42.172290237693588</v>
      </c>
    </row>
    <row r="31" spans="1:5" x14ac:dyDescent="0.2">
      <c r="A31" s="4" t="s">
        <v>26</v>
      </c>
      <c r="B31" s="5" t="s">
        <v>102</v>
      </c>
      <c r="C31" s="7">
        <v>3888724.3</v>
      </c>
      <c r="D31" s="7">
        <v>1591799.25486</v>
      </c>
      <c r="E31" s="7">
        <f t="shared" si="0"/>
        <v>40.93371327095624</v>
      </c>
    </row>
    <row r="32" spans="1:5" x14ac:dyDescent="0.2">
      <c r="A32" s="4" t="s">
        <v>27</v>
      </c>
      <c r="B32" s="5" t="s">
        <v>103</v>
      </c>
      <c r="C32" s="7">
        <v>11966308.6</v>
      </c>
      <c r="D32" s="7">
        <v>3427350.9528899998</v>
      </c>
      <c r="E32" s="7">
        <f t="shared" si="0"/>
        <v>28.64167277860442</v>
      </c>
    </row>
    <row r="33" spans="1:5" x14ac:dyDescent="0.2">
      <c r="A33" s="4" t="s">
        <v>28</v>
      </c>
      <c r="B33" s="5" t="s">
        <v>104</v>
      </c>
      <c r="C33" s="7">
        <v>161331.20000000001</v>
      </c>
      <c r="D33" s="7">
        <v>44429.040209999999</v>
      </c>
      <c r="E33" s="7">
        <f t="shared" si="0"/>
        <v>27.539025439592585</v>
      </c>
    </row>
    <row r="34" spans="1:5" x14ac:dyDescent="0.2">
      <c r="A34" s="4" t="s">
        <v>29</v>
      </c>
      <c r="B34" s="5" t="s">
        <v>105</v>
      </c>
      <c r="C34" s="7">
        <v>1962216.5</v>
      </c>
      <c r="D34" s="7">
        <v>630555.98560000001</v>
      </c>
      <c r="E34" s="7">
        <f t="shared" si="0"/>
        <v>32.134883464694134</v>
      </c>
    </row>
    <row r="35" spans="1:5" x14ac:dyDescent="0.2">
      <c r="A35" s="2" t="s">
        <v>30</v>
      </c>
      <c r="B35" s="3" t="s">
        <v>106</v>
      </c>
      <c r="C35" s="6">
        <f>C36+C37+C38+C39</f>
        <v>3419352.8</v>
      </c>
      <c r="D35" s="6">
        <v>359823.57082999998</v>
      </c>
      <c r="E35" s="6">
        <f t="shared" si="0"/>
        <v>10.523148439962089</v>
      </c>
    </row>
    <row r="36" spans="1:5" x14ac:dyDescent="0.2">
      <c r="A36" s="4" t="s">
        <v>31</v>
      </c>
      <c r="B36" s="5" t="s">
        <v>107</v>
      </c>
      <c r="C36" s="7">
        <v>515327.3</v>
      </c>
      <c r="D36" s="7">
        <v>40397.688999999998</v>
      </c>
      <c r="E36" s="7">
        <f t="shared" si="0"/>
        <v>7.8392293596710276</v>
      </c>
    </row>
    <row r="37" spans="1:5" x14ac:dyDescent="0.2">
      <c r="A37" s="4" t="s">
        <v>32</v>
      </c>
      <c r="B37" s="5" t="s">
        <v>108</v>
      </c>
      <c r="C37" s="7">
        <v>2005866.5</v>
      </c>
      <c r="D37" s="7">
        <v>216784.46494999999</v>
      </c>
      <c r="E37" s="7">
        <f t="shared" si="0"/>
        <v>10.807522083349017</v>
      </c>
    </row>
    <row r="38" spans="1:5" x14ac:dyDescent="0.2">
      <c r="A38" s="4" t="s">
        <v>33</v>
      </c>
      <c r="B38" s="5" t="s">
        <v>109</v>
      </c>
      <c r="C38" s="7">
        <v>664308.19999999995</v>
      </c>
      <c r="D38" s="7">
        <v>27362.781559999999</v>
      </c>
      <c r="E38" s="7">
        <f t="shared" si="0"/>
        <v>4.1189889813192133</v>
      </c>
    </row>
    <row r="39" spans="1:5" ht="14.25" customHeight="1" x14ac:dyDescent="0.2">
      <c r="A39" s="4" t="s">
        <v>34</v>
      </c>
      <c r="B39" s="5" t="s">
        <v>110</v>
      </c>
      <c r="C39" s="7">
        <v>233850.8</v>
      </c>
      <c r="D39" s="7">
        <v>75278.635319999987</v>
      </c>
      <c r="E39" s="7">
        <f t="shared" ref="E39:E70" si="1">D39/C39*100</f>
        <v>32.190882100895095</v>
      </c>
    </row>
    <row r="40" spans="1:5" x14ac:dyDescent="0.2">
      <c r="A40" s="2" t="s">
        <v>35</v>
      </c>
      <c r="B40" s="3" t="s">
        <v>111</v>
      </c>
      <c r="C40" s="6">
        <v>1212671.3</v>
      </c>
      <c r="D40" s="6">
        <v>60440.717060000003</v>
      </c>
      <c r="E40" s="6">
        <f t="shared" si="1"/>
        <v>4.9840972619703292</v>
      </c>
    </row>
    <row r="41" spans="1:5" x14ac:dyDescent="0.2">
      <c r="A41" s="4" t="s">
        <v>36</v>
      </c>
      <c r="B41" s="5" t="s">
        <v>112</v>
      </c>
      <c r="C41" s="7">
        <v>2879.3</v>
      </c>
      <c r="D41" s="7">
        <v>548.07614000000001</v>
      </c>
      <c r="E41" s="7">
        <f t="shared" si="1"/>
        <v>19.035048101969227</v>
      </c>
    </row>
    <row r="42" spans="1:5" x14ac:dyDescent="0.2">
      <c r="A42" s="4" t="s">
        <v>37</v>
      </c>
      <c r="B42" s="22" t="s">
        <v>113</v>
      </c>
      <c r="C42" s="7">
        <v>27839.200000000001</v>
      </c>
      <c r="D42" s="7">
        <v>9661.5725899999998</v>
      </c>
      <c r="E42" s="7">
        <f t="shared" si="1"/>
        <v>34.704921800913816</v>
      </c>
    </row>
    <row r="43" spans="1:5" x14ac:dyDescent="0.2">
      <c r="A43" s="4" t="s">
        <v>38</v>
      </c>
      <c r="B43" s="5" t="s">
        <v>114</v>
      </c>
      <c r="C43" s="7">
        <v>1181952.8</v>
      </c>
      <c r="D43" s="7">
        <v>50231.068329999995</v>
      </c>
      <c r="E43" s="7">
        <f t="shared" si="1"/>
        <v>4.2498370772504614</v>
      </c>
    </row>
    <row r="44" spans="1:5" x14ac:dyDescent="0.2">
      <c r="A44" s="2" t="s">
        <v>39</v>
      </c>
      <c r="B44" s="3" t="s">
        <v>115</v>
      </c>
      <c r="C44" s="6">
        <f>C45+C46+C47+C48+C49+C50+C51</f>
        <v>18101404.399999999</v>
      </c>
      <c r="D44" s="6">
        <v>9528878.4748</v>
      </c>
      <c r="E44" s="6">
        <f t="shared" si="1"/>
        <v>52.641652902909577</v>
      </c>
    </row>
    <row r="45" spans="1:5" x14ac:dyDescent="0.2">
      <c r="A45" s="4" t="s">
        <v>40</v>
      </c>
      <c r="B45" s="22" t="s">
        <v>116</v>
      </c>
      <c r="C45" s="7">
        <v>3347864.6</v>
      </c>
      <c r="D45" s="7">
        <v>1705296.9351300001</v>
      </c>
      <c r="E45" s="7">
        <f t="shared" si="1"/>
        <v>50.936854947180365</v>
      </c>
    </row>
    <row r="46" spans="1:5" x14ac:dyDescent="0.2">
      <c r="A46" s="4" t="s">
        <v>41</v>
      </c>
      <c r="B46" s="5" t="s">
        <v>117</v>
      </c>
      <c r="C46" s="7">
        <v>10403196.1</v>
      </c>
      <c r="D46" s="7">
        <v>5194199.1688700002</v>
      </c>
      <c r="E46" s="7">
        <f t="shared" si="1"/>
        <v>49.928878768996775</v>
      </c>
    </row>
    <row r="47" spans="1:5" x14ac:dyDescent="0.2">
      <c r="A47" s="4" t="s">
        <v>42</v>
      </c>
      <c r="B47" s="5" t="s">
        <v>118</v>
      </c>
      <c r="C47" s="7">
        <v>608679</v>
      </c>
      <c r="D47" s="7">
        <v>215958.97282</v>
      </c>
      <c r="E47" s="7">
        <f t="shared" si="1"/>
        <v>35.479944736059565</v>
      </c>
    </row>
    <row r="48" spans="1:5" x14ac:dyDescent="0.2">
      <c r="A48" s="4" t="s">
        <v>43</v>
      </c>
      <c r="B48" s="5" t="s">
        <v>119</v>
      </c>
      <c r="C48" s="7">
        <v>1782018.3</v>
      </c>
      <c r="D48" s="7">
        <v>1011976.71788</v>
      </c>
      <c r="E48" s="7">
        <f t="shared" si="1"/>
        <v>56.788233761684715</v>
      </c>
    </row>
    <row r="49" spans="1:5" x14ac:dyDescent="0.2">
      <c r="A49" s="4" t="s">
        <v>44</v>
      </c>
      <c r="B49" s="5" t="s">
        <v>120</v>
      </c>
      <c r="C49" s="7">
        <v>96551</v>
      </c>
      <c r="D49" s="7">
        <v>38462.428</v>
      </c>
      <c r="E49" s="7">
        <f t="shared" si="1"/>
        <v>39.836384915744013</v>
      </c>
    </row>
    <row r="50" spans="1:5" x14ac:dyDescent="0.2">
      <c r="A50" s="4" t="s">
        <v>45</v>
      </c>
      <c r="B50" s="5" t="s">
        <v>121</v>
      </c>
      <c r="C50" s="7">
        <v>1301032.5</v>
      </c>
      <c r="D50" s="7">
        <v>1224973.7322200001</v>
      </c>
      <c r="E50" s="7">
        <f t="shared" si="1"/>
        <v>94.153968653358007</v>
      </c>
    </row>
    <row r="51" spans="1:5" x14ac:dyDescent="0.2">
      <c r="A51" s="4" t="s">
        <v>46</v>
      </c>
      <c r="B51" s="5" t="s">
        <v>122</v>
      </c>
      <c r="C51" s="7">
        <v>562062.9</v>
      </c>
      <c r="D51" s="7">
        <v>138010.51988000001</v>
      </c>
      <c r="E51" s="7">
        <f t="shared" si="1"/>
        <v>24.554283849725717</v>
      </c>
    </row>
    <row r="52" spans="1:5" s="15" customFormat="1" x14ac:dyDescent="0.2">
      <c r="A52" s="2" t="s">
        <v>47</v>
      </c>
      <c r="B52" s="23" t="s">
        <v>123</v>
      </c>
      <c r="C52" s="6">
        <f>C53+C54+C55</f>
        <v>3087197</v>
      </c>
      <c r="D52" s="6">
        <v>968873.70715999999</v>
      </c>
      <c r="E52" s="6">
        <f t="shared" si="1"/>
        <v>31.383604841543967</v>
      </c>
    </row>
    <row r="53" spans="1:5" s="15" customFormat="1" x14ac:dyDescent="0.2">
      <c r="A53" s="4" t="s">
        <v>48</v>
      </c>
      <c r="B53" s="5" t="s">
        <v>124</v>
      </c>
      <c r="C53" s="7">
        <v>2997697.9</v>
      </c>
      <c r="D53" s="7">
        <v>927514.70178</v>
      </c>
      <c r="E53" s="7">
        <f t="shared" si="1"/>
        <v>30.940899741097994</v>
      </c>
    </row>
    <row r="54" spans="1:5" x14ac:dyDescent="0.2">
      <c r="A54" s="4" t="s">
        <v>49</v>
      </c>
      <c r="B54" s="5" t="s">
        <v>125</v>
      </c>
      <c r="C54" s="7">
        <v>12671.9</v>
      </c>
      <c r="D54" s="7">
        <v>6200</v>
      </c>
      <c r="E54" s="7">
        <f t="shared" si="1"/>
        <v>48.927153781200929</v>
      </c>
    </row>
    <row r="55" spans="1:5" s="15" customFormat="1" x14ac:dyDescent="0.2">
      <c r="A55" s="4" t="s">
        <v>50</v>
      </c>
      <c r="B55" s="5" t="s">
        <v>126</v>
      </c>
      <c r="C55" s="7">
        <v>76827.199999999997</v>
      </c>
      <c r="D55" s="7">
        <v>35159.005380000002</v>
      </c>
      <c r="E55" s="7">
        <f t="shared" si="1"/>
        <v>45.76374692817128</v>
      </c>
    </row>
    <row r="56" spans="1:5" x14ac:dyDescent="0.2">
      <c r="A56" s="2" t="s">
        <v>51</v>
      </c>
      <c r="B56" s="3" t="s">
        <v>127</v>
      </c>
      <c r="C56" s="6">
        <f>C57+C58+C59+C60+C61+C62+C63</f>
        <v>12444349</v>
      </c>
      <c r="D56" s="6">
        <v>3857598.2670800001</v>
      </c>
      <c r="E56" s="6">
        <f t="shared" si="1"/>
        <v>30.998795253010019</v>
      </c>
    </row>
    <row r="57" spans="1:5" x14ac:dyDescent="0.2">
      <c r="A57" s="4" t="s">
        <v>52</v>
      </c>
      <c r="B57" s="5" t="s">
        <v>128</v>
      </c>
      <c r="C57" s="7">
        <v>5380812.2999999998</v>
      </c>
      <c r="D57" s="7">
        <v>866358.87561999995</v>
      </c>
      <c r="E57" s="7">
        <f t="shared" si="1"/>
        <v>16.100893830100706</v>
      </c>
    </row>
    <row r="58" spans="1:5" x14ac:dyDescent="0.2">
      <c r="A58" s="4" t="s">
        <v>53</v>
      </c>
      <c r="B58" s="5" t="s">
        <v>129</v>
      </c>
      <c r="C58" s="7">
        <v>3642109.3</v>
      </c>
      <c r="D58" s="7">
        <v>1623493.6741199999</v>
      </c>
      <c r="E58" s="7">
        <f t="shared" si="1"/>
        <v>44.575643957747232</v>
      </c>
    </row>
    <row r="59" spans="1:5" x14ac:dyDescent="0.2">
      <c r="A59" s="4" t="s">
        <v>54</v>
      </c>
      <c r="B59" s="5" t="s">
        <v>130</v>
      </c>
      <c r="C59" s="7">
        <v>57855.4</v>
      </c>
      <c r="D59" s="7">
        <v>27330.840559999997</v>
      </c>
      <c r="E59" s="7">
        <f t="shared" si="1"/>
        <v>47.239912886264719</v>
      </c>
    </row>
    <row r="60" spans="1:5" x14ac:dyDescent="0.2">
      <c r="A60" s="4" t="s">
        <v>55</v>
      </c>
      <c r="B60" s="5" t="s">
        <v>131</v>
      </c>
      <c r="C60" s="7">
        <v>471006.8</v>
      </c>
      <c r="D60" s="7">
        <v>216437.40265</v>
      </c>
      <c r="E60" s="7">
        <f t="shared" si="1"/>
        <v>45.952075989136468</v>
      </c>
    </row>
    <row r="61" spans="1:5" x14ac:dyDescent="0.2">
      <c r="A61" s="4" t="s">
        <v>56</v>
      </c>
      <c r="B61" s="5" t="s">
        <v>132</v>
      </c>
      <c r="C61" s="7">
        <v>406167.7</v>
      </c>
      <c r="D61" s="7">
        <v>200020.23577999999</v>
      </c>
      <c r="E61" s="7">
        <f t="shared" si="1"/>
        <v>49.245726772463684</v>
      </c>
    </row>
    <row r="62" spans="1:5" s="15" customFormat="1" ht="25.5" x14ac:dyDescent="0.2">
      <c r="A62" s="4" t="s">
        <v>57</v>
      </c>
      <c r="B62" s="5" t="s">
        <v>133</v>
      </c>
      <c r="C62" s="7">
        <v>143020.79999999999</v>
      </c>
      <c r="D62" s="7">
        <v>58810.049500000001</v>
      </c>
      <c r="E62" s="7">
        <f t="shared" si="1"/>
        <v>41.11992766087171</v>
      </c>
    </row>
    <row r="63" spans="1:5" s="15" customFormat="1" x14ac:dyDescent="0.2">
      <c r="A63" s="4" t="s">
        <v>58</v>
      </c>
      <c r="B63" s="5" t="s">
        <v>134</v>
      </c>
      <c r="C63" s="7">
        <v>2343376.7000000002</v>
      </c>
      <c r="D63" s="7">
        <v>865147.18885000004</v>
      </c>
      <c r="E63" s="7">
        <f t="shared" si="1"/>
        <v>36.918826958124143</v>
      </c>
    </row>
    <row r="64" spans="1:5" x14ac:dyDescent="0.2">
      <c r="A64" s="2" t="s">
        <v>59</v>
      </c>
      <c r="B64" s="3" t="s">
        <v>135</v>
      </c>
      <c r="C64" s="6">
        <f>C65+C66+C67+C68+C69</f>
        <v>19935296.699999999</v>
      </c>
      <c r="D64" s="6">
        <v>9960136.7555599995</v>
      </c>
      <c r="E64" s="6">
        <f t="shared" si="1"/>
        <v>49.962320127194296</v>
      </c>
    </row>
    <row r="65" spans="1:5" x14ac:dyDescent="0.2">
      <c r="A65" s="4" t="s">
        <v>60</v>
      </c>
      <c r="B65" s="5" t="s">
        <v>136</v>
      </c>
      <c r="C65" s="7">
        <v>97319.3</v>
      </c>
      <c r="D65" s="7">
        <v>46771.967499999999</v>
      </c>
      <c r="E65" s="7">
        <f t="shared" si="1"/>
        <v>48.060320511964221</v>
      </c>
    </row>
    <row r="66" spans="1:5" x14ac:dyDescent="0.2">
      <c r="A66" s="4" t="s">
        <v>61</v>
      </c>
      <c r="B66" s="5" t="s">
        <v>137</v>
      </c>
      <c r="C66" s="7">
        <v>2139500.2000000002</v>
      </c>
      <c r="D66" s="7">
        <v>1040250.6048999999</v>
      </c>
      <c r="E66" s="7">
        <f t="shared" si="1"/>
        <v>48.621196899163635</v>
      </c>
    </row>
    <row r="67" spans="1:5" x14ac:dyDescent="0.2">
      <c r="A67" s="4" t="s">
        <v>62</v>
      </c>
      <c r="B67" s="5" t="s">
        <v>138</v>
      </c>
      <c r="C67" s="7">
        <v>10893383.6</v>
      </c>
      <c r="D67" s="7">
        <v>5377271.7405900005</v>
      </c>
      <c r="E67" s="7">
        <f t="shared" si="1"/>
        <v>49.362731893421987</v>
      </c>
    </row>
    <row r="68" spans="1:5" x14ac:dyDescent="0.2">
      <c r="A68" s="4" t="s">
        <v>63</v>
      </c>
      <c r="B68" s="5" t="s">
        <v>139</v>
      </c>
      <c r="C68" s="7">
        <v>6407197.4000000004</v>
      </c>
      <c r="D68" s="7">
        <v>3324558.8745900001</v>
      </c>
      <c r="E68" s="7">
        <f t="shared" si="1"/>
        <v>51.887879630335718</v>
      </c>
    </row>
    <row r="69" spans="1:5" x14ac:dyDescent="0.2">
      <c r="A69" s="4" t="s">
        <v>64</v>
      </c>
      <c r="B69" s="5" t="s">
        <v>140</v>
      </c>
      <c r="C69" s="7">
        <v>397896.2</v>
      </c>
      <c r="D69" s="7">
        <v>171283.56797999999</v>
      </c>
      <c r="E69" s="7">
        <f t="shared" si="1"/>
        <v>43.047299265486828</v>
      </c>
    </row>
    <row r="70" spans="1:5" x14ac:dyDescent="0.2">
      <c r="A70" s="2" t="s">
        <v>65</v>
      </c>
      <c r="B70" s="3" t="s">
        <v>141</v>
      </c>
      <c r="C70" s="6">
        <f>C71+C72+C73</f>
        <v>1326004.1000000001</v>
      </c>
      <c r="D70" s="6">
        <v>375446.83275</v>
      </c>
      <c r="E70" s="6">
        <f t="shared" si="1"/>
        <v>28.314153233010366</v>
      </c>
    </row>
    <row r="71" spans="1:5" s="15" customFormat="1" x14ac:dyDescent="0.2">
      <c r="A71" s="4" t="s">
        <v>66</v>
      </c>
      <c r="B71" s="5" t="s">
        <v>142</v>
      </c>
      <c r="C71" s="7">
        <v>886315.3</v>
      </c>
      <c r="D71" s="7">
        <v>167888.43186000001</v>
      </c>
      <c r="E71" s="7">
        <f t="shared" ref="E71:E102" si="2">D71/C71*100</f>
        <v>18.94229196539877</v>
      </c>
    </row>
    <row r="72" spans="1:5" s="16" customFormat="1" x14ac:dyDescent="0.2">
      <c r="A72" s="4" t="s">
        <v>67</v>
      </c>
      <c r="B72" s="5" t="s">
        <v>143</v>
      </c>
      <c r="C72" s="7">
        <v>416245.5</v>
      </c>
      <c r="D72" s="7">
        <v>198646.66579</v>
      </c>
      <c r="E72" s="7">
        <f t="shared" si="2"/>
        <v>47.723438641378706</v>
      </c>
    </row>
    <row r="73" spans="1:5" x14ac:dyDescent="0.2">
      <c r="A73" s="4" t="s">
        <v>68</v>
      </c>
      <c r="B73" s="5" t="s">
        <v>144</v>
      </c>
      <c r="C73" s="7">
        <v>23443.3</v>
      </c>
      <c r="D73" s="7">
        <v>8911.7350999999999</v>
      </c>
      <c r="E73" s="7">
        <f t="shared" si="2"/>
        <v>38.01399589648215</v>
      </c>
    </row>
    <row r="74" spans="1:5" x14ac:dyDescent="0.2">
      <c r="A74" s="2" t="s">
        <v>69</v>
      </c>
      <c r="B74" s="3" t="s">
        <v>145</v>
      </c>
      <c r="C74" s="6">
        <v>208852.6</v>
      </c>
      <c r="D74" s="6">
        <v>83338.345230000006</v>
      </c>
      <c r="E74" s="6">
        <f t="shared" si="2"/>
        <v>39.902948409548173</v>
      </c>
    </row>
    <row r="75" spans="1:5" x14ac:dyDescent="0.2">
      <c r="A75" s="4" t="s">
        <v>70</v>
      </c>
      <c r="B75" s="5" t="s">
        <v>146</v>
      </c>
      <c r="C75" s="7">
        <v>41694.9</v>
      </c>
      <c r="D75" s="7">
        <v>16540</v>
      </c>
      <c r="E75" s="7">
        <f t="shared" si="2"/>
        <v>39.669120204149664</v>
      </c>
    </row>
    <row r="76" spans="1:5" s="15" customFormat="1" x14ac:dyDescent="0.2">
      <c r="A76" s="4" t="s">
        <v>71</v>
      </c>
      <c r="B76" s="5" t="s">
        <v>147</v>
      </c>
      <c r="C76" s="7">
        <v>25710.2</v>
      </c>
      <c r="D76" s="7">
        <v>11190</v>
      </c>
      <c r="E76" s="7">
        <f t="shared" si="2"/>
        <v>43.523582080263864</v>
      </c>
    </row>
    <row r="77" spans="1:5" x14ac:dyDescent="0.2">
      <c r="A77" s="4" t="s">
        <v>72</v>
      </c>
      <c r="B77" s="5" t="s">
        <v>148</v>
      </c>
      <c r="C77" s="7">
        <v>141447.5</v>
      </c>
      <c r="D77" s="7">
        <v>55608.345229999999</v>
      </c>
      <c r="E77" s="7">
        <f t="shared" si="2"/>
        <v>39.313770289329966</v>
      </c>
    </row>
    <row r="78" spans="1:5" x14ac:dyDescent="0.2">
      <c r="A78" s="2" t="s">
        <v>73</v>
      </c>
      <c r="B78" s="3" t="s">
        <v>149</v>
      </c>
      <c r="C78" s="6">
        <v>33000</v>
      </c>
      <c r="D78" s="6">
        <v>13136.9247</v>
      </c>
      <c r="E78" s="6">
        <f t="shared" si="2"/>
        <v>39.808862727272725</v>
      </c>
    </row>
    <row r="79" spans="1:5" x14ac:dyDescent="0.2">
      <c r="A79" s="4" t="s">
        <v>74</v>
      </c>
      <c r="B79" s="5" t="s">
        <v>150</v>
      </c>
      <c r="C79" s="7">
        <v>33000</v>
      </c>
      <c r="D79" s="7">
        <v>13136.9247</v>
      </c>
      <c r="E79" s="7">
        <f t="shared" si="2"/>
        <v>39.808862727272725</v>
      </c>
    </row>
    <row r="80" spans="1:5" s="15" customFormat="1" ht="25.5" x14ac:dyDescent="0.2">
      <c r="A80" s="2" t="s">
        <v>75</v>
      </c>
      <c r="B80" s="3" t="s">
        <v>151</v>
      </c>
      <c r="C80" s="6">
        <f>C81+C82+C83</f>
        <v>2279559.9</v>
      </c>
      <c r="D80" s="6">
        <v>830566.20239999995</v>
      </c>
      <c r="E80" s="6">
        <f t="shared" si="2"/>
        <v>36.435375196764952</v>
      </c>
    </row>
    <row r="81" spans="1:5" s="15" customFormat="1" ht="25.5" x14ac:dyDescent="0.2">
      <c r="A81" s="4" t="s">
        <v>76</v>
      </c>
      <c r="B81" s="5" t="s">
        <v>152</v>
      </c>
      <c r="C81" s="7">
        <v>1231251.1000000001</v>
      </c>
      <c r="D81" s="7">
        <v>615625.55000000005</v>
      </c>
      <c r="E81" s="7">
        <f t="shared" si="2"/>
        <v>50</v>
      </c>
    </row>
    <row r="82" spans="1:5" s="15" customFormat="1" x14ac:dyDescent="0.2">
      <c r="A82" s="4" t="s">
        <v>77</v>
      </c>
      <c r="B82" s="5" t="s">
        <v>153</v>
      </c>
      <c r="C82" s="7">
        <v>881084.9</v>
      </c>
      <c r="D82" s="7">
        <v>214879.5</v>
      </c>
      <c r="E82" s="7">
        <f t="shared" si="2"/>
        <v>24.388058403906363</v>
      </c>
    </row>
    <row r="83" spans="1:5" x14ac:dyDescent="0.2">
      <c r="A83" s="4" t="s">
        <v>78</v>
      </c>
      <c r="B83" s="5" t="s">
        <v>154</v>
      </c>
      <c r="C83" s="7">
        <v>167223.9</v>
      </c>
      <c r="D83" s="7">
        <v>61.1524</v>
      </c>
      <c r="E83" s="7">
        <v>0</v>
      </c>
    </row>
  </sheetData>
  <autoFilter ref="A6:E83"/>
  <mergeCells count="6">
    <mergeCell ref="E4:E5"/>
    <mergeCell ref="A1:D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73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01.07.2021</vt:lpstr>
      <vt:lpstr>'01.07.2021'!Заголовки_для_печати</vt:lpstr>
      <vt:lpstr>'01.07.2021'!Область_печати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2021-08-12T14:09:56Z</cp:lastPrinted>
  <dcterms:created xsi:type="dcterms:W3CDTF">1999-06-18T11:49:53Z</dcterms:created>
  <dcterms:modified xsi:type="dcterms:W3CDTF">2021-08-12T14:09:59Z</dcterms:modified>
</cp:coreProperties>
</file>