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07.2020\"/>
    </mc:Choice>
  </mc:AlternateContent>
  <bookViews>
    <workbookView xWindow="0" yWindow="825" windowWidth="11805" windowHeight="5685"/>
  </bookViews>
  <sheets>
    <sheet name="01.07.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'01.07.2020'!$A$6:$J$881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'01.07.2020'!$3:$6</definedName>
    <definedName name="_xlnm.Print_Area" localSheetId="0">'01.07.2020'!$A$1:$G$883</definedName>
  </definedNames>
  <calcPr calcId="162913"/>
</workbook>
</file>

<file path=xl/calcChain.xml><?xml version="1.0" encoding="utf-8"?>
<calcChain xmlns="http://schemas.openxmlformats.org/spreadsheetml/2006/main">
  <c r="G863" i="14" l="1"/>
  <c r="G684" i="14"/>
  <c r="G653" i="14"/>
  <c r="G618" i="14"/>
  <c r="G617" i="14"/>
  <c r="G538" i="14"/>
  <c r="F524" i="14"/>
  <c r="G524" i="14" s="1"/>
  <c r="G534" i="14"/>
  <c r="F415" i="14"/>
  <c r="G280" i="14"/>
  <c r="G282" i="14"/>
  <c r="G281" i="14"/>
  <c r="G273" i="14"/>
  <c r="G196" i="14"/>
  <c r="G191" i="14"/>
  <c r="G190" i="14"/>
  <c r="G154" i="14"/>
  <c r="G153" i="14"/>
  <c r="G152" i="14"/>
  <c r="G109" i="14"/>
  <c r="G8" i="14"/>
  <c r="G9" i="14"/>
  <c r="G10" i="14"/>
  <c r="G11" i="14"/>
  <c r="G12" i="14"/>
  <c r="G14" i="14"/>
  <c r="G15" i="14"/>
  <c r="G16" i="14"/>
  <c r="G17" i="14"/>
  <c r="G18" i="14"/>
  <c r="G20" i="14"/>
  <c r="G21" i="14"/>
  <c r="G22" i="14"/>
  <c r="G23" i="14"/>
  <c r="G25" i="14"/>
  <c r="G26" i="14"/>
  <c r="G27" i="14"/>
  <c r="G28" i="14"/>
  <c r="G29" i="14"/>
  <c r="G32" i="14"/>
  <c r="G33" i="14"/>
  <c r="G35" i="14"/>
  <c r="G36" i="14"/>
  <c r="G38" i="14"/>
  <c r="G39" i="14"/>
  <c r="G41" i="14"/>
  <c r="G42" i="14"/>
  <c r="G44" i="14"/>
  <c r="G45" i="14"/>
  <c r="G46" i="14"/>
  <c r="G47" i="14"/>
  <c r="G48" i="14"/>
  <c r="G49" i="14"/>
  <c r="G50" i="14"/>
  <c r="G51" i="14"/>
  <c r="G52" i="14"/>
  <c r="G53" i="14"/>
  <c r="G54" i="14"/>
  <c r="G55" i="14"/>
  <c r="G56" i="14"/>
  <c r="G57" i="14"/>
  <c r="G58" i="14"/>
  <c r="G60" i="14"/>
  <c r="G61" i="14"/>
  <c r="G62" i="14"/>
  <c r="G63" i="14"/>
  <c r="G64" i="14"/>
  <c r="G65"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5" i="14"/>
  <c r="G96" i="14"/>
  <c r="G97" i="14"/>
  <c r="G98" i="14"/>
  <c r="G99" i="14"/>
  <c r="G100" i="14"/>
  <c r="G101" i="14"/>
  <c r="G102" i="14"/>
  <c r="G103" i="14"/>
  <c r="G104" i="14"/>
  <c r="G105" i="14"/>
  <c r="G106" i="14"/>
  <c r="G108" i="14"/>
  <c r="G110" i="14"/>
  <c r="G111" i="14"/>
  <c r="G112" i="14"/>
  <c r="G113" i="14"/>
  <c r="G115" i="14"/>
  <c r="G116" i="14"/>
  <c r="G117" i="14"/>
  <c r="G118" i="14"/>
  <c r="G124" i="14"/>
  <c r="G125" i="14"/>
  <c r="G126" i="14"/>
  <c r="G128" i="14"/>
  <c r="G129" i="14"/>
  <c r="G130" i="14"/>
  <c r="G134" i="14"/>
  <c r="G135" i="14"/>
  <c r="G136" i="14"/>
  <c r="G137" i="14"/>
  <c r="G138" i="14"/>
  <c r="G139" i="14"/>
  <c r="G140" i="14"/>
  <c r="G141" i="14"/>
  <c r="G145" i="14"/>
  <c r="G146" i="14"/>
  <c r="G147" i="14"/>
  <c r="G148" i="14"/>
  <c r="G149" i="14"/>
  <c r="G150" i="14"/>
  <c r="G151"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92" i="14"/>
  <c r="G197" i="14"/>
  <c r="G198" i="14"/>
  <c r="G199" i="14"/>
  <c r="G200" i="14"/>
  <c r="G201" i="14"/>
  <c r="G202" i="14"/>
  <c r="G203" i="14"/>
  <c r="G207" i="14"/>
  <c r="G208" i="14"/>
  <c r="G210" i="14"/>
  <c r="G211" i="14"/>
  <c r="G212" i="14"/>
  <c r="G213" i="14"/>
  <c r="G214" i="14"/>
  <c r="G219" i="14"/>
  <c r="G220" i="14"/>
  <c r="G221" i="14"/>
  <c r="G222" i="14"/>
  <c r="G223" i="14"/>
  <c r="G224" i="14"/>
  <c r="G227" i="14"/>
  <c r="G228" i="14"/>
  <c r="G230" i="14"/>
  <c r="G231" i="14"/>
  <c r="G232" i="14"/>
  <c r="G233" i="14"/>
  <c r="G234" i="14"/>
  <c r="G235" i="14"/>
  <c r="G236" i="14"/>
  <c r="G239" i="14"/>
  <c r="G240" i="14"/>
  <c r="G241" i="14"/>
  <c r="G242" i="14"/>
  <c r="G243" i="14"/>
  <c r="G244" i="14"/>
  <c r="G245" i="14"/>
  <c r="G246" i="14"/>
  <c r="G247" i="14"/>
  <c r="G248" i="14"/>
  <c r="G249" i="14"/>
  <c r="G251" i="14"/>
  <c r="G252" i="14"/>
  <c r="G253" i="14"/>
  <c r="G254" i="14"/>
  <c r="G256" i="14"/>
  <c r="G257" i="14"/>
  <c r="G258" i="14"/>
  <c r="G259" i="14"/>
  <c r="G260" i="14"/>
  <c r="G261" i="14"/>
  <c r="G262" i="14"/>
  <c r="G265" i="14"/>
  <c r="G266" i="14"/>
  <c r="G268" i="14"/>
  <c r="G270" i="14"/>
  <c r="G274" i="14"/>
  <c r="G276" i="14"/>
  <c r="G277" i="14"/>
  <c r="G278" i="14"/>
  <c r="G279" i="14"/>
  <c r="G283" i="14"/>
  <c r="G284" i="14"/>
  <c r="G285" i="14"/>
  <c r="G286" i="14"/>
  <c r="G289" i="14"/>
  <c r="G290" i="14"/>
  <c r="G291" i="14"/>
  <c r="G292" i="14"/>
  <c r="G295" i="14"/>
  <c r="G296" i="14"/>
  <c r="G297" i="14"/>
  <c r="G300" i="14"/>
  <c r="G301" i="14"/>
  <c r="G302" i="14"/>
  <c r="G303" i="14"/>
  <c r="G304" i="14"/>
  <c r="G305" i="14"/>
  <c r="G306" i="14"/>
  <c r="G308" i="14"/>
  <c r="G309" i="14"/>
  <c r="G310" i="14"/>
  <c r="G311" i="14"/>
  <c r="G312" i="14"/>
  <c r="G313" i="14"/>
  <c r="G314" i="14"/>
  <c r="G315" i="14"/>
  <c r="G316" i="14"/>
  <c r="G338" i="14"/>
  <c r="G420" i="14"/>
  <c r="G421" i="14"/>
  <c r="G423" i="14"/>
  <c r="G425" i="14"/>
  <c r="G426" i="14"/>
  <c r="G427" i="14"/>
  <c r="G428" i="14"/>
  <c r="G429" i="14"/>
  <c r="G430" i="14"/>
  <c r="G431" i="14"/>
  <c r="G432" i="14"/>
  <c r="G433" i="14"/>
  <c r="G434" i="14"/>
  <c r="G435" i="14"/>
  <c r="G436" i="14"/>
  <c r="G437" i="14"/>
  <c r="G438" i="14"/>
  <c r="G439" i="14"/>
  <c r="G449" i="14"/>
  <c r="G450" i="14"/>
  <c r="G452" i="14"/>
  <c r="G453" i="14"/>
  <c r="G455" i="14"/>
  <c r="G456" i="14"/>
  <c r="G457" i="14"/>
  <c r="G460" i="14"/>
  <c r="G461" i="14"/>
  <c r="G474" i="14"/>
  <c r="G475" i="14"/>
  <c r="G504" i="14"/>
  <c r="G507" i="14"/>
  <c r="G508" i="14"/>
  <c r="G509" i="14"/>
  <c r="G526" i="14"/>
  <c r="G527" i="14"/>
  <c r="G528" i="14"/>
  <c r="G529" i="14"/>
  <c r="G530" i="14"/>
  <c r="G531" i="14"/>
  <c r="G532" i="14"/>
  <c r="G533" i="14"/>
  <c r="G535" i="14"/>
  <c r="G555" i="14"/>
  <c r="G556" i="14"/>
  <c r="G557" i="14"/>
  <c r="G558" i="14"/>
  <c r="G559" i="14"/>
  <c r="G561" i="14"/>
  <c r="G562" i="14"/>
  <c r="G563"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7" i="14"/>
  <c r="G600" i="14"/>
  <c r="G603" i="14"/>
  <c r="G604" i="14"/>
  <c r="G605" i="14"/>
  <c r="G606" i="14"/>
  <c r="G607" i="14"/>
  <c r="G608" i="14"/>
  <c r="G614" i="14"/>
  <c r="G615" i="14"/>
  <c r="G616" i="14"/>
  <c r="G628" i="14"/>
  <c r="G629" i="14"/>
  <c r="G636" i="14"/>
  <c r="G638" i="14"/>
  <c r="G646" i="14"/>
  <c r="G647" i="14"/>
  <c r="G649" i="14"/>
  <c r="G650" i="14"/>
  <c r="G654" i="14"/>
  <c r="G657" i="14"/>
  <c r="G658" i="14"/>
  <c r="G659" i="14"/>
  <c r="G660" i="14"/>
  <c r="G661" i="14"/>
  <c r="G662" i="14"/>
  <c r="G663" i="14"/>
  <c r="G664" i="14"/>
  <c r="G665" i="14"/>
  <c r="G666" i="14"/>
  <c r="G667" i="14"/>
  <c r="G668" i="14"/>
  <c r="G669" i="14"/>
  <c r="G670" i="14"/>
  <c r="G671" i="14"/>
  <c r="G672" i="14"/>
  <c r="G673" i="14"/>
  <c r="G674" i="14"/>
  <c r="G675" i="14"/>
  <c r="G678" i="14"/>
  <c r="G679" i="14"/>
  <c r="G680" i="14"/>
  <c r="G681" i="14"/>
  <c r="G682" i="14"/>
  <c r="G683" i="14"/>
  <c r="G686" i="14"/>
  <c r="G692" i="14"/>
  <c r="G693" i="14"/>
  <c r="G740" i="14"/>
  <c r="G741" i="14"/>
  <c r="G742" i="14"/>
  <c r="G743" i="14"/>
  <c r="G744" i="14"/>
  <c r="G745" i="14"/>
  <c r="G746" i="14"/>
  <c r="G747" i="14"/>
  <c r="G748" i="14"/>
  <c r="G750" i="14"/>
  <c r="G751" i="14"/>
  <c r="G752" i="14"/>
  <c r="G753" i="14"/>
  <c r="G754" i="14"/>
  <c r="G755" i="14"/>
  <c r="G756" i="14"/>
  <c r="G757" i="14"/>
  <c r="G758" i="14"/>
  <c r="G759" i="14"/>
  <c r="G760" i="14"/>
  <c r="G761" i="14"/>
  <c r="G762" i="14"/>
  <c r="G763" i="14"/>
  <c r="G766" i="14"/>
  <c r="G767" i="14"/>
  <c r="G768" i="14"/>
  <c r="G770" i="14"/>
  <c r="G771" i="14"/>
  <c r="G772" i="14"/>
  <c r="G773" i="14"/>
  <c r="G774" i="14"/>
  <c r="G775" i="14"/>
  <c r="G776" i="14"/>
  <c r="G777" i="14"/>
  <c r="G778" i="14"/>
  <c r="G779" i="14"/>
  <c r="G780" i="14"/>
  <c r="G781" i="14"/>
  <c r="G782" i="14"/>
  <c r="G783" i="14"/>
  <c r="G784" i="14"/>
  <c r="G785" i="14"/>
  <c r="G786" i="14"/>
  <c r="G787" i="14"/>
  <c r="G788" i="14"/>
  <c r="G791" i="14"/>
  <c r="G792" i="14"/>
  <c r="G793" i="14"/>
  <c r="G794" i="14"/>
  <c r="G795" i="14"/>
  <c r="G797" i="14"/>
  <c r="G798" i="14"/>
  <c r="G799" i="14"/>
  <c r="G800" i="14"/>
  <c r="G801" i="14"/>
  <c r="G802" i="14"/>
  <c r="G803" i="14"/>
  <c r="G804" i="14"/>
  <c r="G805" i="14"/>
  <c r="G806" i="14"/>
  <c r="G807" i="14"/>
  <c r="G808" i="14"/>
  <c r="G809" i="14"/>
  <c r="G810" i="14"/>
  <c r="G811" i="14"/>
  <c r="G812" i="14"/>
  <c r="G813" i="14"/>
  <c r="G814" i="14"/>
  <c r="G816" i="14"/>
  <c r="G817" i="14"/>
  <c r="G818" i="14"/>
  <c r="G819" i="14"/>
  <c r="G820" i="14"/>
  <c r="G821" i="14"/>
  <c r="G822" i="14"/>
  <c r="G824" i="14"/>
  <c r="G825" i="14"/>
  <c r="G826" i="14"/>
  <c r="G828" i="14"/>
  <c r="G829" i="14"/>
  <c r="G830" i="14"/>
  <c r="G831" i="14"/>
  <c r="G832" i="14"/>
  <c r="G835" i="14"/>
  <c r="G836" i="14"/>
  <c r="G841" i="14"/>
  <c r="G849" i="14"/>
  <c r="G851" i="14"/>
  <c r="G852" i="14"/>
  <c r="G853" i="14"/>
  <c r="G854" i="14"/>
  <c r="G860" i="14"/>
  <c r="G861" i="14"/>
  <c r="G862" i="14"/>
  <c r="G864" i="14"/>
  <c r="G865" i="14"/>
  <c r="G866" i="14"/>
  <c r="G867" i="14"/>
  <c r="G868" i="14"/>
  <c r="G869" i="14"/>
  <c r="G870" i="14"/>
  <c r="G871" i="14"/>
  <c r="G872" i="14"/>
  <c r="G873" i="14"/>
  <c r="G874" i="14"/>
  <c r="G875" i="14"/>
  <c r="G876" i="14"/>
  <c r="G877" i="14"/>
  <c r="G878" i="14"/>
  <c r="G879" i="14"/>
  <c r="G880" i="14"/>
  <c r="G881" i="14"/>
  <c r="G7" i="14"/>
  <c r="C876" i="14" l="1"/>
  <c r="C875" i="14" s="1"/>
  <c r="C874" i="14" s="1"/>
  <c r="I431" i="14"/>
  <c r="I432" i="14"/>
  <c r="C444" i="14"/>
  <c r="E444" i="14" s="1"/>
  <c r="I444" i="14"/>
  <c r="C433" i="14"/>
  <c r="E433" i="14" s="1"/>
  <c r="I433" i="14"/>
  <c r="C555" i="14"/>
  <c r="E555" i="14" s="1"/>
  <c r="I555" i="14"/>
  <c r="C600" i="14"/>
  <c r="E600" i="14" s="1"/>
  <c r="I600" i="14"/>
  <c r="E881" i="14"/>
  <c r="E880" i="14"/>
  <c r="E879" i="14"/>
  <c r="E878" i="14"/>
  <c r="E873" i="14"/>
  <c r="E872" i="14"/>
  <c r="E871" i="14"/>
  <c r="E870" i="14"/>
  <c r="E859" i="14"/>
  <c r="E858" i="14"/>
  <c r="E857" i="14"/>
  <c r="E856" i="14"/>
  <c r="E855" i="14"/>
  <c r="E854" i="14"/>
  <c r="E853" i="14"/>
  <c r="E852" i="14"/>
  <c r="E850" i="14"/>
  <c r="E849" i="14"/>
  <c r="E844" i="14"/>
  <c r="E843" i="14"/>
  <c r="E842" i="14"/>
  <c r="E840" i="14"/>
  <c r="E839" i="14"/>
  <c r="E838" i="14"/>
  <c r="E837" i="14"/>
  <c r="E836" i="14"/>
  <c r="E835" i="14"/>
  <c r="E834" i="14"/>
  <c r="E833" i="14"/>
  <c r="E832" i="14"/>
  <c r="E831" i="14"/>
  <c r="E830" i="14"/>
  <c r="E829" i="14"/>
  <c r="E828" i="14"/>
  <c r="E827" i="14"/>
  <c r="E826" i="14"/>
  <c r="E825" i="14"/>
  <c r="E824" i="14"/>
  <c r="E823" i="14"/>
  <c r="E822" i="14"/>
  <c r="E821" i="14"/>
  <c r="E816" i="14"/>
  <c r="E815" i="14"/>
  <c r="E814" i="14"/>
  <c r="E813" i="14"/>
  <c r="E812" i="14"/>
  <c r="E811" i="14"/>
  <c r="E810" i="14"/>
  <c r="E809" i="14"/>
  <c r="E808" i="14"/>
  <c r="E807" i="14"/>
  <c r="E806" i="14"/>
  <c r="E805" i="14"/>
  <c r="E804" i="14"/>
  <c r="E803" i="14"/>
  <c r="E802" i="14"/>
  <c r="E801" i="14"/>
  <c r="E800" i="14"/>
  <c r="E799" i="14"/>
  <c r="E798" i="14"/>
  <c r="E797" i="14"/>
  <c r="E796" i="14"/>
  <c r="E795" i="14"/>
  <c r="E794" i="14"/>
  <c r="E793" i="14"/>
  <c r="E792" i="14"/>
  <c r="E791" i="14"/>
  <c r="E790" i="14"/>
  <c r="E789" i="14"/>
  <c r="E788" i="14"/>
  <c r="E787" i="14"/>
  <c r="E786" i="14"/>
  <c r="E785" i="14"/>
  <c r="E784" i="14"/>
  <c r="E782" i="14"/>
  <c r="E781" i="14"/>
  <c r="E780" i="14"/>
  <c r="E779" i="14"/>
  <c r="E778" i="14"/>
  <c r="E777" i="14"/>
  <c r="E776" i="14"/>
  <c r="E775" i="14"/>
  <c r="E774" i="14"/>
  <c r="E773" i="14"/>
  <c r="E772" i="14"/>
  <c r="E771" i="14"/>
  <c r="E770" i="14"/>
  <c r="E769" i="14"/>
  <c r="E768" i="14"/>
  <c r="E767" i="14"/>
  <c r="E766" i="14"/>
  <c r="E765" i="14"/>
  <c r="E764" i="14"/>
  <c r="E763" i="14"/>
  <c r="E762" i="14"/>
  <c r="E783" i="14"/>
  <c r="E761" i="14"/>
  <c r="E760" i="14"/>
  <c r="E759" i="14"/>
  <c r="E758" i="14"/>
  <c r="E757" i="14"/>
  <c r="E756" i="14"/>
  <c r="E755" i="14"/>
  <c r="E754" i="14"/>
  <c r="E753" i="14"/>
  <c r="E752" i="14"/>
  <c r="E751" i="14"/>
  <c r="E750" i="14"/>
  <c r="E749" i="14"/>
  <c r="E748" i="14"/>
  <c r="E747" i="14"/>
  <c r="E746" i="14"/>
  <c r="E11" i="14"/>
  <c r="E12" i="14"/>
  <c r="E13" i="14"/>
  <c r="E14" i="14"/>
  <c r="E15" i="14"/>
  <c r="E16" i="14"/>
  <c r="E17" i="14"/>
  <c r="E18"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7" i="14"/>
  <c r="E58"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5" i="14"/>
  <c r="E96" i="14"/>
  <c r="E97" i="14"/>
  <c r="E98" i="14"/>
  <c r="E99" i="14"/>
  <c r="E100" i="14"/>
  <c r="E101" i="14"/>
  <c r="E102" i="14"/>
  <c r="E103" i="14"/>
  <c r="E104" i="14"/>
  <c r="E105" i="14"/>
  <c r="E106" i="14"/>
  <c r="E108" i="14"/>
  <c r="E110" i="14"/>
  <c r="E111" i="14"/>
  <c r="E112" i="14"/>
  <c r="E113" i="14"/>
  <c r="E114" i="14"/>
  <c r="E115" i="14"/>
  <c r="E116" i="14"/>
  <c r="E117" i="14"/>
  <c r="E118" i="14"/>
  <c r="E123" i="14"/>
  <c r="E124" i="14"/>
  <c r="E125" i="14"/>
  <c r="E126" i="14"/>
  <c r="E127" i="14"/>
  <c r="E128" i="14"/>
  <c r="E129" i="14"/>
  <c r="E130" i="14"/>
  <c r="E134" i="14"/>
  <c r="E135" i="14"/>
  <c r="E136" i="14"/>
  <c r="E137" i="14"/>
  <c r="E138" i="14"/>
  <c r="E139" i="14"/>
  <c r="E140" i="14"/>
  <c r="E141" i="14"/>
  <c r="E144" i="14"/>
  <c r="E145" i="14"/>
  <c r="E146" i="14"/>
  <c r="E148" i="14"/>
  <c r="E149" i="14"/>
  <c r="E150" i="14"/>
  <c r="E151"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2" i="14"/>
  <c r="E193" i="14"/>
  <c r="E194" i="14"/>
  <c r="E195" i="14"/>
  <c r="E197" i="14"/>
  <c r="E198" i="14"/>
  <c r="E199" i="14"/>
  <c r="E200" i="14"/>
  <c r="E201" i="14"/>
  <c r="E202" i="14"/>
  <c r="E203" i="14"/>
  <c r="E204" i="14"/>
  <c r="E205" i="14"/>
  <c r="E206" i="14"/>
  <c r="E207" i="14"/>
  <c r="E208" i="14"/>
  <c r="E209" i="14"/>
  <c r="E210" i="14"/>
  <c r="E211" i="14"/>
  <c r="E212" i="14"/>
  <c r="E213" i="14"/>
  <c r="E214" i="14"/>
  <c r="E217"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3" i="14"/>
  <c r="E264" i="14"/>
  <c r="E265" i="14"/>
  <c r="E266" i="14"/>
  <c r="E268" i="14"/>
  <c r="E270" i="14"/>
  <c r="E274" i="14"/>
  <c r="E276" i="14"/>
  <c r="E283" i="14"/>
  <c r="E289" i="14"/>
  <c r="E290" i="14"/>
  <c r="E291" i="14"/>
  <c r="E292" i="14"/>
  <c r="E293" i="14"/>
  <c r="E294" i="14"/>
  <c r="E296" i="14"/>
  <c r="E297" i="14"/>
  <c r="E298" i="14"/>
  <c r="E299" i="14"/>
  <c r="E300" i="14"/>
  <c r="E301" i="14"/>
  <c r="E302" i="14"/>
  <c r="E303" i="14"/>
  <c r="E304" i="14"/>
  <c r="E305" i="14"/>
  <c r="E307" i="14"/>
  <c r="E308" i="14"/>
  <c r="E309" i="14"/>
  <c r="E310" i="14"/>
  <c r="E311" i="14"/>
  <c r="E312" i="14"/>
  <c r="E313" i="14"/>
  <c r="E314" i="14"/>
  <c r="E315" i="14"/>
  <c r="E316" i="14"/>
  <c r="E317" i="14"/>
  <c r="E318" i="14"/>
  <c r="E319" i="14"/>
  <c r="E320" i="14"/>
  <c r="E321" i="14"/>
  <c r="E322" i="14"/>
  <c r="E323" i="14"/>
  <c r="E324" i="14"/>
  <c r="E326" i="14"/>
  <c r="E327" i="14"/>
  <c r="E328" i="14"/>
  <c r="E330" i="14"/>
  <c r="E331" i="14"/>
  <c r="E332" i="14"/>
  <c r="E333" i="14"/>
  <c r="E334" i="14"/>
  <c r="E335" i="14"/>
  <c r="E336" i="14"/>
  <c r="E337" i="14"/>
  <c r="E338" i="14"/>
  <c r="E339" i="14"/>
  <c r="E340" i="14"/>
  <c r="E341" i="14"/>
  <c r="E342" i="14"/>
  <c r="E344" i="14"/>
  <c r="E345" i="14"/>
  <c r="E346" i="14"/>
  <c r="E347" i="14"/>
  <c r="E348" i="14"/>
  <c r="E350" i="14"/>
  <c r="E351" i="14"/>
  <c r="E353" i="14"/>
  <c r="E354" i="14"/>
  <c r="E357" i="14"/>
  <c r="E358" i="14"/>
  <c r="E359" i="14"/>
  <c r="E360" i="14"/>
  <c r="E361" i="14"/>
  <c r="E362" i="14"/>
  <c r="E365" i="14"/>
  <c r="E366" i="14"/>
  <c r="E367" i="14"/>
  <c r="E368" i="14"/>
  <c r="E369" i="14"/>
  <c r="E370" i="14"/>
  <c r="E371" i="14"/>
  <c r="E378" i="14"/>
  <c r="E379" i="14"/>
  <c r="E380" i="14"/>
  <c r="E381" i="14"/>
  <c r="E383" i="14"/>
  <c r="E384" i="14"/>
  <c r="E386" i="14"/>
  <c r="E389" i="14"/>
  <c r="E390" i="14"/>
  <c r="E392" i="14"/>
  <c r="E397" i="14"/>
  <c r="E402" i="14"/>
  <c r="E403" i="14"/>
  <c r="E410" i="14"/>
  <c r="E412" i="14"/>
  <c r="E413" i="14"/>
  <c r="E414" i="14"/>
  <c r="E423" i="14"/>
  <c r="E424" i="14"/>
  <c r="E425" i="14"/>
  <c r="E426" i="14"/>
  <c r="E428" i="14"/>
  <c r="E429" i="14"/>
  <c r="E430" i="14"/>
  <c r="E434" i="14"/>
  <c r="E435" i="14"/>
  <c r="E436" i="14"/>
  <c r="E437" i="14"/>
  <c r="E438" i="14"/>
  <c r="E439" i="14"/>
  <c r="E440" i="14"/>
  <c r="E441" i="14"/>
  <c r="E442" i="14"/>
  <c r="E443" i="14"/>
  <c r="E445" i="14"/>
  <c r="E446" i="14"/>
  <c r="E447" i="14"/>
  <c r="E448" i="14"/>
  <c r="E449" i="14"/>
  <c r="E450" i="14"/>
  <c r="E451" i="14"/>
  <c r="E452" i="14"/>
  <c r="E453" i="14"/>
  <c r="E454" i="14"/>
  <c r="E455" i="14"/>
  <c r="E456" i="14"/>
  <c r="E457" i="14"/>
  <c r="E458" i="14"/>
  <c r="E459" i="14"/>
  <c r="E462" i="14"/>
  <c r="E463" i="14"/>
  <c r="E464" i="14"/>
  <c r="E465" i="14"/>
  <c r="E466" i="14"/>
  <c r="E467"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5" i="14"/>
  <c r="E536" i="14"/>
  <c r="E537" i="14"/>
  <c r="E539" i="14"/>
  <c r="E540" i="14"/>
  <c r="E541" i="14"/>
  <c r="E542" i="14"/>
  <c r="E543" i="14"/>
  <c r="E544" i="14"/>
  <c r="E545" i="14"/>
  <c r="E546" i="14"/>
  <c r="E547" i="14"/>
  <c r="E548" i="14"/>
  <c r="E549" i="14"/>
  <c r="E550" i="14"/>
  <c r="E551" i="14"/>
  <c r="E552" i="14"/>
  <c r="E553" i="14"/>
  <c r="E554"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1" i="14"/>
  <c r="E602" i="14"/>
  <c r="E603" i="14"/>
  <c r="E604" i="14"/>
  <c r="E605" i="14"/>
  <c r="E606" i="14"/>
  <c r="E607" i="14"/>
  <c r="E608" i="14"/>
  <c r="E609" i="14"/>
  <c r="E610" i="14"/>
  <c r="E611" i="14"/>
  <c r="E612" i="14"/>
  <c r="E613" i="14"/>
  <c r="E614" i="14"/>
  <c r="E615" i="14"/>
  <c r="E616"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6" i="14"/>
  <c r="E647" i="14"/>
  <c r="E648" i="14"/>
  <c r="E649" i="14"/>
  <c r="E650" i="14"/>
  <c r="E651" i="14"/>
  <c r="E652" i="14"/>
  <c r="E654" i="14"/>
  <c r="E655" i="14"/>
  <c r="E656" i="14"/>
  <c r="E657" i="14"/>
  <c r="E660" i="14"/>
  <c r="E661" i="14"/>
  <c r="E662" i="14"/>
  <c r="E663" i="14"/>
  <c r="E664" i="14"/>
  <c r="E665" i="14"/>
  <c r="E666" i="14"/>
  <c r="E668" i="14"/>
  <c r="E669" i="14"/>
  <c r="E670" i="14"/>
  <c r="E671" i="14"/>
  <c r="E672" i="14"/>
  <c r="E675" i="14"/>
  <c r="E676" i="14"/>
  <c r="E677" i="14"/>
  <c r="E686" i="14"/>
  <c r="E687" i="14"/>
  <c r="E689" i="14"/>
  <c r="E690" i="14"/>
  <c r="E691" i="14"/>
  <c r="E695" i="14"/>
  <c r="E698" i="14"/>
  <c r="E735" i="14"/>
  <c r="E737" i="14"/>
  <c r="E740" i="14"/>
  <c r="E741" i="14"/>
  <c r="E742" i="14"/>
  <c r="E743" i="14"/>
  <c r="E744" i="14"/>
  <c r="E745" i="14"/>
  <c r="C877" i="14" l="1"/>
  <c r="E877" i="14" s="1"/>
  <c r="E876" i="14"/>
  <c r="J433" i="14"/>
  <c r="J444" i="14"/>
  <c r="J555" i="14"/>
  <c r="C432" i="14"/>
  <c r="J600" i="14"/>
  <c r="E8" i="14"/>
  <c r="E9" i="14"/>
  <c r="E10" i="14"/>
  <c r="E432" i="14" l="1"/>
  <c r="C431" i="14"/>
  <c r="J432" i="14"/>
  <c r="J431" i="14" l="1"/>
  <c r="E431" i="14"/>
  <c r="C7" i="14"/>
  <c r="C817" i="14" l="1"/>
  <c r="C866" i="14"/>
  <c r="E7" i="14"/>
  <c r="C869" i="14" l="1"/>
  <c r="E869" i="14" s="1"/>
  <c r="C868" i="14"/>
  <c r="E868" i="14" s="1"/>
  <c r="E866" i="14"/>
  <c r="C867" i="14"/>
  <c r="E867" i="14" s="1"/>
  <c r="E875" i="14"/>
  <c r="E874" i="14"/>
  <c r="C865" i="14"/>
  <c r="C864" i="14" s="1"/>
  <c r="C818" i="14" l="1"/>
  <c r="E864" i="14"/>
  <c r="E865" i="14"/>
</calcChain>
</file>

<file path=xl/sharedStrings.xml><?xml version="1.0" encoding="utf-8"?>
<sst xmlns="http://schemas.openxmlformats.org/spreadsheetml/2006/main" count="1845" uniqueCount="1748">
  <si>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</si>
  <si>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</si>
  <si>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</si>
  <si>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</si>
  <si>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</si>
  <si>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</si>
  <si>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</si>
  <si>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</si>
  <si>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</si>
  <si>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</si>
  <si>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</si>
  <si>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</si>
  <si>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</si>
  <si>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</si>
  <si>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</si>
  <si>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</si>
  <si>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</si>
  <si>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</si>
  <si>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</si>
  <si>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</si>
  <si>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</si>
  <si>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</si>
  <si>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</si>
  <si>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</si>
  <si>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</si>
  <si>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</si>
  <si>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</si>
  <si>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</si>
  <si>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</si>
  <si>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</si>
  <si>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</si>
  <si>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</si>
  <si>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</si>
  <si>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</si>
  <si>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</si>
  <si>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</si>
  <si>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</si>
  <si>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</si>
  <si>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</si>
  <si>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</si>
  <si>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</si>
  <si>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</si>
  <si>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</si>
  <si>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</si>
  <si>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</si>
  <si>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</si>
  <si>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</si>
  <si>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</si>
  <si>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</si>
  <si>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</si>
  <si>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</si>
  <si>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</si>
  <si>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</si>
  <si>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</si>
  <si>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</si>
  <si>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</si>
  <si>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</si>
  <si>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</si>
  <si>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</si>
  <si>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</si>
  <si>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</si>
  <si>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</si>
  <si>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</si>
  <si>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</si>
  <si>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</si>
  <si>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</si>
  <si>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</si>
  <si>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</si>
  <si>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</si>
  <si>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</si>
  <si>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</si>
  <si>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</si>
  <si>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</si>
  <si>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</si>
  <si>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</si>
  <si>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</si>
  <si>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</si>
  <si>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</si>
  <si>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</si>
  <si>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</si>
  <si>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</si>
  <si>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</si>
  <si>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</si>
  <si>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</si>
  <si>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</si>
  <si>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</si>
  <si>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</si>
  <si>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</si>
  <si>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</si>
  <si>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</si>
  <si>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</si>
  <si>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</si>
  <si>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</si>
  <si>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</si>
  <si>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</si>
  <si>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</si>
  <si>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</si>
  <si>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</si>
  <si>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</si>
  <si>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</si>
  <si>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</si>
  <si>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</si>
  <si>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</si>
  <si>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</si>
  <si>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</si>
  <si>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</si>
  <si>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</si>
  <si>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</si>
  <si>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</si>
  <si>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</si>
  <si>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</si>
  <si>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</si>
  <si>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</si>
  <si>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</si>
  <si>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</si>
  <si>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</si>
  <si>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</si>
  <si>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</si>
  <si>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</si>
  <si>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</si>
  <si>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</si>
  <si>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</si>
  <si>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</si>
  <si>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</si>
  <si>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</si>
  <si>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</si>
  <si>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</si>
  <si>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</si>
  <si>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</si>
  <si>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</si>
  <si>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</si>
  <si>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</si>
  <si>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</si>
  <si>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</si>
  <si>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</si>
  <si>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</si>
  <si>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</si>
  <si>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</si>
  <si>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</si>
  <si>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</si>
  <si>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</si>
  <si>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</si>
  <si>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</si>
  <si>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</si>
  <si>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</si>
  <si>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</si>
  <si>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</si>
  <si>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</si>
  <si>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</si>
  <si>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</si>
  <si>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</si>
  <si>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</si>
  <si>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</si>
  <si>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</si>
  <si>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</si>
  <si>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</si>
  <si>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</si>
  <si>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</si>
  <si>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</si>
  <si>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</si>
  <si>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</si>
  <si>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</si>
  <si>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</si>
  <si>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</si>
  <si>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</si>
  <si>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</si>
  <si>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</si>
  <si>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</si>
  <si>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</si>
  <si>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</si>
  <si>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</si>
  <si>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</si>
  <si>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</si>
  <si>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</si>
  <si>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</si>
  <si>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</si>
  <si>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</si>
  <si>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</si>
  <si>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</si>
  <si>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</si>
  <si>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</si>
  <si>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</si>
  <si>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</si>
  <si>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</si>
  <si>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</si>
  <si>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</si>
  <si>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</si>
  <si>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</si>
  <si>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</si>
  <si>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</si>
  <si>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</si>
  <si>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</si>
  <si>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</si>
  <si>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</si>
  <si>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</si>
  <si>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</si>
  <si>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</si>
  <si>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</si>
  <si>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</si>
  <si>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</si>
  <si>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</si>
  <si>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</si>
  <si>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</si>
  <si>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</si>
  <si>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</si>
  <si>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</si>
  <si>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</si>
  <si>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</si>
  <si>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</si>
  <si>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</si>
  <si>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</si>
  <si>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</si>
  <si>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</si>
  <si>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</si>
  <si>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</si>
  <si>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</si>
  <si>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</si>
  <si>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</si>
  <si>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</si>
  <si>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</si>
  <si>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</si>
  <si>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</si>
  <si>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</si>
  <si>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</si>
  <si>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</si>
  <si>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</si>
  <si>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</si>
  <si>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</si>
  <si>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</si>
  <si>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</si>
  <si>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</si>
  <si>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</si>
  <si>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</si>
  <si>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</si>
  <si>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</si>
  <si>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</si>
  <si>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</si>
  <si>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</si>
  <si>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</si>
  <si>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</si>
  <si>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</si>
  <si>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</si>
  <si>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</si>
  <si>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</si>
  <si>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</si>
  <si>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</si>
  <si>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</si>
  <si>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</si>
  <si>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</si>
  <si>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</si>
  <si>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</si>
  <si>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</si>
  <si>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</si>
  <si>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</si>
  <si>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</si>
  <si>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</si>
  <si>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</si>
  <si>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</si>
  <si>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</si>
  <si>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</si>
  <si>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</si>
  <si>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</si>
  <si>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</si>
  <si>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</si>
  <si>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</si>
  <si>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</si>
  <si>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</si>
  <si>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</si>
  <si>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</si>
  <si>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</si>
  <si>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</si>
  <si>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</si>
  <si>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</si>
  <si>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</si>
  <si>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</si>
  <si>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</si>
  <si>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</si>
  <si>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</si>
  <si>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</si>
  <si>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</si>
  <si>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</si>
  <si>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</si>
  <si>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</si>
  <si>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</si>
  <si>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</si>
  <si>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</si>
  <si>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</si>
  <si>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</si>
  <si>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</si>
  <si>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</si>
  <si>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</si>
  <si>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</si>
  <si>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</si>
  <si>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</si>
  <si>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</si>
  <si>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</si>
  <si>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</si>
  <si>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</si>
  <si>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</si>
  <si>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</si>
  <si>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</si>
  <si>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</si>
  <si>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</si>
  <si>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</si>
  <si>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</si>
  <si>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</si>
  <si>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</si>
  <si>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</si>
  <si>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</si>
  <si>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</si>
  <si>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</si>
  <si>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</si>
  <si>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</si>
  <si>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</si>
  <si>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</si>
  <si>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</si>
  <si>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</si>
  <si>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</si>
  <si>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</si>
  <si>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</si>
  <si>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</si>
  <si>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</si>
  <si>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</si>
  <si>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</si>
  <si>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</si>
  <si>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</si>
  <si>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</si>
  <si>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</si>
  <si>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</si>
  <si>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</si>
  <si>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</si>
  <si>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</si>
  <si>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</si>
  <si>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</si>
  <si>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</si>
  <si>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</si>
  <si>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</si>
  <si>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</si>
  <si>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</si>
  <si>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</si>
  <si>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</si>
  <si>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</si>
  <si>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</si>
  <si>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</si>
  <si>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</si>
  <si>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</si>
  <si>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</si>
  <si>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</si>
  <si>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</si>
  <si>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</si>
  <si>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</si>
  <si>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</si>
  <si>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</si>
  <si>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</si>
  <si>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</si>
  <si>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</si>
  <si>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</si>
  <si>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</si>
  <si>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</si>
  <si>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</si>
  <si>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</si>
  <si>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</si>
  <si>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</si>
  <si>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</si>
  <si>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</si>
  <si>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</si>
  <si>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</si>
  <si>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</si>
  <si>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</si>
  <si>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</si>
  <si>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</si>
  <si>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</si>
  <si>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</si>
  <si>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</si>
  <si>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</si>
  <si>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</si>
  <si>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</si>
  <si>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</si>
  <si>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</si>
  <si>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</si>
  <si>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</si>
  <si>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</si>
  <si>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</si>
  <si>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</si>
  <si>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</si>
  <si>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</si>
  <si>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</si>
  <si>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</si>
  <si>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</si>
  <si>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</si>
  <si>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</si>
  <si>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</si>
  <si>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</si>
  <si>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</si>
  <si>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</si>
  <si>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</si>
  <si>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</si>
  <si>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</si>
  <si>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</si>
  <si>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</si>
  <si>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</si>
  <si>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</si>
  <si>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</si>
  <si>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</si>
  <si>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</si>
  <si>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</si>
  <si>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</si>
  <si>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</si>
  <si>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</si>
  <si>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</si>
  <si>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</si>
  <si>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</si>
  <si>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</si>
  <si>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</si>
  <si>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</si>
  <si>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</si>
  <si>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</si>
  <si>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</si>
  <si>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</si>
  <si>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</si>
  <si>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</si>
  <si>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</si>
  <si>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</si>
  <si>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</si>
  <si>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</si>
  <si>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</si>
  <si>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</si>
  <si>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</si>
  <si>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</si>
  <si>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</si>
  <si>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</si>
  <si>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</si>
  <si>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</si>
  <si>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</si>
  <si>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</si>
  <si>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</si>
  <si>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</si>
  <si>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</si>
  <si>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</si>
  <si>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</si>
  <si>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</si>
  <si>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</si>
  <si>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</si>
  <si>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</si>
  <si>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</si>
  <si>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</si>
  <si>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</si>
  <si>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</si>
  <si>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</si>
  <si>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</si>
  <si>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</si>
  <si>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</si>
  <si>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</si>
  <si>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</si>
  <si>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</si>
  <si>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</si>
  <si>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</si>
  <si>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</si>
  <si>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</si>
  <si>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</si>
  <si>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</si>
  <si>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</si>
  <si>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</si>
  <si>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</si>
  <si>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</si>
  <si>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</si>
  <si>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</si>
  <si>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 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</si>
  <si>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</si>
  <si>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</si>
  <si>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</si>
  <si>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</si>
  <si>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</si>
  <si>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</si>
  <si>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</si>
  <si>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</si>
  <si>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</si>
  <si>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</si>
  <si>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</si>
  <si>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</si>
  <si>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</si>
  <si>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</si>
  <si>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</si>
  <si>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</si>
  <si>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</si>
  <si>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</si>
  <si>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</si>
  <si>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</si>
  <si>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</si>
  <si>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</si>
  <si>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</si>
  <si>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Прочие субвенции</t>
  </si>
  <si>
    <t>Прочие субвенции бюджетам сельских поселений</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</si>
  <si>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</si>
  <si>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</si>
  <si>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</si>
  <si>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</si>
  <si>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</si>
  <si>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</si>
  <si>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</si>
  <si>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</si>
  <si>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</si>
  <si>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</si>
  <si>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</si>
  <si>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</si>
  <si>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</si>
  <si>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</si>
  <si>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</si>
  <si>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</si>
  <si>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</si>
  <si>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</si>
  <si>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</si>
  <si>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</si>
  <si>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</si>
  <si>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</si>
  <si>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</si>
  <si>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</si>
  <si>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</si>
  <si>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</si>
  <si>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</si>
  <si>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</si>
  <si>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</si>
  <si>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</si>
  <si>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</si>
  <si>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</si>
  <si>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</si>
  <si>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</si>
  <si>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</si>
  <si>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</si>
  <si>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</si>
  <si>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</si>
  <si>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</si>
  <si>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</si>
  <si>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</si>
  <si>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</si>
  <si>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</si>
  <si>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</si>
  <si>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</si>
  <si>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</si>
  <si>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</si>
  <si>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</si>
  <si>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</si>
  <si>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</si>
  <si>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</si>
  <si>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</si>
  <si>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</si>
  <si>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</si>
  <si>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</si>
  <si>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</si>
  <si>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</si>
  <si>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</si>
  <si>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</si>
  <si>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</si>
  <si>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</si>
  <si>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</si>
  <si>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</si>
  <si>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</si>
  <si>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</si>
  <si>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</si>
  <si>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</si>
  <si>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</si>
  <si>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</si>
  <si>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</si>
  <si>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</si>
  <si>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</si>
  <si>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</si>
  <si>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</si>
  <si>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</si>
  <si>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</si>
  <si>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</si>
  <si>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</si>
  <si>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</si>
  <si>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</si>
  <si>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</si>
  <si>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</si>
  <si>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</si>
  <si>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</si>
  <si>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</si>
  <si>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</si>
  <si>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</si>
  <si>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</si>
  <si>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</si>
  <si>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</si>
  <si>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</si>
  <si>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</si>
  <si>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</si>
  <si>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</si>
  <si>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</si>
  <si>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</si>
  <si>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</si>
  <si>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</si>
  <si>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</si>
  <si>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</si>
  <si>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</si>
  <si>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</si>
  <si>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</si>
  <si>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</si>
  <si>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</si>
  <si>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</si>
  <si>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</si>
  <si>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</si>
  <si>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</si>
  <si>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</si>
  <si>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</si>
  <si>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</si>
  <si>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</si>
  <si>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</si>
  <si>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</si>
  <si>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</si>
  <si>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</si>
  <si>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</si>
  <si>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</si>
  <si>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</si>
  <si>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</si>
  <si>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</si>
  <si>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</si>
  <si>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</si>
  <si>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</si>
  <si>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</si>
  <si>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</si>
  <si>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</si>
  <si>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</si>
  <si>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</si>
  <si>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</si>
  <si>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</si>
  <si>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</si>
  <si>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</si>
  <si>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</si>
  <si>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</si>
  <si>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</si>
  <si>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</si>
  <si>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</si>
  <si>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</si>
  <si>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</si>
  <si>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00010601030050000110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</si>
  <si>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</si>
  <si>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</si>
  <si>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</si>
  <si>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</si>
  <si>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</si>
  <si>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</si>
  <si>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</si>
  <si>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</si>
  <si>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</si>
  <si>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</si>
  <si>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</si>
  <si>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</si>
  <si>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</si>
  <si>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</si>
  <si>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</si>
  <si>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</si>
  <si>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</si>
  <si>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</si>
  <si>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</si>
  <si>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</si>
  <si>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</si>
  <si>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</si>
  <si>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</si>
  <si>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</si>
  <si>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</si>
  <si>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</si>
  <si>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</si>
  <si>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</si>
  <si>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</si>
  <si>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</si>
  <si>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</si>
  <si>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</si>
  <si>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</si>
  <si>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</si>
  <si>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</si>
  <si>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</si>
  <si>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</si>
  <si>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</si>
  <si>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</si>
  <si>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</si>
  <si>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</si>
  <si>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</si>
  <si>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</si>
  <si>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</si>
  <si>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</si>
  <si>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</si>
  <si>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</si>
  <si>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</si>
  <si>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</si>
  <si>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</si>
  <si>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00010807174010000110</t>
  </si>
  <si>
    <t>00010807310010000110</t>
  </si>
  <si>
    <t>00010807380010000110</t>
  </si>
  <si>
    <t>00010807390010000110</t>
  </si>
  <si>
    <t>00010807400010000110</t>
  </si>
  <si>
    <t>00010807510010000110</t>
  </si>
  <si>
    <t>00010900000000000000</t>
  </si>
  <si>
    <t>00010901000000000110</t>
  </si>
  <si>
    <t>00010901030050000110</t>
  </si>
  <si>
    <t>00010903000000000110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</si>
  <si>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</si>
  <si>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</si>
  <si>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</si>
  <si>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</si>
  <si>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</si>
  <si>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</si>
  <si>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</si>
  <si>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</si>
  <si>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</si>
  <si>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</si>
  <si>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</si>
  <si>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</si>
  <si>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</si>
  <si>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</si>
  <si>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</si>
  <si>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00010907033050000110</t>
  </si>
  <si>
    <t>00010907050000000110</t>
  </si>
  <si>
    <t>00010907052040000110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</si>
  <si>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</si>
  <si>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</si>
  <si>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</si>
  <si>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</si>
  <si>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</si>
  <si>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</si>
  <si>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</si>
  <si>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</si>
  <si>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</si>
  <si>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</si>
  <si>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</si>
  <si>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</si>
  <si>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</si>
  <si>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</si>
  <si>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</si>
  <si>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</si>
  <si>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</si>
  <si>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</si>
  <si>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</si>
  <si>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</si>
  <si>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</si>
  <si>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</si>
  <si>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</si>
  <si>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</si>
  <si>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</si>
  <si>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</si>
  <si>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</si>
  <si>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</si>
  <si>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</si>
  <si>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</si>
  <si>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</si>
  <si>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</si>
  <si>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</si>
  <si>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</si>
  <si>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</si>
  <si>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</si>
  <si>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</si>
  <si>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</si>
  <si>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</si>
  <si>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</si>
  <si>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</si>
  <si>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</si>
  <si>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</si>
  <si>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</si>
  <si>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</si>
  <si>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</si>
  <si>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</si>
  <si>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</si>
  <si>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</si>
  <si>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</si>
  <si>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</si>
  <si>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</si>
  <si>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</si>
  <si>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</si>
  <si>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</si>
  <si>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</si>
  <si>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</si>
  <si>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</si>
  <si>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</si>
  <si>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</si>
  <si>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</si>
  <si>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</si>
  <si>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</si>
  <si>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</si>
  <si>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</si>
  <si>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</si>
  <si>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</si>
  <si>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</si>
  <si>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</si>
  <si>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</si>
  <si>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</si>
  <si>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</si>
  <si>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</si>
  <si>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</si>
  <si>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</si>
  <si>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</si>
  <si>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</si>
  <si>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</si>
  <si>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</si>
  <si>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</si>
  <si>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</si>
  <si>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</si>
  <si>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</si>
  <si>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</si>
  <si>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</si>
  <si>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</si>
  <si>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</si>
  <si>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</si>
  <si>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</si>
  <si>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</si>
  <si>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</si>
  <si>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</si>
  <si>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</si>
  <si>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</si>
  <si>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</si>
  <si>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</si>
  <si>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</si>
  <si>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</si>
  <si>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</si>
  <si>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</si>
  <si>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</si>
  <si>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</si>
  <si>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</si>
  <si>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</si>
  <si>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</si>
  <si>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</si>
  <si>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</si>
  <si>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</si>
  <si>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00011402020020000410</t>
  </si>
  <si>
    <t>00011402020020000440</t>
  </si>
  <si>
    <t>00011402022020000410</t>
  </si>
  <si>
    <t>00011402022020000440</t>
  </si>
  <si>
    <t>00011402040040000410</t>
  </si>
  <si>
    <t>00011402040040000440</t>
  </si>
  <si>
    <t>00011402042040000440</t>
  </si>
  <si>
    <t>00011402043040000410</t>
  </si>
  <si>
    <t>00011402043040000440</t>
  </si>
  <si>
    <t>00011402050050000410</t>
  </si>
  <si>
    <t>00011402050050000440</t>
  </si>
  <si>
    <t>00011402050100000410</t>
  </si>
  <si>
    <t>00011402050100000440</t>
  </si>
  <si>
    <t>00011402053050000410</t>
  </si>
  <si>
    <t>00011402053050000440</t>
  </si>
  <si>
    <t>00011402053100000410</t>
  </si>
  <si>
    <t>00011402053100000440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</si>
  <si>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</si>
  <si>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</si>
  <si>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</si>
  <si>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</si>
  <si>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</si>
  <si>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</si>
  <si>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</si>
  <si>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</si>
  <si>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</si>
  <si>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</si>
  <si>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</si>
  <si>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</si>
  <si>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</si>
  <si>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</si>
  <si>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</si>
  <si>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</si>
  <si>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</si>
  <si>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</si>
  <si>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</si>
  <si>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</si>
  <si>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</si>
  <si>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</si>
  <si>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</si>
  <si>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</si>
  <si>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</si>
  <si>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</si>
  <si>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</si>
  <si>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</si>
  <si>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</si>
  <si>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</si>
  <si>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</si>
  <si>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</si>
  <si>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</si>
  <si>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</si>
  <si>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</si>
  <si>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</si>
  <si>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</si>
  <si>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</si>
  <si>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</si>
  <si>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</si>
  <si>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</si>
  <si>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</si>
  <si>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</si>
  <si>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</si>
  <si>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</si>
  <si>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</si>
  <si>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</si>
  <si>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</si>
  <si>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</si>
  <si>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</si>
  <si>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</si>
  <si>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</si>
  <si>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</si>
  <si>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</si>
  <si>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</si>
  <si>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</si>
  <si>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</si>
  <si>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</si>
  <si>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</si>
  <si>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</si>
  <si>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</si>
  <si>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</si>
  <si>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</si>
  <si>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</si>
  <si>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</si>
  <si>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</si>
  <si>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</si>
  <si>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</si>
  <si>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</si>
  <si>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</si>
  <si>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</si>
  <si>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</si>
  <si>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</si>
  <si>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</si>
  <si>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</si>
  <si>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</si>
  <si>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00011607000010000140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</si>
  <si>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</si>
  <si>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</si>
  <si>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</si>
  <si>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</si>
  <si>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</si>
  <si>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</si>
  <si>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</si>
  <si>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</si>
  <si>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</si>
  <si>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</si>
  <si>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</si>
  <si>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</si>
  <si>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</si>
  <si>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</si>
  <si>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00011609040130000140</t>
  </si>
  <si>
    <t>00011610000000000140</t>
  </si>
  <si>
    <t>00011610020020000140</t>
  </si>
  <si>
    <t>00011610021020000140</t>
  </si>
  <si>
    <t>00011610022020000140</t>
  </si>
  <si>
    <t>00011610030040000140</t>
  </si>
  <si>
    <t>00011610030050000140</t>
  </si>
  <si>
    <t>00011610031040000140</t>
  </si>
  <si>
    <t>00011610031050000140</t>
  </si>
  <si>
    <t>00011610032040000140</t>
  </si>
  <si>
    <t>00011610032050000140</t>
  </si>
  <si>
    <t>00011610050000000140</t>
  </si>
  <si>
    <t>00011610056020000140</t>
  </si>
  <si>
    <t>00011610060000000140</t>
  </si>
  <si>
    <t>00011610061040000140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</si>
  <si>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</si>
  <si>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</si>
  <si>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</si>
  <si>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</si>
  <si>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</si>
  <si>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</si>
  <si>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</si>
  <si>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</si>
  <si>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</si>
  <si>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</si>
  <si>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</si>
  <si>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</si>
  <si>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</si>
  <si>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</si>
  <si>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</si>
  <si>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</si>
  <si>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</si>
  <si>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</si>
  <si>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</si>
  <si>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00011705050050000180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</si>
  <si>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</si>
  <si>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</si>
  <si>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</si>
  <si>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</si>
  <si>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</si>
  <si>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</si>
  <si>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</si>
  <si>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</si>
  <si>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</si>
  <si>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</si>
  <si>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</si>
  <si>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</si>
  <si>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</si>
  <si>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</si>
  <si>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00020225008000000150</t>
  </si>
  <si>
    <t>00020225008020000150</t>
  </si>
  <si>
    <t>00020225013000000150</t>
  </si>
  <si>
    <t>00020225013020000150</t>
  </si>
  <si>
    <t>00020225027000000150</t>
  </si>
  <si>
    <t>00020225027020000150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</si>
  <si>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</si>
  <si>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</si>
  <si>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</si>
  <si>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</si>
  <si>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</si>
  <si>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</si>
  <si>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</si>
  <si>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</si>
  <si>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</si>
  <si>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</si>
  <si>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</si>
  <si>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</si>
  <si>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</si>
  <si>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</si>
  <si>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</si>
  <si>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</si>
  <si>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</si>
  <si>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</si>
  <si>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</si>
  <si>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</si>
  <si>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</si>
  <si>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</si>
  <si>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</si>
  <si>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</si>
  <si>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</si>
  <si>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</si>
  <si>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</si>
  <si>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</si>
  <si>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</si>
  <si>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</si>
  <si>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</si>
  <si>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</si>
  <si>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</si>
  <si>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</si>
  <si>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</si>
  <si>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</si>
  <si>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</si>
  <si>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</si>
  <si>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</si>
  <si>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</si>
  <si>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</si>
  <si>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</si>
  <si>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</si>
  <si>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</si>
  <si>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</si>
  <si>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00020225299000000150</t>
  </si>
  <si>
    <t>00020225299020000150</t>
  </si>
  <si>
    <t>00020225402020000150</t>
  </si>
  <si>
    <t>00020225461000000150</t>
  </si>
  <si>
    <t>00020225461020000150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</si>
  <si>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</si>
  <si>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</si>
  <si>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</si>
  <si>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</si>
  <si>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</si>
  <si>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</si>
  <si>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</si>
  <si>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</si>
  <si>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</si>
  <si>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00020225495000000150</t>
  </si>
  <si>
    <t>00020225495020000150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</si>
  <si>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</si>
  <si>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</si>
  <si>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</si>
  <si>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</si>
  <si>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</si>
  <si>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</si>
  <si>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</si>
  <si>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</si>
  <si>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</si>
  <si>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</si>
  <si>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</si>
  <si>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</si>
  <si>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</si>
  <si>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</si>
  <si>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</si>
  <si>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</si>
  <si>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</si>
  <si>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</si>
  <si>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</si>
  <si>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</si>
  <si>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</si>
  <si>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</si>
  <si>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</si>
  <si>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</si>
  <si>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00020229999000000150</t>
  </si>
  <si>
    <t>00020229999050000150</t>
  </si>
  <si>
    <t>00020230000000000150</t>
  </si>
  <si>
    <t>00020235118000000150</t>
  </si>
  <si>
    <t>00020235118020000150</t>
  </si>
  <si>
    <t>00020235120000000150</t>
  </si>
  <si>
    <t>00020235120020000150</t>
  </si>
  <si>
    <t>00020235128020000150</t>
  </si>
  <si>
    <t>00020235129020000150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</si>
  <si>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</si>
  <si>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</si>
  <si>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</si>
  <si>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</si>
  <si>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</si>
  <si>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</si>
  <si>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</si>
  <si>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</si>
  <si>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</si>
  <si>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</si>
  <si>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</si>
  <si>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</si>
  <si>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</si>
  <si>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</si>
  <si>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</si>
  <si>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</si>
  <si>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</si>
  <si>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</si>
  <si>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</si>
  <si>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</si>
  <si>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</si>
  <si>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</si>
  <si>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</si>
  <si>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</si>
  <si>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</si>
  <si>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</si>
  <si>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</si>
  <si>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</si>
  <si>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</si>
  <si>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</si>
  <si>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</si>
  <si>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</si>
  <si>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</si>
  <si>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</si>
  <si>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00020239999000000150</t>
  </si>
  <si>
    <t>00020239999100000150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</si>
  <si>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</si>
  <si>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</si>
  <si>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</si>
  <si>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</si>
  <si>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</si>
  <si>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</si>
  <si>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</si>
  <si>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</si>
  <si>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</si>
  <si>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</si>
  <si>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00020245196000000150</t>
  </si>
  <si>
    <t>00020245196020000150</t>
  </si>
  <si>
    <t>00020245197020000150</t>
  </si>
  <si>
    <t>00020245216000000150</t>
  </si>
  <si>
    <t>00020245216020000150</t>
  </si>
  <si>
    <t>00020245393000000150</t>
  </si>
  <si>
    <t>00020245393020000150</t>
  </si>
  <si>
    <t>00020245422020000150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</si>
  <si>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</si>
  <si>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</si>
  <si>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</si>
  <si>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</si>
  <si>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</si>
  <si>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</si>
  <si>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</si>
  <si>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</si>
  <si>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</si>
  <si>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</si>
  <si>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</si>
  <si>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00020400000000000000</t>
  </si>
  <si>
    <t>00020404000040000150</t>
  </si>
  <si>
    <t>00020404010040000150</t>
  </si>
  <si>
    <t>00020404020040000150</t>
  </si>
  <si>
    <t>00020405000100000150</t>
  </si>
  <si>
    <t>00020405000130000150</t>
  </si>
  <si>
    <t>00020405099100000150</t>
  </si>
  <si>
    <t>00020405099130000150</t>
  </si>
  <si>
    <t>00020700000000000000</t>
  </si>
  <si>
    <t>00020704000040000150</t>
  </si>
  <si>
    <t>00020704020040000150</t>
  </si>
  <si>
    <t>00020704050040000150</t>
  </si>
  <si>
    <t>00020705000050000150</t>
  </si>
  <si>
    <t>00020705000100000150</t>
  </si>
  <si>
    <t>00020705000130000150</t>
  </si>
  <si>
    <t>00020705020050000150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</si>
  <si>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</si>
  <si>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</si>
  <si>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</si>
  <si>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</si>
  <si>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</si>
  <si>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</si>
  <si>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</si>
  <si>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</si>
  <si>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</si>
  <si>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00021800000130000150</t>
  </si>
  <si>
    <t>00021802000020000150</t>
  </si>
  <si>
    <t>00021802010020000150</t>
  </si>
  <si>
    <t>00021802030020000150</t>
  </si>
  <si>
    <t>00021804000040000150</t>
  </si>
  <si>
    <t>00021804010040000150</t>
  </si>
  <si>
    <t>00021805000050000150</t>
  </si>
  <si>
    <t>00021805010050000150</t>
  </si>
  <si>
    <t>00021805030050000150</t>
  </si>
  <si>
    <t>00021860010130000150</t>
  </si>
  <si>
    <t>00021900000000000000</t>
  </si>
  <si>
    <t>00021900000020000150</t>
  </si>
  <si>
    <t>00021925018020000150</t>
  </si>
  <si>
    <t>00021925020020000150</t>
  </si>
  <si>
    <t>00021925041020000150</t>
  </si>
  <si>
    <t>00021925042020000150</t>
  </si>
  <si>
    <t>00021925054020000150</t>
  </si>
  <si>
    <t>00021925064020000150</t>
  </si>
  <si>
    <t>00021925081020000150</t>
  </si>
  <si>
    <t>00021925084020000150</t>
  </si>
  <si>
    <t>00021925462020000150</t>
  </si>
  <si>
    <t>00021925495020000150</t>
  </si>
  <si>
    <t>00021925541020000150</t>
  </si>
  <si>
    <t>00021925543020000150</t>
  </si>
  <si>
    <t>00021927384020000150</t>
  </si>
  <si>
    <t>00021935134020000150</t>
  </si>
  <si>
    <t>00021935137020000150</t>
  </si>
  <si>
    <t>00021935220020000150</t>
  </si>
  <si>
    <t>00021935250020000150</t>
  </si>
  <si>
    <t>00021935290020000150</t>
  </si>
  <si>
    <t>00021935380020000150</t>
  </si>
  <si>
    <t>00021935573020000150</t>
  </si>
  <si>
    <t>00021935900020000150</t>
  </si>
  <si>
    <t>00021945390020000150</t>
  </si>
  <si>
    <t>00021945433020000150</t>
  </si>
  <si>
    <t>00021951360020000150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</si>
  <si>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</si>
  <si>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</si>
  <si>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</si>
  <si>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</si>
  <si>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</si>
  <si>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</si>
  <si>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</si>
  <si>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</si>
  <si>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</si>
  <si>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</si>
  <si>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</si>
  <si>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</si>
  <si>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</si>
  <si>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</si>
  <si>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</si>
  <si>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</si>
  <si>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</si>
  <si>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</si>
  <si>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</si>
  <si>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</si>
  <si>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</si>
  <si>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</si>
  <si>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</si>
  <si>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</si>
  <si>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</si>
  <si>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</si>
  <si>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</si>
  <si>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</si>
  <si>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</si>
  <si>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</si>
  <si>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</si>
  <si>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</si>
  <si>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</si>
  <si>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</si>
  <si>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</si>
  <si>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</si>
  <si>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</si>
  <si>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</si>
  <si>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</si>
  <si>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</si>
  <si>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</si>
  <si>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</si>
  <si>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</si>
  <si>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</si>
  <si>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</si>
  <si>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</si>
  <si>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</si>
  <si>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</si>
  <si>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</si>
  <si>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</si>
  <si>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</si>
  <si>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</si>
  <si>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</si>
  <si>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</si>
  <si>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</si>
  <si>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</si>
  <si>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</si>
  <si>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</si>
  <si>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</si>
  <si>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</si>
  <si>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</si>
  <si>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</si>
  <si>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</si>
  <si>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</si>
  <si>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</si>
  <si>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</si>
  <si>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</si>
  <si>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</si>
  <si>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</si>
  <si>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</si>
  <si>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</si>
  <si>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</si>
  <si>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</si>
  <si>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</si>
  <si>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</si>
  <si>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</si>
  <si>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</si>
  <si>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</si>
  <si>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</si>
  <si>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</si>
  <si>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</si>
  <si>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</si>
  <si>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</si>
  <si>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</si>
  <si>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</si>
  <si>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</si>
  <si>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</si>
  <si>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</si>
  <si>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</si>
  <si>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</si>
  <si>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</si>
  <si>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</si>
  <si>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</si>
  <si>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</si>
  <si>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</si>
  <si>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</si>
  <si>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</si>
  <si>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</si>
  <si>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</si>
  <si>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</si>
  <si>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</si>
  <si>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</si>
  <si>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</si>
  <si>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</si>
  <si>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</si>
  <si>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</si>
  <si>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</si>
  <si>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</si>
  <si>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</si>
  <si>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</si>
  <si>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</si>
  <si>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</si>
  <si>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</si>
  <si>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</si>
  <si>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</si>
  <si>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</si>
  <si>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</si>
  <si>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</si>
  <si>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</si>
  <si>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</si>
  <si>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</si>
  <si>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</si>
  <si>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</si>
  <si>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</si>
  <si>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</si>
  <si>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</si>
  <si>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</si>
  <si>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</si>
  <si>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</si>
  <si>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</si>
  <si>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</si>
  <si>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</si>
  <si>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</si>
  <si>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</si>
  <si>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</si>
  <si>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</si>
  <si>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</si>
  <si>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</si>
  <si>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</si>
  <si>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</si>
  <si>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</si>
  <si>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</si>
  <si>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</si>
  <si>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</si>
  <si>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</si>
  <si>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</si>
  <si>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</si>
  <si>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</si>
  <si>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</si>
  <si>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</si>
  <si>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</si>
  <si>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</si>
  <si>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</si>
  <si>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</si>
  <si>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</si>
  <si>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</si>
  <si>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</si>
  <si>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</si>
  <si>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</si>
  <si>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</si>
  <si>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</si>
  <si>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</si>
  <si>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</si>
  <si>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</si>
  <si>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</si>
  <si>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</si>
  <si>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</si>
  <si>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</si>
  <si>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</si>
  <si>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</si>
  <si>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</si>
  <si>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</si>
  <si>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</si>
  <si>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</si>
  <si>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</si>
  <si>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</si>
  <si>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</si>
  <si>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</si>
  <si>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</si>
  <si>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</si>
  <si>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</si>
  <si>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</si>
  <si>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</si>
  <si>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</si>
  <si>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</si>
  <si>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</si>
  <si>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</si>
  <si>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</si>
  <si>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</si>
  <si>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</si>
  <si>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</si>
  <si>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</si>
  <si>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</si>
  <si>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</si>
  <si>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</si>
  <si>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</si>
  <si>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</si>
  <si>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</si>
  <si>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</si>
  <si>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</si>
  <si>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00001020000000000000</t>
  </si>
  <si>
    <t>00001020000000000700</t>
  </si>
  <si>
    <t>00001020000000000800</t>
  </si>
  <si>
    <t>00001020000020000710</t>
  </si>
  <si>
    <t>00001020000020000810</t>
  </si>
  <si>
    <t>00001020000040000710</t>
  </si>
  <si>
    <t>00001020000040000810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</si>
  <si>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</si>
  <si>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</si>
  <si>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</si>
  <si>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</si>
  <si>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</si>
  <si>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</si>
  <si>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</si>
  <si>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</si>
  <si>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</si>
  <si>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</si>
  <si>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</si>
  <si>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</si>
  <si>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00001030100100000810</t>
  </si>
  <si>
    <t>00001030100130000810</t>
  </si>
  <si>
    <t>00001060000000000000</t>
  </si>
  <si>
    <t>00001060100000000000</t>
  </si>
  <si>
    <t>00001060100000000630</t>
  </si>
  <si>
    <t>00001060100040000630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</si>
  <si>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</si>
  <si>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</si>
  <si>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</si>
  <si>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</si>
  <si>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</si>
  <si>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</si>
  <si>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</si>
  <si>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</si>
  <si>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</si>
  <si>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</si>
  <si>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</si>
  <si>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</si>
  <si>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</si>
  <si>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</si>
  <si>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</si>
  <si>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</si>
  <si>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</si>
  <si>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</si>
  <si>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</si>
  <si>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</si>
  <si>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</si>
  <si>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</si>
  <si>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</si>
  <si>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</si>
  <si>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</si>
  <si>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</si>
  <si>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</si>
  <si>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</si>
  <si>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</si>
  <si>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Единый сельскохозяйственный налог (за налоговые периоды, истекшие до 1 января 2011 года)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</si>
  <si>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</si>
  <si>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</si>
  <si>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</si>
  <si>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</si>
  <si>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</si>
  <si>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</si>
  <si>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</si>
  <si>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</si>
  <si>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</si>
  <si>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</si>
  <si>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</si>
  <si>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</si>
  <si>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округов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</si>
  <si>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</si>
  <si>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</si>
  <si>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</si>
  <si>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городских округов</t>
  </si>
  <si>
    <t>Прочие субсидии бюджетам сельских поселений</t>
  </si>
  <si>
    <t>Прочие субсидии бюджетам городских поселений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</si>
  <si>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</si>
  <si>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</si>
  <si>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</si>
  <si>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</si>
  <si>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</si>
  <si>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</si>
  <si>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</si>
  <si>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</si>
  <si>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</si>
  <si>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</si>
  <si>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</si>
  <si>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</si>
  <si>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</si>
  <si>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</si>
  <si>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</si>
  <si>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</si>
  <si>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</si>
  <si>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</si>
  <si>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00010503020010000110</t>
  </si>
  <si>
    <t>00010907032040000110</t>
  </si>
  <si>
    <t>00011401020020000410</t>
  </si>
  <si>
    <t>00011601132010000140</t>
  </si>
  <si>
    <t>00011607040000000140</t>
  </si>
  <si>
    <t>00011607040020000140</t>
  </si>
  <si>
    <t>00011609040040000140</t>
  </si>
  <si>
    <t>00020215832000000150</t>
  </si>
  <si>
    <t>00020215832020000150</t>
  </si>
  <si>
    <t>00020225497040000150</t>
  </si>
  <si>
    <t>00020225497050000150</t>
  </si>
  <si>
    <t>00020227576000000150</t>
  </si>
  <si>
    <t>00020227576020000150</t>
  </si>
  <si>
    <t>00020229999040000150</t>
  </si>
  <si>
    <t>00020229999100000150</t>
  </si>
  <si>
    <t>00020229999130000150</t>
  </si>
  <si>
    <t>00020235134000000150</t>
  </si>
  <si>
    <t>00020235134020000150</t>
  </si>
  <si>
    <t>00020245418000000150</t>
  </si>
  <si>
    <t>00020245418020000150</t>
  </si>
  <si>
    <t>00020249001000000150</t>
  </si>
  <si>
    <t>00020249001020000150</t>
  </si>
  <si>
    <t>00020404099040000150</t>
  </si>
  <si>
    <t>00020405000050000150</t>
  </si>
  <si>
    <t>00020405099050000150</t>
  </si>
  <si>
    <t>00021800000100000150</t>
  </si>
  <si>
    <t>00021802020020000150</t>
  </si>
  <si>
    <t>00021804020040000150</t>
  </si>
  <si>
    <t>00021860010050000150</t>
  </si>
  <si>
    <t>00021860010100000150</t>
  </si>
  <si>
    <t>00021900000050000150</t>
  </si>
  <si>
    <t>00021945422020000150</t>
  </si>
  <si>
    <t>00021960010050000150</t>
  </si>
  <si>
    <t>ОБСЛУЖИВАНИЕ ГОСУДАРСТВЕННОГО (МУНИЦИПАЛЬНОГО) ДОЛГА</t>
  </si>
  <si>
    <t>Обслуживание государственного (муниципального) внутреннего долга</t>
  </si>
  <si>
    <t>Бюджетные кредиты из других бюджетов бюджетной системы Российской Федерации в валюте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</si>
  <si>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</si>
  <si>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</si>
  <si>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</si>
  <si>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</si>
  <si>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</si>
  <si>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</si>
  <si>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</si>
  <si>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</si>
  <si>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</si>
  <si>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</si>
  <si>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</si>
  <si>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</si>
  <si>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</si>
  <si>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00001061000000000000</t>
  </si>
  <si>
    <t>00001061002000000500</t>
  </si>
  <si>
    <t>00001061002040000550</t>
  </si>
  <si>
    <t>Доходы от продажи квартир, находящихся в собственности городских поселений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</si>
  <si>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</si>
  <si>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</si>
  <si>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</si>
  <si>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Невыясненные поступления, зачисляемые в бюджеты городских поселений</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</si>
  <si>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</si>
  <si>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</si>
  <si>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</si>
  <si>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</si>
  <si>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</si>
  <si>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</si>
  <si>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</si>
  <si>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</si>
  <si>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межбюджетные трансферты, передаваемые бюджетам городских поселений</t>
  </si>
  <si>
    <t>Возврат остатков иных межбюджетных трансфертов на приобретение автотранспорта из бюджетов субъектов Российской Федерации</t>
  </si>
  <si>
    <t>00011401050130000410</t>
  </si>
  <si>
    <t>00011601330000000140</t>
  </si>
  <si>
    <t>00011601332010000140</t>
  </si>
  <si>
    <t>00011610061050000140</t>
  </si>
  <si>
    <t>00011701050130000180</t>
  </si>
  <si>
    <t>00020225302000000150</t>
  </si>
  <si>
    <t>00020225302020000150</t>
  </si>
  <si>
    <t>00020225306000000150</t>
  </si>
  <si>
    <t>00020225306020000150</t>
  </si>
  <si>
    <t>00020245159000000150</t>
  </si>
  <si>
    <t>00020245159020000150</t>
  </si>
  <si>
    <t>00020245424000000150</t>
  </si>
  <si>
    <t>00020245424020000150</t>
  </si>
  <si>
    <t>00020249999130000150</t>
  </si>
  <si>
    <t>00021945293020000150</t>
  </si>
  <si>
    <t>СВОДКА ОБ ИСПОЛНЕНИИ КОНСОЛИДИРОВАННОГО БЮДЖЕТА ТВЕРСКОЙ ОБЛАСТИ
НА 1 ИЮЛЯ 2020 ГОДА</t>
  </si>
  <si>
    <t xml:space="preserve">Начальник отдела сводного бюджетного планирования </t>
  </si>
  <si>
    <t>Сажина Г.А.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</si>
  <si>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</si>
  <si>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</si>
  <si>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</si>
  <si>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</si>
  <si>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</si>
  <si>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</si>
  <si>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</si>
  <si>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</si>
  <si>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</si>
  <si>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</si>
  <si>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</si>
  <si>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</si>
  <si>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</si>
  <si>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</si>
  <si>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</si>
  <si>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</si>
  <si>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</si>
  <si>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</si>
  <si>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</si>
  <si>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</si>
  <si>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</si>
  <si>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</si>
  <si>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</si>
  <si>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</si>
  <si>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</si>
  <si>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</si>
  <si>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</si>
  <si>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</si>
  <si>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</si>
  <si>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</si>
  <si>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</si>
  <si>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</si>
  <si>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</si>
  <si>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</si>
  <si>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</si>
  <si>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</si>
  <si>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</si>
  <si>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</si>
  <si>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</si>
  <si>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</si>
  <si>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</si>
  <si>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</si>
  <si>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</si>
  <si>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</si>
  <si>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</si>
  <si>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</si>
  <si>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</si>
  <si>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</si>
  <si>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</si>
  <si>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</si>
  <si>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</si>
  <si>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</si>
  <si>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</si>
  <si>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Прочие межбюджетные трансферты, передаваемые бюджетам сельских поселений</t>
  </si>
  <si>
    <t>Прочие безвозмездные поступления в бюджеты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</si>
  <si>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</si>
  <si>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</si>
  <si>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</si>
  <si>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</si>
  <si>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</si>
  <si>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</si>
  <si>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</si>
  <si>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Возврат остатков субвенций на государственную регистрацию актов гражданского состояния из бюджетов городских округов</t>
  </si>
  <si>
    <t>Возврат остатков субвенций на государственную регистрацию актов гражданского состояния из бюджетов муниципальных районов</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</si>
  <si>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</si>
  <si>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городских округов</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</si>
  <si>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</si>
  <si>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</si>
  <si>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</si>
  <si>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</si>
  <si>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</si>
  <si>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</si>
  <si>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00011607090090000140</t>
  </si>
  <si>
    <t>00011610030130000140</t>
  </si>
  <si>
    <t>00011610032130000140</t>
  </si>
  <si>
    <t>00020215853000000150</t>
  </si>
  <si>
    <t>00020215853020000150</t>
  </si>
  <si>
    <t>00020229001000000150</t>
  </si>
  <si>
    <t>00020229001020000150</t>
  </si>
  <si>
    <t>00020249999100000150</t>
  </si>
  <si>
    <t>00020702000020000150</t>
  </si>
  <si>
    <t>00020702030020000150</t>
  </si>
  <si>
    <t>00021900000040000150</t>
  </si>
  <si>
    <t>00021900000090000150</t>
  </si>
  <si>
    <t>00021900000100000150</t>
  </si>
  <si>
    <t>00021900000130000150</t>
  </si>
  <si>
    <t>00021925299020000150</t>
  </si>
  <si>
    <t>00021935120040000150</t>
  </si>
  <si>
    <t>00021935120050000150</t>
  </si>
  <si>
    <t>00021935930040000150</t>
  </si>
  <si>
    <t>00021935930050000150</t>
  </si>
  <si>
    <t>00021945393020000150</t>
  </si>
  <si>
    <t>00021945393040000150</t>
  </si>
  <si>
    <t>00021950930090000150</t>
  </si>
  <si>
    <t>00021951360090000150</t>
  </si>
  <si>
    <t>00021960010040000150</t>
  </si>
  <si>
    <t>00021960010100000150</t>
  </si>
  <si>
    <t>00021960010130000150</t>
  </si>
  <si>
    <t>00021973000090000150</t>
  </si>
  <si>
    <t>Справочно</t>
  </si>
  <si>
    <t>Факт за аналогичный период прошлого года</t>
  </si>
  <si>
    <t>Темп роста поступлений к аналогичному периоду прошлого года,%</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</si>
  <si>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</si>
  <si>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00010807131010000110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</si>
  <si>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</si>
  <si>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</si>
  <si>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</si>
  <si>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</si>
  <si>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</si>
  <si>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</si>
  <si>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</si>
  <si>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</si>
  <si>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</si>
  <si>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</si>
  <si>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</si>
  <si>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</si>
  <si>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00011105313050000120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</si>
  <si>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</si>
  <si>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</si>
  <si>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</si>
  <si>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00011105325050000120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</si>
  <si>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</si>
  <si>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</si>
  <si>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</si>
  <si>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00011402053130000440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</si>
  <si>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</si>
  <si>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</si>
  <si>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</si>
  <si>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00011402050130000440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</si>
  <si>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</si>
  <si>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00011402052050000410</t>
  </si>
  <si>
    <t>прочие штрафы</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</si>
  <si>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</si>
  <si>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</si>
  <si>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</si>
  <si>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</si>
  <si>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</si>
  <si>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</si>
  <si>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</si>
  <si>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</si>
  <si>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</si>
  <si>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</si>
  <si>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</si>
  <si>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</si>
  <si>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</si>
  <si>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</si>
  <si>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</si>
  <si>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</si>
  <si>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</si>
  <si>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</si>
  <si>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</si>
  <si>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</si>
  <si>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Предоставление негосударственными организациями грантов для получателей средств бюджетов муниципальных районов</t>
  </si>
  <si>
    <t>00020405010050000150</t>
  </si>
  <si>
    <t>Доходы бюджетов городских округов от возврата иными организациями остатков субсидий прошлых лет</t>
  </si>
  <si>
    <t>00021804030040000150</t>
  </si>
  <si>
    <t>Исполнение государственных и муниципальных гарантий</t>
  </si>
  <si>
    <t>00001060400000000000</t>
  </si>
  <si>
    <t>Исполнение государственных и муниципальных гарантий в валюте Российской Федерации</t>
  </si>
  <si>
    <t>00001060401000000000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</si>
  <si>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</si>
  <si>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00001060401000000800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</si>
  <si>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</si>
  <si>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00001060401050000810</t>
  </si>
  <si>
    <t>Увеличение финансовых активов в собственности городских поселений за счет средств организаций,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</si>
  <si>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00001061002130000550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</si>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</sst>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49">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0" xfId="0" applyNumberFormat="1" applyFont="1" applyFill="1"/>
    <xf numFmtId="164" fontId="6" fillId="0" borderId="0" xfId="0" applyNumberFormat="1" applyFont="1" applyFill="1"/>
    <xf numFmtId="165" fontId="4" fillId="0" borderId="0" xfId="0" applyNumberFormat="1" applyFont="1" applyFill="1"/>
    <xf numFmtId="0" fontId="6" fillId="0" borderId="1" xfId="0" applyFont="1" applyFill="1" applyBorder="1" applyAlignment="1">
      <alignment horizontal="left" wrapText="1" indent="2"/>
    </xf>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0" fontId="2" fillId="0" borderId="0" xfId="0" applyFont="1" applyFill="1" applyAlignment="1">
      <alignment horizontal="center"/>
    </xf>
    <xf numFmtId="49" fontId="2" fillId="0" borderId="1" xfId="0" applyNumberFormat="1" applyFont="1" applyFill="1" applyBorder="1" applyAlignment="1">
      <alignment horizontal="center" vertical="center" wrapText="1"/>
    </xf>
    <xf numFmtId="164" fontId="6" fillId="0" borderId="3" xfId="0" applyNumberFormat="1" applyFont="1" applyFill="1" applyBorder="1" applyAlignment="1">
      <alignment horizontal="right" shrinkToFit="1"/>
    </xf>
    <xf numFmtId="164" fontId="4" fillId="0" borderId="3" xfId="0" applyNumberFormat="1" applyFont="1" applyFill="1" applyBorder="1" applyAlignment="1">
      <alignment horizontal="right" shrinkToFi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4" fillId="2" borderId="5" xfId="0" applyNumberFormat="1" applyFont="1" applyFill="1" applyBorder="1" applyAlignment="1">
      <alignment horizontal="left" wrapText="1"/>
    </xf>
    <xf numFmtId="49" fontId="4" fillId="2" borderId="1" xfId="0" applyNumberFormat="1" applyFont="1" applyFill="1" applyBorder="1" applyAlignment="1">
      <alignment horizontal="center" shrinkToFi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J885"/>
  <sheetViews>
    <sheetView showGridLines="0" showZeros="0" tabSelected="1" view="pageBreakPreview" zoomScale="110" zoomScaleNormal="100" zoomScaleSheetLayoutView="110" workbookViewId="0">
      <pane ySplit="6" topLeftCell="A866" activePane="bottomLeft" state="frozen"/>
      <selection pane="bottomLeft" activeCell="C818" sqref="C818"/>
    </sheetView>
  </sheetViews>
  <sheetFormatPr defaultRowHeight="12.75" x14ac:dyDescent="0.2"/>
  <cols>
    <col min="1" max="1" width="55.28515625" style="3" customWidth="1"/>
    <col min="2" max="2" width="20.85546875" style="3" customWidth="1"/>
    <col min="3" max="3" width="15.7109375" style="4" customWidth="1"/>
    <col min="4" max="4" width="15.42578125" style="4" customWidth="1"/>
    <col min="5" max="7" width="15.42578125" style="2" customWidth="1"/>
    <col min="8" max="8" width="14.5703125" style="2" customWidth="1"/>
    <col min="9" max="9" width="12.42578125" style="2" bestFit="1" customWidth="1"/>
    <col min="10" max="10" width="16.7109375" style="2" customWidth="1"/>
    <col min="11" max="16384" width="9.140625" style="2"/>
  </cols>
  <sheetData>
    <row r="1" spans="1:10" ht="33.75" customHeight="1" x14ac:dyDescent="0.2">
      <c r="A1" s="41" t="s">
        <v>1578</v>
      </c>
      <c r="B1" s="42"/>
      <c r="C1" s="42"/>
      <c r="D1" s="42"/>
      <c r="E1" s="42"/>
      <c r="F1" s="36"/>
      <c r="G1" s="36"/>
    </row>
    <row r="2" spans="1:10" x14ac:dyDescent="0.2">
      <c r="A2" s="5"/>
      <c r="B2" s="18"/>
      <c r="C2" s="18"/>
      <c r="D2" s="18"/>
      <c r="E2" s="18"/>
      <c r="F2" s="36"/>
      <c r="G2" s="36"/>
    </row>
    <row r="3" spans="1:10" x14ac:dyDescent="0.2">
      <c r="A3" s="5"/>
      <c r="B3" s="18"/>
      <c r="C3" s="18"/>
      <c r="D3" s="18"/>
      <c r="E3" s="18" t="s">
        <v>7</v>
      </c>
      <c r="F3" s="36"/>
      <c r="G3" s="36"/>
    </row>
    <row r="4" spans="1:10" x14ac:dyDescent="0.2">
      <c r="A4" s="43" t="s">
        <v>1</v>
      </c>
      <c r="B4" s="43" t="s">
        <v>3</v>
      </c>
      <c r="C4" s="44" t="s">
        <v>2</v>
      </c>
      <c r="D4" s="44"/>
      <c r="E4" s="44"/>
      <c r="F4" s="45" t="s">
        <v>1680</v>
      </c>
      <c r="G4" s="46"/>
    </row>
    <row r="5" spans="1:10" ht="84.75" customHeight="1" x14ac:dyDescent="0.2">
      <c r="A5" s="43"/>
      <c r="B5" s="43"/>
      <c r="C5" s="1" t="s">
        <v>4</v>
      </c>
      <c r="D5" s="1" t="s">
        <v>0</v>
      </c>
      <c r="E5" s="1" t="s">
        <v>5</v>
      </c>
      <c r="F5" s="37" t="s">
        <v>1681</v>
      </c>
      <c r="G5" s="37" t="s">
        <v>1682</v>
      </c>
    </row>
    <row r="6" spans="1:10" x14ac:dyDescent="0.2">
      <c r="A6" s="7">
        <v>1</v>
      </c>
      <c r="B6" s="8" t="s">
        <v>6</v>
      </c>
      <c r="C6" s="9">
        <v>3</v>
      </c>
      <c r="D6" s="9">
        <v>4</v>
      </c>
      <c r="E6" s="9">
        <v>5</v>
      </c>
      <c r="F6" s="9">
        <v>6</v>
      </c>
      <c r="G6" s="9">
        <v>7</v>
      </c>
    </row>
    <row r="7" spans="1:10" s="16" customFormat="1" ht="10.5" x14ac:dyDescent="0.15">
      <c r="A7" s="14" t="s">
        <v>8</v>
      </c>
      <c r="B7" s="12" t="s">
        <v>1205</v>
      </c>
      <c r="C7" s="20">
        <f>C8+C431</f>
        <v>93258117.395259991</v>
      </c>
      <c r="D7" s="20">
        <v>40021040.577289999</v>
      </c>
      <c r="E7" s="20">
        <f>D7/C7*100</f>
        <v>42.914270301712243</v>
      </c>
      <c r="F7" s="20">
        <v>34737161.888470002</v>
      </c>
      <c r="G7" s="20">
        <f>D7/F7*100</f>
        <v>115.21102589147856</v>
      </c>
      <c r="H7" s="38"/>
      <c r="I7" s="26"/>
      <c r="J7" s="26"/>
    </row>
    <row r="8" spans="1:10" s="16" customFormat="1" ht="10.5" x14ac:dyDescent="0.15">
      <c r="A8" s="24" t="s">
        <v>9</v>
      </c>
      <c r="B8" s="15" t="s">
        <v>577</v>
      </c>
      <c r="C8" s="21">
        <v>69379740.281179994</v>
      </c>
      <c r="D8" s="21">
        <v>30283775.112530001</v>
      </c>
      <c r="E8" s="20">
        <f t="shared" ref="E8:E71" si="0">D8/C8*100</f>
        <v>43.649305964243865</v>
      </c>
      <c r="F8" s="20">
        <v>28862471.35971</v>
      </c>
      <c r="G8" s="20">
        <f t="shared" ref="G8:G71" si="1">D8/F8*100</f>
        <v>104.92440073861464</v>
      </c>
      <c r="H8" s="38"/>
      <c r="I8" s="30"/>
    </row>
    <row r="9" spans="1:10" s="16" customFormat="1" ht="10.5" x14ac:dyDescent="0.15">
      <c r="A9" s="24" t="s">
        <v>10</v>
      </c>
      <c r="B9" s="15" t="s">
        <v>578</v>
      </c>
      <c r="C9" s="21">
        <v>37696266.034730002</v>
      </c>
      <c r="D9" s="21">
        <v>17939697.03198</v>
      </c>
      <c r="E9" s="20">
        <f t="shared" si="0"/>
        <v>47.590116791546286</v>
      </c>
      <c r="F9" s="20">
        <v>16453939.164860001</v>
      </c>
      <c r="G9" s="20">
        <f t="shared" si="1"/>
        <v>109.02980041577564</v>
      </c>
    </row>
    <row r="10" spans="1:10" s="16" customFormat="1" ht="11.25" x14ac:dyDescent="0.2">
      <c r="A10" s="17" t="s">
        <v>11</v>
      </c>
      <c r="B10" s="11" t="s">
        <v>579</v>
      </c>
      <c r="C10" s="19">
        <v>14461922</v>
      </c>
      <c r="D10" s="19">
        <v>8119283.0734700002</v>
      </c>
      <c r="E10" s="29">
        <f t="shared" si="0"/>
        <v>56.142489729027723</v>
      </c>
      <c r="F10" s="29">
        <v>6589127.5487099998</v>
      </c>
      <c r="G10" s="29">
        <f t="shared" si="1"/>
        <v>123.22242988086593</v>
      </c>
    </row>
    <row r="11" spans="1:10" s="10" customFormat="1" ht="22.5" x14ac:dyDescent="0.2">
      <c r="A11" s="17" t="s">
        <v>12</v>
      </c>
      <c r="B11" s="11" t="s">
        <v>580</v>
      </c>
      <c r="C11" s="19">
        <v>14461922</v>
      </c>
      <c r="D11" s="19">
        <v>8119283.0734700002</v>
      </c>
      <c r="E11" s="29">
        <f t="shared" si="0"/>
        <v>56.142489729027723</v>
      </c>
      <c r="F11" s="29">
        <v>6589127.5487099998</v>
      </c>
      <c r="G11" s="29">
        <f t="shared" si="1"/>
        <v>123.22242988086593</v>
      </c>
    </row>
    <row r="12" spans="1:10" s="10" customFormat="1" ht="33.75" x14ac:dyDescent="0.2">
      <c r="A12" s="17" t="s">
        <v>13</v>
      </c>
      <c r="B12" s="11" t="s">
        <v>581</v>
      </c>
      <c r="C12" s="19">
        <v>10329745</v>
      </c>
      <c r="D12" s="19">
        <v>4777131.4324700003</v>
      </c>
      <c r="E12" s="29">
        <f t="shared" si="0"/>
        <v>46.246363607910943</v>
      </c>
      <c r="F12" s="29">
        <v>5011658.2075699996</v>
      </c>
      <c r="G12" s="29">
        <f t="shared" si="1"/>
        <v>95.320375704277836</v>
      </c>
    </row>
    <row r="13" spans="1:10" s="10" customFormat="1" ht="33.75" x14ac:dyDescent="0.2">
      <c r="A13" s="17" t="s">
        <v>14</v>
      </c>
      <c r="B13" s="11" t="s">
        <v>582</v>
      </c>
      <c r="C13" s="19">
        <v>4132177</v>
      </c>
      <c r="D13" s="19">
        <v>3342151.6409999998</v>
      </c>
      <c r="E13" s="29">
        <f t="shared" si="0"/>
        <v>80.88113459321805</v>
      </c>
      <c r="F13" s="29">
        <v>1577469.3411400001</v>
      </c>
      <c r="G13" s="29" t="s">
        <v>1747</v>
      </c>
    </row>
    <row r="14" spans="1:10" s="10" customFormat="1" ht="11.25" x14ac:dyDescent="0.2">
      <c r="A14" s="17" t="s">
        <v>15</v>
      </c>
      <c r="B14" s="11" t="s">
        <v>583</v>
      </c>
      <c r="C14" s="19">
        <v>23234344.034729999</v>
      </c>
      <c r="D14" s="19">
        <v>9820413.9585100003</v>
      </c>
      <c r="E14" s="29">
        <f t="shared" si="0"/>
        <v>42.266801007296529</v>
      </c>
      <c r="F14" s="29">
        <v>9864811.6161499992</v>
      </c>
      <c r="G14" s="29">
        <f t="shared" si="1"/>
        <v>99.549939123345098</v>
      </c>
    </row>
    <row r="15" spans="1:10" s="10" customFormat="1" ht="45" x14ac:dyDescent="0.2">
      <c r="A15" s="17" t="s">
        <v>16</v>
      </c>
      <c r="B15" s="11" t="s">
        <v>584</v>
      </c>
      <c r="C15" s="19">
        <v>22283322.958659999</v>
      </c>
      <c r="D15" s="19">
        <v>9449579.4390599988</v>
      </c>
      <c r="E15" s="29">
        <f t="shared" si="0"/>
        <v>42.406509372910186</v>
      </c>
      <c r="F15" s="29">
        <v>9434170.9988299999</v>
      </c>
      <c r="G15" s="29">
        <f t="shared" si="1"/>
        <v>100.16332585271041</v>
      </c>
    </row>
    <row r="16" spans="1:10" s="10" customFormat="1" ht="78.75" x14ac:dyDescent="0.2">
      <c r="A16" s="17" t="s">
        <v>17</v>
      </c>
      <c r="B16" s="11" t="s">
        <v>585</v>
      </c>
      <c r="C16" s="19">
        <v>124456.70207</v>
      </c>
      <c r="D16" s="19">
        <v>73077.907290000003</v>
      </c>
      <c r="E16" s="29">
        <f t="shared" si="0"/>
        <v>58.717534752686703</v>
      </c>
      <c r="F16" s="29">
        <v>46200.782340000005</v>
      </c>
      <c r="G16" s="29">
        <f t="shared" si="1"/>
        <v>158.1746100146234</v>
      </c>
    </row>
    <row r="17" spans="1:7" s="10" customFormat="1" ht="33.75" x14ac:dyDescent="0.2">
      <c r="A17" s="17" t="s">
        <v>18</v>
      </c>
      <c r="B17" s="11" t="s">
        <v>586</v>
      </c>
      <c r="C17" s="19">
        <v>283709.24400000001</v>
      </c>
      <c r="D17" s="19">
        <v>69975.343120000005</v>
      </c>
      <c r="E17" s="29">
        <f t="shared" si="0"/>
        <v>24.664456516616006</v>
      </c>
      <c r="F17" s="29">
        <v>112225.73887999999</v>
      </c>
      <c r="G17" s="29">
        <f t="shared" si="1"/>
        <v>62.352312239906738</v>
      </c>
    </row>
    <row r="18" spans="1:7" s="10" customFormat="1" ht="56.25" x14ac:dyDescent="0.2">
      <c r="A18" s="17" t="s">
        <v>19</v>
      </c>
      <c r="B18" s="11" t="s">
        <v>587</v>
      </c>
      <c r="C18" s="19">
        <v>542855.13</v>
      </c>
      <c r="D18" s="19">
        <v>227780.59044</v>
      </c>
      <c r="E18" s="29">
        <f t="shared" si="0"/>
        <v>41.95973803176549</v>
      </c>
      <c r="F18" s="29">
        <v>272256.57605999999</v>
      </c>
      <c r="G18" s="29">
        <f t="shared" si="1"/>
        <v>83.663944407279118</v>
      </c>
    </row>
    <row r="19" spans="1:7" s="16" customFormat="1" ht="33.75" x14ac:dyDescent="0.2">
      <c r="A19" s="17" t="s">
        <v>20</v>
      </c>
      <c r="B19" s="11" t="s">
        <v>588</v>
      </c>
      <c r="C19" s="19">
        <v>0</v>
      </c>
      <c r="D19" s="19">
        <v>0.67859999999999998</v>
      </c>
      <c r="E19" s="29">
        <v>0</v>
      </c>
      <c r="F19" s="29">
        <v>-42.479959999999998</v>
      </c>
      <c r="G19" s="29">
        <v>0</v>
      </c>
    </row>
    <row r="20" spans="1:7" s="16" customFormat="1" ht="21" x14ac:dyDescent="0.15">
      <c r="A20" s="24" t="s">
        <v>21</v>
      </c>
      <c r="B20" s="15" t="s">
        <v>589</v>
      </c>
      <c r="C20" s="21">
        <v>10533310.601809999</v>
      </c>
      <c r="D20" s="21">
        <v>4247628.4191699997</v>
      </c>
      <c r="E20" s="20">
        <f t="shared" si="0"/>
        <v>40.325673283004733</v>
      </c>
      <c r="F20" s="20">
        <v>3731426.8154000002</v>
      </c>
      <c r="G20" s="20">
        <f t="shared" si="1"/>
        <v>113.83389328820761</v>
      </c>
    </row>
    <row r="21" spans="1:7" s="10" customFormat="1" ht="22.5" x14ac:dyDescent="0.2">
      <c r="A21" s="17" t="s">
        <v>22</v>
      </c>
      <c r="B21" s="11" t="s">
        <v>590</v>
      </c>
      <c r="C21" s="19">
        <v>10533310.601809999</v>
      </c>
      <c r="D21" s="19">
        <v>4247628.4191699997</v>
      </c>
      <c r="E21" s="29">
        <f t="shared" si="0"/>
        <v>40.325673283004733</v>
      </c>
      <c r="F21" s="29">
        <v>3731426.8154000002</v>
      </c>
      <c r="G21" s="29">
        <f t="shared" si="1"/>
        <v>113.83389328820761</v>
      </c>
    </row>
    <row r="22" spans="1:7" s="10" customFormat="1" ht="78.75" x14ac:dyDescent="0.2">
      <c r="A22" s="17" t="s">
        <v>1457</v>
      </c>
      <c r="B22" s="11" t="s">
        <v>591</v>
      </c>
      <c r="C22" s="19">
        <v>236605</v>
      </c>
      <c r="D22" s="19">
        <v>53101.987670000002</v>
      </c>
      <c r="E22" s="29">
        <f t="shared" si="0"/>
        <v>22.443307482935694</v>
      </c>
      <c r="F22" s="29">
        <v>67430.249670000005</v>
      </c>
      <c r="G22" s="29">
        <f t="shared" si="1"/>
        <v>78.750987768662071</v>
      </c>
    </row>
    <row r="23" spans="1:7" s="10" customFormat="1" ht="11.25" x14ac:dyDescent="0.2">
      <c r="A23" s="17" t="s">
        <v>23</v>
      </c>
      <c r="B23" s="11" t="s">
        <v>592</v>
      </c>
      <c r="C23" s="19">
        <v>1574558</v>
      </c>
      <c r="D23" s="19">
        <v>603309.02936000004</v>
      </c>
      <c r="E23" s="29">
        <f t="shared" si="0"/>
        <v>38.3160880297836</v>
      </c>
      <c r="F23" s="29">
        <v>745960.50499000004</v>
      </c>
      <c r="G23" s="29">
        <f t="shared" si="1"/>
        <v>80.876805852889987</v>
      </c>
    </row>
    <row r="24" spans="1:7" s="10" customFormat="1" ht="22.5" x14ac:dyDescent="0.2">
      <c r="A24" s="17" t="s">
        <v>24</v>
      </c>
      <c r="B24" s="11" t="s">
        <v>593</v>
      </c>
      <c r="C24" s="19">
        <v>219</v>
      </c>
      <c r="D24" s="19">
        <v>364.21383000000003</v>
      </c>
      <c r="E24" s="29">
        <f t="shared" si="0"/>
        <v>166.30768493150688</v>
      </c>
      <c r="F24" s="29">
        <v>94.742999999999995</v>
      </c>
      <c r="G24" s="29" t="s">
        <v>1747</v>
      </c>
    </row>
    <row r="25" spans="1:7" s="10" customFormat="1" ht="90" x14ac:dyDescent="0.2">
      <c r="A25" s="17" t="s">
        <v>25</v>
      </c>
      <c r="B25" s="11" t="s">
        <v>594</v>
      </c>
      <c r="C25" s="19">
        <v>3806</v>
      </c>
      <c r="D25" s="19">
        <v>1752.2646000000002</v>
      </c>
      <c r="E25" s="29">
        <f t="shared" si="0"/>
        <v>46.039532317393594</v>
      </c>
      <c r="F25" s="29">
        <v>2207.0390000000002</v>
      </c>
      <c r="G25" s="29">
        <f t="shared" si="1"/>
        <v>79.394365029344755</v>
      </c>
    </row>
    <row r="26" spans="1:7" s="10" customFormat="1" ht="90" x14ac:dyDescent="0.2">
      <c r="A26" s="17" t="s">
        <v>26</v>
      </c>
      <c r="B26" s="11" t="s">
        <v>595</v>
      </c>
      <c r="C26" s="19">
        <v>1233523.3</v>
      </c>
      <c r="D26" s="19">
        <v>533857.33343999996</v>
      </c>
      <c r="E26" s="29">
        <f t="shared" si="0"/>
        <v>43.279063592880654</v>
      </c>
      <c r="F26" s="29">
        <v>538367.93870000006</v>
      </c>
      <c r="G26" s="29">
        <f t="shared" si="1"/>
        <v>99.162170527670739</v>
      </c>
    </row>
    <row r="27" spans="1:7" s="10" customFormat="1" ht="112.5" x14ac:dyDescent="0.2">
      <c r="A27" s="17" t="s">
        <v>27</v>
      </c>
      <c r="B27" s="11" t="s">
        <v>596</v>
      </c>
      <c r="C27" s="19">
        <v>871232.1</v>
      </c>
      <c r="D27" s="19">
        <v>376138.03373000002</v>
      </c>
      <c r="E27" s="29">
        <f t="shared" si="0"/>
        <v>43.173114687808223</v>
      </c>
      <c r="F27" s="29">
        <v>345070.17966000002</v>
      </c>
      <c r="G27" s="29">
        <f t="shared" si="1"/>
        <v>109.00334363885381</v>
      </c>
    </row>
    <row r="28" spans="1:7" s="10" customFormat="1" ht="135" x14ac:dyDescent="0.2">
      <c r="A28" s="17" t="s">
        <v>28</v>
      </c>
      <c r="B28" s="11" t="s">
        <v>597</v>
      </c>
      <c r="C28" s="19">
        <v>362291.20000000001</v>
      </c>
      <c r="D28" s="19">
        <v>157719.29971000002</v>
      </c>
      <c r="E28" s="29">
        <f t="shared" si="0"/>
        <v>43.533847830143266</v>
      </c>
      <c r="F28" s="29">
        <v>193297.75904</v>
      </c>
      <c r="G28" s="29">
        <f t="shared" si="1"/>
        <v>81.593961819993183</v>
      </c>
    </row>
    <row r="29" spans="1:7" s="10" customFormat="1" ht="78.75" x14ac:dyDescent="0.2">
      <c r="A29" s="17" t="s">
        <v>29</v>
      </c>
      <c r="B29" s="11" t="s">
        <v>598</v>
      </c>
      <c r="C29" s="19">
        <v>5400</v>
      </c>
      <c r="D29" s="19">
        <v>3786.5457099999999</v>
      </c>
      <c r="E29" s="29">
        <f t="shared" si="0"/>
        <v>70.121216851851855</v>
      </c>
      <c r="F29" s="29">
        <v>1081741.05039</v>
      </c>
      <c r="G29" s="29">
        <f t="shared" si="1"/>
        <v>0.35004178760109333</v>
      </c>
    </row>
    <row r="30" spans="1:7" s="10" customFormat="1" ht="67.5" x14ac:dyDescent="0.2">
      <c r="A30" s="17" t="s">
        <v>30</v>
      </c>
      <c r="B30" s="11" t="s">
        <v>599</v>
      </c>
      <c r="C30" s="19">
        <v>400</v>
      </c>
      <c r="D30" s="19">
        <v>332.27365000000003</v>
      </c>
      <c r="E30" s="29">
        <f t="shared" si="0"/>
        <v>83.068412500000008</v>
      </c>
      <c r="F30" s="29">
        <v>0</v>
      </c>
      <c r="G30" s="29">
        <v>0</v>
      </c>
    </row>
    <row r="31" spans="1:7" s="10" customFormat="1" ht="67.5" x14ac:dyDescent="0.2">
      <c r="A31" s="17" t="s">
        <v>31</v>
      </c>
      <c r="B31" s="11" t="s">
        <v>600</v>
      </c>
      <c r="C31" s="19">
        <v>4900</v>
      </c>
      <c r="D31" s="19">
        <v>401.56129999999996</v>
      </c>
      <c r="E31" s="29">
        <f t="shared" si="0"/>
        <v>8.1951285714285707</v>
      </c>
      <c r="F31" s="29">
        <v>0</v>
      </c>
      <c r="G31" s="29">
        <v>0</v>
      </c>
    </row>
    <row r="32" spans="1:7" s="16" customFormat="1" ht="45" x14ac:dyDescent="0.2">
      <c r="A32" s="17" t="s">
        <v>32</v>
      </c>
      <c r="B32" s="11" t="s">
        <v>601</v>
      </c>
      <c r="C32" s="19">
        <v>3404538.5674899998</v>
      </c>
      <c r="D32" s="19">
        <v>1449683.4892599999</v>
      </c>
      <c r="E32" s="29">
        <f t="shared" si="0"/>
        <v>42.580909586487103</v>
      </c>
      <c r="F32" s="29">
        <v>1081741.05039</v>
      </c>
      <c r="G32" s="29">
        <f t="shared" si="1"/>
        <v>134.01391106839716</v>
      </c>
    </row>
    <row r="33" spans="1:7" s="10" customFormat="1" ht="67.5" x14ac:dyDescent="0.2">
      <c r="A33" s="17" t="s">
        <v>33</v>
      </c>
      <c r="B33" s="11" t="s">
        <v>602</v>
      </c>
      <c r="C33" s="19">
        <v>2505318.5674899998</v>
      </c>
      <c r="D33" s="19">
        <v>1071597.29963</v>
      </c>
      <c r="E33" s="29">
        <f t="shared" si="0"/>
        <v>42.772895772037479</v>
      </c>
      <c r="F33" s="29">
        <v>1081741.05039</v>
      </c>
      <c r="G33" s="29">
        <f t="shared" si="1"/>
        <v>99.062275508880532</v>
      </c>
    </row>
    <row r="34" spans="1:7" s="10" customFormat="1" ht="78.75" x14ac:dyDescent="0.2">
      <c r="A34" s="17" t="s">
        <v>34</v>
      </c>
      <c r="B34" s="11" t="s">
        <v>603</v>
      </c>
      <c r="C34" s="19">
        <v>899220</v>
      </c>
      <c r="D34" s="19">
        <v>378086.18962999998</v>
      </c>
      <c r="E34" s="29">
        <f t="shared" si="0"/>
        <v>42.046016506527877</v>
      </c>
      <c r="F34" s="29">
        <v>0</v>
      </c>
      <c r="G34" s="29">
        <v>0</v>
      </c>
    </row>
    <row r="35" spans="1:7" s="10" customFormat="1" ht="56.25" x14ac:dyDescent="0.2">
      <c r="A35" s="17" t="s">
        <v>35</v>
      </c>
      <c r="B35" s="11" t="s">
        <v>604</v>
      </c>
      <c r="C35" s="19">
        <v>17796.825809999998</v>
      </c>
      <c r="D35" s="19">
        <v>9484.9763299999995</v>
      </c>
      <c r="E35" s="29">
        <f t="shared" si="0"/>
        <v>53.29588788058156</v>
      </c>
      <c r="F35" s="29">
        <v>8207.277759999999</v>
      </c>
      <c r="G35" s="29">
        <f t="shared" si="1"/>
        <v>115.567872897237</v>
      </c>
    </row>
    <row r="36" spans="1:7" s="10" customFormat="1" ht="78.75" x14ac:dyDescent="0.2">
      <c r="A36" s="17" t="s">
        <v>36</v>
      </c>
      <c r="B36" s="11" t="s">
        <v>605</v>
      </c>
      <c r="C36" s="19">
        <v>13165.025810000001</v>
      </c>
      <c r="D36" s="19">
        <v>7011.2373600000001</v>
      </c>
      <c r="E36" s="29">
        <f t="shared" si="0"/>
        <v>53.256540937993037</v>
      </c>
      <c r="F36" s="29">
        <v>8207.277759999999</v>
      </c>
      <c r="G36" s="29">
        <f t="shared" si="1"/>
        <v>85.427075396068972</v>
      </c>
    </row>
    <row r="37" spans="1:7" s="10" customFormat="1" ht="90" x14ac:dyDescent="0.2">
      <c r="A37" s="17" t="s">
        <v>37</v>
      </c>
      <c r="B37" s="11" t="s">
        <v>606</v>
      </c>
      <c r="C37" s="19">
        <v>4631.8</v>
      </c>
      <c r="D37" s="19">
        <v>2473.7389700000003</v>
      </c>
      <c r="E37" s="29">
        <f t="shared" si="0"/>
        <v>53.407724210889938</v>
      </c>
      <c r="F37" s="29">
        <v>0</v>
      </c>
      <c r="G37" s="29">
        <v>0</v>
      </c>
    </row>
    <row r="38" spans="1:7" s="16" customFormat="1" ht="45" x14ac:dyDescent="0.2">
      <c r="A38" s="17" t="s">
        <v>38</v>
      </c>
      <c r="B38" s="11" t="s">
        <v>607</v>
      </c>
      <c r="C38" s="19">
        <v>4503133.3040299993</v>
      </c>
      <c r="D38" s="19">
        <v>1889187.54562</v>
      </c>
      <c r="E38" s="29">
        <f t="shared" si="0"/>
        <v>41.95273419797067</v>
      </c>
      <c r="F38" s="29">
        <v>1499009.20426</v>
      </c>
      <c r="G38" s="29">
        <f t="shared" si="1"/>
        <v>126.02908242665629</v>
      </c>
    </row>
    <row r="39" spans="1:7" s="10" customFormat="1" ht="67.5" x14ac:dyDescent="0.2">
      <c r="A39" s="17" t="s">
        <v>39</v>
      </c>
      <c r="B39" s="11" t="s">
        <v>608</v>
      </c>
      <c r="C39" s="19">
        <v>3328583.10403</v>
      </c>
      <c r="D39" s="19">
        <v>1396476.0497399999</v>
      </c>
      <c r="E39" s="29">
        <f t="shared" si="0"/>
        <v>41.954068926482591</v>
      </c>
      <c r="F39" s="29">
        <v>1499009.20426</v>
      </c>
      <c r="G39" s="29">
        <f t="shared" si="1"/>
        <v>93.159938296001556</v>
      </c>
    </row>
    <row r="40" spans="1:7" s="10" customFormat="1" ht="78.75" x14ac:dyDescent="0.2">
      <c r="A40" s="17" t="s">
        <v>40</v>
      </c>
      <c r="B40" s="11" t="s">
        <v>609</v>
      </c>
      <c r="C40" s="19">
        <v>1174550.2</v>
      </c>
      <c r="D40" s="19">
        <v>492711.49588</v>
      </c>
      <c r="E40" s="29">
        <f t="shared" si="0"/>
        <v>41.948951682099242</v>
      </c>
      <c r="F40" s="29">
        <v>0</v>
      </c>
      <c r="G40" s="29">
        <v>0</v>
      </c>
    </row>
    <row r="41" spans="1:7" s="10" customFormat="1" ht="45" x14ac:dyDescent="0.2">
      <c r="A41" s="17" t="s">
        <v>41</v>
      </c>
      <c r="B41" s="11" t="s">
        <v>610</v>
      </c>
      <c r="C41" s="19">
        <v>-444360.39551999996</v>
      </c>
      <c r="D41" s="19">
        <v>-288536.90860000002</v>
      </c>
      <c r="E41" s="29">
        <f t="shared" si="0"/>
        <v>64.933083935697738</v>
      </c>
      <c r="F41" s="29">
        <v>-206047.35487000001</v>
      </c>
      <c r="G41" s="29">
        <f t="shared" si="1"/>
        <v>140.0342696862304</v>
      </c>
    </row>
    <row r="42" spans="1:7" s="10" customFormat="1" ht="67.5" x14ac:dyDescent="0.2">
      <c r="A42" s="17" t="s">
        <v>42</v>
      </c>
      <c r="B42" s="11" t="s">
        <v>611</v>
      </c>
      <c r="C42" s="19">
        <v>-328314.19552000001</v>
      </c>
      <c r="D42" s="19">
        <v>-213284.74421</v>
      </c>
      <c r="E42" s="29">
        <f t="shared" si="0"/>
        <v>64.963607154478737</v>
      </c>
      <c r="F42" s="29">
        <v>-206047.35487000001</v>
      </c>
      <c r="G42" s="29">
        <f t="shared" si="1"/>
        <v>103.51248835228495</v>
      </c>
    </row>
    <row r="43" spans="1:7" s="10" customFormat="1" ht="78.75" x14ac:dyDescent="0.2">
      <c r="A43" s="17" t="s">
        <v>43</v>
      </c>
      <c r="B43" s="11" t="s">
        <v>612</v>
      </c>
      <c r="C43" s="19">
        <v>-116046.2</v>
      </c>
      <c r="D43" s="19">
        <v>-75252.164390000005</v>
      </c>
      <c r="E43" s="29">
        <f t="shared" si="0"/>
        <v>64.846728621876466</v>
      </c>
      <c r="F43" s="29">
        <v>0</v>
      </c>
      <c r="G43" s="29">
        <v>0</v>
      </c>
    </row>
    <row r="44" spans="1:7" s="10" customFormat="1" ht="22.5" x14ac:dyDescent="0.2">
      <c r="A44" s="17" t="s">
        <v>44</v>
      </c>
      <c r="B44" s="11" t="s">
        <v>613</v>
      </c>
      <c r="C44" s="19">
        <v>-7209</v>
      </c>
      <c r="D44" s="19">
        <v>-9095.893</v>
      </c>
      <c r="E44" s="29">
        <f t="shared" si="0"/>
        <v>126.17412956027188</v>
      </c>
      <c r="F44" s="29">
        <v>-5543.8374999999996</v>
      </c>
      <c r="G44" s="29">
        <f t="shared" si="1"/>
        <v>164.07214316797706</v>
      </c>
    </row>
    <row r="45" spans="1:7" s="10" customFormat="1" ht="11.25" x14ac:dyDescent="0.2">
      <c r="A45" s="24" t="s">
        <v>45</v>
      </c>
      <c r="B45" s="15" t="s">
        <v>614</v>
      </c>
      <c r="C45" s="21">
        <v>4118796.1060000001</v>
      </c>
      <c r="D45" s="21">
        <v>1867471.4532600001</v>
      </c>
      <c r="E45" s="20">
        <f t="shared" si="0"/>
        <v>45.340225764989597</v>
      </c>
      <c r="F45" s="20">
        <v>2062492.27015</v>
      </c>
      <c r="G45" s="20">
        <f t="shared" si="1"/>
        <v>90.544409803978738</v>
      </c>
    </row>
    <row r="46" spans="1:7" s="10" customFormat="1" ht="22.5" x14ac:dyDescent="0.2">
      <c r="A46" s="17" t="s">
        <v>46</v>
      </c>
      <c r="B46" s="11" t="s">
        <v>615</v>
      </c>
      <c r="C46" s="19">
        <v>3303794</v>
      </c>
      <c r="D46" s="19">
        <v>1523383.41121</v>
      </c>
      <c r="E46" s="29">
        <f t="shared" si="0"/>
        <v>46.110121006636611</v>
      </c>
      <c r="F46" s="29">
        <v>1676120.2330499999</v>
      </c>
      <c r="G46" s="29">
        <f t="shared" si="1"/>
        <v>90.887478187524295</v>
      </c>
    </row>
    <row r="47" spans="1:7" s="10" customFormat="1" ht="22.5" x14ac:dyDescent="0.2">
      <c r="A47" s="17" t="s">
        <v>47</v>
      </c>
      <c r="B47" s="11" t="s">
        <v>616</v>
      </c>
      <c r="C47" s="19">
        <v>2338685</v>
      </c>
      <c r="D47" s="19">
        <v>1072647.7342399999</v>
      </c>
      <c r="E47" s="29">
        <f t="shared" si="0"/>
        <v>45.865421561261989</v>
      </c>
      <c r="F47" s="29">
        <v>1164169.3958399999</v>
      </c>
      <c r="G47" s="29">
        <f t="shared" si="1"/>
        <v>92.138458378390624</v>
      </c>
    </row>
    <row r="48" spans="1:7" s="10" customFormat="1" ht="22.5" x14ac:dyDescent="0.2">
      <c r="A48" s="17" t="s">
        <v>47</v>
      </c>
      <c r="B48" s="11" t="s">
        <v>617</v>
      </c>
      <c r="C48" s="19">
        <v>2338453</v>
      </c>
      <c r="D48" s="19">
        <v>1072526.3837899999</v>
      </c>
      <c r="E48" s="29">
        <f t="shared" si="0"/>
        <v>45.864782563087644</v>
      </c>
      <c r="F48" s="29">
        <v>1164053.35494</v>
      </c>
      <c r="G48" s="29">
        <f t="shared" si="1"/>
        <v>92.137218559477645</v>
      </c>
    </row>
    <row r="49" spans="1:7" s="10" customFormat="1" ht="33.75" x14ac:dyDescent="0.2">
      <c r="A49" s="17" t="s">
        <v>48</v>
      </c>
      <c r="B49" s="11" t="s">
        <v>618</v>
      </c>
      <c r="C49" s="19">
        <v>232</v>
      </c>
      <c r="D49" s="19">
        <v>121.35045</v>
      </c>
      <c r="E49" s="29">
        <f t="shared" si="0"/>
        <v>52.30622844827586</v>
      </c>
      <c r="F49" s="29">
        <v>116.04089999999999</v>
      </c>
      <c r="G49" s="29">
        <f t="shared" si="1"/>
        <v>104.57558498770692</v>
      </c>
    </row>
    <row r="50" spans="1:7" s="16" customFormat="1" ht="22.5" x14ac:dyDescent="0.2">
      <c r="A50" s="17" t="s">
        <v>49</v>
      </c>
      <c r="B50" s="11" t="s">
        <v>619</v>
      </c>
      <c r="C50" s="19">
        <v>964745</v>
      </c>
      <c r="D50" s="19">
        <v>450515.81637999997</v>
      </c>
      <c r="E50" s="29">
        <f t="shared" si="0"/>
        <v>46.697916690939053</v>
      </c>
      <c r="F50" s="29">
        <v>511768.97957999998</v>
      </c>
      <c r="G50" s="29">
        <f t="shared" si="1"/>
        <v>88.03109105005359</v>
      </c>
    </row>
    <row r="51" spans="1:7" s="10" customFormat="1" ht="45" x14ac:dyDescent="0.2">
      <c r="A51" s="17" t="s">
        <v>50</v>
      </c>
      <c r="B51" s="11" t="s">
        <v>620</v>
      </c>
      <c r="C51" s="19">
        <v>964679</v>
      </c>
      <c r="D51" s="19">
        <v>450496.09944000002</v>
      </c>
      <c r="E51" s="29">
        <f t="shared" si="0"/>
        <v>46.699067714752786</v>
      </c>
      <c r="F51" s="29">
        <v>511735.68164999998</v>
      </c>
      <c r="G51" s="29">
        <f t="shared" si="1"/>
        <v>88.032966156953535</v>
      </c>
    </row>
    <row r="52" spans="1:7" s="10" customFormat="1" ht="33.75" x14ac:dyDescent="0.2">
      <c r="A52" s="17" t="s">
        <v>51</v>
      </c>
      <c r="B52" s="11" t="s">
        <v>621</v>
      </c>
      <c r="C52" s="19">
        <v>66</v>
      </c>
      <c r="D52" s="19">
        <v>19.716939999999997</v>
      </c>
      <c r="E52" s="29">
        <f t="shared" si="0"/>
        <v>29.87415151515151</v>
      </c>
      <c r="F52" s="29">
        <v>33.297930000000001</v>
      </c>
      <c r="G52" s="29">
        <f t="shared" si="1"/>
        <v>59.213710882328108</v>
      </c>
    </row>
    <row r="53" spans="1:7" s="10" customFormat="1" ht="22.5" x14ac:dyDescent="0.2">
      <c r="A53" s="17" t="s">
        <v>52</v>
      </c>
      <c r="B53" s="11" t="s">
        <v>622</v>
      </c>
      <c r="C53" s="19">
        <v>364</v>
      </c>
      <c r="D53" s="19">
        <v>219.86059</v>
      </c>
      <c r="E53" s="29">
        <f t="shared" si="0"/>
        <v>60.401260989010986</v>
      </c>
      <c r="F53" s="29">
        <v>181.85763</v>
      </c>
      <c r="G53" s="29">
        <f t="shared" si="1"/>
        <v>120.89709406198683</v>
      </c>
    </row>
    <row r="54" spans="1:7" s="10" customFormat="1" ht="11.25" x14ac:dyDescent="0.2">
      <c r="A54" s="17" t="s">
        <v>53</v>
      </c>
      <c r="B54" s="11" t="s">
        <v>623</v>
      </c>
      <c r="C54" s="19">
        <v>679734.01</v>
      </c>
      <c r="D54" s="19">
        <v>294554.17563999997</v>
      </c>
      <c r="E54" s="29">
        <f t="shared" si="0"/>
        <v>43.33374103790981</v>
      </c>
      <c r="F54" s="29">
        <v>323976.82117000001</v>
      </c>
      <c r="G54" s="29">
        <f t="shared" si="1"/>
        <v>90.918286862700853</v>
      </c>
    </row>
    <row r="55" spans="1:7" s="10" customFormat="1" ht="11.25" x14ac:dyDescent="0.2">
      <c r="A55" s="17" t="s">
        <v>53</v>
      </c>
      <c r="B55" s="11" t="s">
        <v>624</v>
      </c>
      <c r="C55" s="19">
        <v>679730.01</v>
      </c>
      <c r="D55" s="19">
        <v>294514.99614</v>
      </c>
      <c r="E55" s="29">
        <f t="shared" si="0"/>
        <v>43.328232063786622</v>
      </c>
      <c r="F55" s="29">
        <v>323902.94654999999</v>
      </c>
      <c r="G55" s="29">
        <f t="shared" si="1"/>
        <v>90.926927117205636</v>
      </c>
    </row>
    <row r="56" spans="1:7" s="16" customFormat="1" ht="22.5" x14ac:dyDescent="0.2">
      <c r="A56" s="17" t="s">
        <v>54</v>
      </c>
      <c r="B56" s="11" t="s">
        <v>625</v>
      </c>
      <c r="C56" s="19">
        <v>4</v>
      </c>
      <c r="D56" s="19">
        <v>39.179499999999997</v>
      </c>
      <c r="E56" s="29" t="s">
        <v>1747</v>
      </c>
      <c r="F56" s="29">
        <v>73.874619999999993</v>
      </c>
      <c r="G56" s="29">
        <f t="shared" si="1"/>
        <v>53.035128979343646</v>
      </c>
    </row>
    <row r="57" spans="1:7" s="10" customFormat="1" ht="11.25" x14ac:dyDescent="0.2">
      <c r="A57" s="17" t="s">
        <v>55</v>
      </c>
      <c r="B57" s="11" t="s">
        <v>626</v>
      </c>
      <c r="C57" s="19">
        <v>20718.900000000001</v>
      </c>
      <c r="D57" s="19">
        <v>6423.7057999999997</v>
      </c>
      <c r="E57" s="29">
        <f t="shared" si="0"/>
        <v>31.004087089565562</v>
      </c>
      <c r="F57" s="29">
        <v>13749.230680000001</v>
      </c>
      <c r="G57" s="29">
        <f t="shared" si="1"/>
        <v>46.720474399662912</v>
      </c>
    </row>
    <row r="58" spans="1:7" s="10" customFormat="1" ht="11.25" x14ac:dyDescent="0.2">
      <c r="A58" s="17" t="s">
        <v>55</v>
      </c>
      <c r="B58" s="11" t="s">
        <v>627</v>
      </c>
      <c r="C58" s="19">
        <v>20718.900000000001</v>
      </c>
      <c r="D58" s="19">
        <v>6422.5807999999997</v>
      </c>
      <c r="E58" s="29">
        <f t="shared" si="0"/>
        <v>30.99865726462312</v>
      </c>
      <c r="F58" s="29">
        <v>13748.73964</v>
      </c>
      <c r="G58" s="29">
        <f t="shared" si="1"/>
        <v>46.71396046597912</v>
      </c>
    </row>
    <row r="59" spans="1:7" s="10" customFormat="1" ht="22.5" x14ac:dyDescent="0.2">
      <c r="A59" s="17" t="s">
        <v>1458</v>
      </c>
      <c r="B59" s="11" t="s">
        <v>1496</v>
      </c>
      <c r="C59" s="19">
        <v>0</v>
      </c>
      <c r="D59" s="19">
        <v>1.125</v>
      </c>
      <c r="E59" s="29">
        <v>0</v>
      </c>
      <c r="F59" s="29">
        <v>0.49104000000000003</v>
      </c>
      <c r="G59" s="29" t="s">
        <v>1747</v>
      </c>
    </row>
    <row r="60" spans="1:7" s="10" customFormat="1" ht="22.5" x14ac:dyDescent="0.2">
      <c r="A60" s="17" t="s">
        <v>56</v>
      </c>
      <c r="B60" s="11" t="s">
        <v>628</v>
      </c>
      <c r="C60" s="19">
        <v>114549.196</v>
      </c>
      <c r="D60" s="19">
        <v>43110.160609999999</v>
      </c>
      <c r="E60" s="29">
        <f t="shared" si="0"/>
        <v>37.634625222511382</v>
      </c>
      <c r="F60" s="29">
        <v>48645.985249999998</v>
      </c>
      <c r="G60" s="29">
        <f t="shared" si="1"/>
        <v>88.620181888494074</v>
      </c>
    </row>
    <row r="61" spans="1:7" s="10" customFormat="1" ht="22.5" x14ac:dyDescent="0.2">
      <c r="A61" s="17" t="s">
        <v>57</v>
      </c>
      <c r="B61" s="11" t="s">
        <v>629</v>
      </c>
      <c r="C61" s="19">
        <v>90555.195999999996</v>
      </c>
      <c r="D61" s="19">
        <v>32739.994010000002</v>
      </c>
      <c r="E61" s="29">
        <f t="shared" si="0"/>
        <v>36.154738166543204</v>
      </c>
      <c r="F61" s="29">
        <v>36704.544390000003</v>
      </c>
      <c r="G61" s="29">
        <f t="shared" si="1"/>
        <v>89.198747877442315</v>
      </c>
    </row>
    <row r="62" spans="1:7" s="10" customFormat="1" ht="22.5" x14ac:dyDescent="0.2">
      <c r="A62" s="17" t="s">
        <v>58</v>
      </c>
      <c r="B62" s="11" t="s">
        <v>630</v>
      </c>
      <c r="C62" s="19">
        <v>23994</v>
      </c>
      <c r="D62" s="19">
        <v>10370.1666</v>
      </c>
      <c r="E62" s="29">
        <f t="shared" si="0"/>
        <v>43.219832458114531</v>
      </c>
      <c r="F62" s="29">
        <v>11941.440859999999</v>
      </c>
      <c r="G62" s="29">
        <f t="shared" si="1"/>
        <v>86.841836940605191</v>
      </c>
    </row>
    <row r="63" spans="1:7" s="10" customFormat="1" ht="11.25" x14ac:dyDescent="0.2">
      <c r="A63" s="24" t="s">
        <v>59</v>
      </c>
      <c r="B63" s="15" t="s">
        <v>631</v>
      </c>
      <c r="C63" s="21">
        <v>10586994.656719999</v>
      </c>
      <c r="D63" s="21">
        <v>4381367.6751399999</v>
      </c>
      <c r="E63" s="20">
        <f t="shared" si="0"/>
        <v>41.384432666724422</v>
      </c>
      <c r="F63" s="20">
        <v>4495229.6636399999</v>
      </c>
      <c r="G63" s="20">
        <f t="shared" si="1"/>
        <v>97.467048470938394</v>
      </c>
    </row>
    <row r="64" spans="1:7" s="10" customFormat="1" ht="11.25" x14ac:dyDescent="0.2">
      <c r="A64" s="17" t="s">
        <v>60</v>
      </c>
      <c r="B64" s="11" t="s">
        <v>632</v>
      </c>
      <c r="C64" s="19">
        <v>401653.81599999999</v>
      </c>
      <c r="D64" s="19">
        <v>51106.812920000004</v>
      </c>
      <c r="E64" s="29">
        <f t="shared" si="0"/>
        <v>12.724094950463513</v>
      </c>
      <c r="F64" s="29">
        <v>46118.71802</v>
      </c>
      <c r="G64" s="29">
        <f t="shared" si="1"/>
        <v>110.81577093673083</v>
      </c>
    </row>
    <row r="65" spans="1:7" s="10" customFormat="1" ht="33.75" x14ac:dyDescent="0.2">
      <c r="A65" s="17" t="s">
        <v>61</v>
      </c>
      <c r="B65" s="11" t="s">
        <v>633</v>
      </c>
      <c r="C65" s="19">
        <v>261906.55</v>
      </c>
      <c r="D65" s="19">
        <v>32447.067800000001</v>
      </c>
      <c r="E65" s="29">
        <f t="shared" si="0"/>
        <v>12.388795851039236</v>
      </c>
      <c r="F65" s="29">
        <v>28731.442940000001</v>
      </c>
      <c r="G65" s="29">
        <f t="shared" si="1"/>
        <v>112.93225985119982</v>
      </c>
    </row>
    <row r="66" spans="1:7" s="10" customFormat="1" ht="33.75" x14ac:dyDescent="0.2">
      <c r="A66" s="17" t="s">
        <v>62</v>
      </c>
      <c r="B66" s="11" t="s">
        <v>634</v>
      </c>
      <c r="C66" s="19">
        <v>766.1</v>
      </c>
      <c r="D66" s="19">
        <v>0</v>
      </c>
      <c r="E66" s="29">
        <f t="shared" si="0"/>
        <v>0</v>
      </c>
      <c r="F66" s="29">
        <v>0</v>
      </c>
      <c r="G66" s="29">
        <v>0</v>
      </c>
    </row>
    <row r="67" spans="1:7" s="10" customFormat="1" ht="33.75" x14ac:dyDescent="0.2">
      <c r="A67" s="17" t="s">
        <v>63</v>
      </c>
      <c r="B67" s="11" t="s">
        <v>635</v>
      </c>
      <c r="C67" s="19">
        <v>68621.637000000002</v>
      </c>
      <c r="D67" s="19">
        <v>10208.62228</v>
      </c>
      <c r="E67" s="29">
        <f t="shared" si="0"/>
        <v>14.876681359262822</v>
      </c>
      <c r="F67" s="29">
        <v>9894.42886</v>
      </c>
      <c r="G67" s="29">
        <f t="shared" si="1"/>
        <v>103.17545787074363</v>
      </c>
    </row>
    <row r="68" spans="1:7" s="16" customFormat="1" ht="33.75" x14ac:dyDescent="0.2">
      <c r="A68" s="17" t="s">
        <v>64</v>
      </c>
      <c r="B68" s="11" t="s">
        <v>636</v>
      </c>
      <c r="C68" s="19">
        <v>70359.528999999995</v>
      </c>
      <c r="D68" s="19">
        <v>8451.12284</v>
      </c>
      <c r="E68" s="29">
        <f t="shared" si="0"/>
        <v>12.011340837713682</v>
      </c>
      <c r="F68" s="29">
        <v>7492.8462199999994</v>
      </c>
      <c r="G68" s="29">
        <f t="shared" si="1"/>
        <v>112.78922043591602</v>
      </c>
    </row>
    <row r="69" spans="1:7" s="10" customFormat="1" ht="11.25" x14ac:dyDescent="0.2">
      <c r="A69" s="17" t="s">
        <v>65</v>
      </c>
      <c r="B69" s="11" t="s">
        <v>637</v>
      </c>
      <c r="C69" s="19">
        <v>6879285</v>
      </c>
      <c r="D69" s="19">
        <v>3355614.0308499997</v>
      </c>
      <c r="E69" s="29">
        <f t="shared" si="0"/>
        <v>48.778529030996673</v>
      </c>
      <c r="F69" s="29">
        <v>3445959.7504400001</v>
      </c>
      <c r="G69" s="29">
        <f t="shared" si="1"/>
        <v>97.378213150096599</v>
      </c>
    </row>
    <row r="70" spans="1:7" s="10" customFormat="1" ht="22.5" x14ac:dyDescent="0.2">
      <c r="A70" s="17" t="s">
        <v>66</v>
      </c>
      <c r="B70" s="11" t="s">
        <v>638</v>
      </c>
      <c r="C70" s="19">
        <v>6115684</v>
      </c>
      <c r="D70" s="19">
        <v>2991507.9773300001</v>
      </c>
      <c r="E70" s="29">
        <f t="shared" si="0"/>
        <v>48.915345811359778</v>
      </c>
      <c r="F70" s="29">
        <v>3063176.9368499997</v>
      </c>
      <c r="G70" s="29">
        <f t="shared" si="1"/>
        <v>97.660306244219115</v>
      </c>
    </row>
    <row r="71" spans="1:7" s="10" customFormat="1" ht="22.5" x14ac:dyDescent="0.2">
      <c r="A71" s="17" t="s">
        <v>67</v>
      </c>
      <c r="B71" s="11" t="s">
        <v>639</v>
      </c>
      <c r="C71" s="19">
        <v>763601</v>
      </c>
      <c r="D71" s="19">
        <v>364106.05351999996</v>
      </c>
      <c r="E71" s="29">
        <f t="shared" si="0"/>
        <v>47.682762793657943</v>
      </c>
      <c r="F71" s="29">
        <v>382782.81358999998</v>
      </c>
      <c r="G71" s="29">
        <f t="shared" si="1"/>
        <v>95.120794506201435</v>
      </c>
    </row>
    <row r="72" spans="1:7" s="10" customFormat="1" ht="11.25" x14ac:dyDescent="0.2">
      <c r="A72" s="17" t="s">
        <v>68</v>
      </c>
      <c r="B72" s="11" t="s">
        <v>640</v>
      </c>
      <c r="C72" s="19">
        <v>1518907</v>
      </c>
      <c r="D72" s="19">
        <v>304844.69752999995</v>
      </c>
      <c r="E72" s="29">
        <f t="shared" ref="E72:E140" si="2">D72/C72*100</f>
        <v>20.070004123359755</v>
      </c>
      <c r="F72" s="29">
        <v>279679.27792999998</v>
      </c>
      <c r="G72" s="29">
        <f t="shared" ref="G72:G140" si="3">D72/F72*100</f>
        <v>108.99795644005437</v>
      </c>
    </row>
    <row r="73" spans="1:7" s="10" customFormat="1" ht="11.25" x14ac:dyDescent="0.2">
      <c r="A73" s="17" t="s">
        <v>69</v>
      </c>
      <c r="B73" s="11" t="s">
        <v>641</v>
      </c>
      <c r="C73" s="19">
        <v>204720</v>
      </c>
      <c r="D73" s="19">
        <v>136268.19928999999</v>
      </c>
      <c r="E73" s="29">
        <f t="shared" si="2"/>
        <v>66.563207937670967</v>
      </c>
      <c r="F73" s="29">
        <v>111338.77855</v>
      </c>
      <c r="G73" s="29">
        <f t="shared" si="3"/>
        <v>122.39060017063568</v>
      </c>
    </row>
    <row r="74" spans="1:7" s="10" customFormat="1" ht="11.25" x14ac:dyDescent="0.2">
      <c r="A74" s="17" t="s">
        <v>70</v>
      </c>
      <c r="B74" s="11" t="s">
        <v>642</v>
      </c>
      <c r="C74" s="19">
        <v>1314187</v>
      </c>
      <c r="D74" s="19">
        <v>168576.49824000002</v>
      </c>
      <c r="E74" s="29">
        <f t="shared" si="2"/>
        <v>12.827436144171264</v>
      </c>
      <c r="F74" s="29">
        <v>168340.49937999999</v>
      </c>
      <c r="G74" s="29">
        <f t="shared" si="3"/>
        <v>100.14019137454694</v>
      </c>
    </row>
    <row r="75" spans="1:7" s="10" customFormat="1" ht="11.25" x14ac:dyDescent="0.2">
      <c r="A75" s="17" t="s">
        <v>71</v>
      </c>
      <c r="B75" s="11" t="s">
        <v>643</v>
      </c>
      <c r="C75" s="19">
        <v>3528</v>
      </c>
      <c r="D75" s="19">
        <v>1302.002</v>
      </c>
      <c r="E75" s="29">
        <f t="shared" si="2"/>
        <v>36.904818594104306</v>
      </c>
      <c r="F75" s="29">
        <v>1666</v>
      </c>
      <c r="G75" s="29">
        <f t="shared" si="3"/>
        <v>78.151380552220886</v>
      </c>
    </row>
    <row r="76" spans="1:7" s="10" customFormat="1" ht="11.25" x14ac:dyDescent="0.2">
      <c r="A76" s="17" t="s">
        <v>72</v>
      </c>
      <c r="B76" s="11" t="s">
        <v>644</v>
      </c>
      <c r="C76" s="19">
        <v>1783620.84072</v>
      </c>
      <c r="D76" s="19">
        <v>668500.13184000005</v>
      </c>
      <c r="E76" s="29">
        <f t="shared" si="2"/>
        <v>37.479946218286194</v>
      </c>
      <c r="F76" s="29">
        <v>721805.91725000006</v>
      </c>
      <c r="G76" s="29">
        <f t="shared" si="3"/>
        <v>92.614942031358083</v>
      </c>
    </row>
    <row r="77" spans="1:7" s="16" customFormat="1" ht="11.25" x14ac:dyDescent="0.2">
      <c r="A77" s="17" t="s">
        <v>73</v>
      </c>
      <c r="B77" s="11" t="s">
        <v>645</v>
      </c>
      <c r="C77" s="19">
        <v>1142347.7247200001</v>
      </c>
      <c r="D77" s="19">
        <v>579803.55767000001</v>
      </c>
      <c r="E77" s="29">
        <f t="shared" si="2"/>
        <v>50.755435067909396</v>
      </c>
      <c r="F77" s="29">
        <v>610274.99628999992</v>
      </c>
      <c r="G77" s="29">
        <f t="shared" si="3"/>
        <v>95.006933135841592</v>
      </c>
    </row>
    <row r="78" spans="1:7" s="10" customFormat="1" ht="22.5" x14ac:dyDescent="0.2">
      <c r="A78" s="17" t="s">
        <v>74</v>
      </c>
      <c r="B78" s="11" t="s">
        <v>646</v>
      </c>
      <c r="C78" s="19">
        <v>586767.12872000004</v>
      </c>
      <c r="D78" s="19">
        <v>306061.87799000001</v>
      </c>
      <c r="E78" s="29">
        <f t="shared" si="2"/>
        <v>52.160706182988989</v>
      </c>
      <c r="F78" s="29">
        <v>304781.93400000001</v>
      </c>
      <c r="G78" s="29">
        <f t="shared" si="3"/>
        <v>100.41995402194672</v>
      </c>
    </row>
    <row r="79" spans="1:7" s="10" customFormat="1" ht="22.5" x14ac:dyDescent="0.2">
      <c r="A79" s="17" t="s">
        <v>75</v>
      </c>
      <c r="B79" s="11" t="s">
        <v>647</v>
      </c>
      <c r="C79" s="19">
        <v>339183.59600000002</v>
      </c>
      <c r="D79" s="19">
        <v>166805.45335</v>
      </c>
      <c r="E79" s="29">
        <f t="shared" si="2"/>
        <v>49.178514325910974</v>
      </c>
      <c r="F79" s="29">
        <v>178197.85178999999</v>
      </c>
      <c r="G79" s="29">
        <f t="shared" si="3"/>
        <v>93.606882279689017</v>
      </c>
    </row>
    <row r="80" spans="1:7" s="10" customFormat="1" ht="22.5" x14ac:dyDescent="0.2">
      <c r="A80" s="17" t="s">
        <v>76</v>
      </c>
      <c r="B80" s="11" t="s">
        <v>648</v>
      </c>
      <c r="C80" s="19">
        <v>216397</v>
      </c>
      <c r="D80" s="19">
        <v>106936.22633</v>
      </c>
      <c r="E80" s="29">
        <f t="shared" si="2"/>
        <v>49.416686150917066</v>
      </c>
      <c r="F80" s="29">
        <v>127295.2105</v>
      </c>
      <c r="G80" s="29">
        <f t="shared" si="3"/>
        <v>84.0064806130314</v>
      </c>
    </row>
    <row r="81" spans="1:7" s="10" customFormat="1" ht="11.25" x14ac:dyDescent="0.2">
      <c r="A81" s="17" t="s">
        <v>77</v>
      </c>
      <c r="B81" s="11" t="s">
        <v>649</v>
      </c>
      <c r="C81" s="19">
        <v>641273.11600000004</v>
      </c>
      <c r="D81" s="19">
        <v>88696.574170000007</v>
      </c>
      <c r="E81" s="29">
        <f t="shared" si="2"/>
        <v>13.831325835589839</v>
      </c>
      <c r="F81" s="29">
        <v>111530.92095999999</v>
      </c>
      <c r="G81" s="29">
        <f t="shared" si="3"/>
        <v>79.526442897221827</v>
      </c>
    </row>
    <row r="82" spans="1:7" s="10" customFormat="1" ht="22.5" x14ac:dyDescent="0.2">
      <c r="A82" s="17" t="s">
        <v>78</v>
      </c>
      <c r="B82" s="11" t="s">
        <v>650</v>
      </c>
      <c r="C82" s="19">
        <v>215640</v>
      </c>
      <c r="D82" s="19">
        <v>26205.033780000002</v>
      </c>
      <c r="E82" s="29">
        <f t="shared" si="2"/>
        <v>12.152213772954926</v>
      </c>
      <c r="F82" s="29">
        <v>31353.837390000001</v>
      </c>
      <c r="G82" s="29">
        <f t="shared" si="3"/>
        <v>83.578394102272924</v>
      </c>
    </row>
    <row r="83" spans="1:7" s="10" customFormat="1" ht="22.5" x14ac:dyDescent="0.2">
      <c r="A83" s="17" t="s">
        <v>79</v>
      </c>
      <c r="B83" s="11" t="s">
        <v>651</v>
      </c>
      <c r="C83" s="19">
        <v>344376.91100000002</v>
      </c>
      <c r="D83" s="19">
        <v>52407.159679999997</v>
      </c>
      <c r="E83" s="29">
        <f t="shared" si="2"/>
        <v>15.217965550541802</v>
      </c>
      <c r="F83" s="29">
        <v>66627.350760000001</v>
      </c>
      <c r="G83" s="29">
        <f t="shared" si="3"/>
        <v>78.657126663758703</v>
      </c>
    </row>
    <row r="84" spans="1:7" s="16" customFormat="1" ht="22.5" x14ac:dyDescent="0.2">
      <c r="A84" s="17" t="s">
        <v>80</v>
      </c>
      <c r="B84" s="11" t="s">
        <v>652</v>
      </c>
      <c r="C84" s="19">
        <v>81256.205000000002</v>
      </c>
      <c r="D84" s="19">
        <v>10084.380710000001</v>
      </c>
      <c r="E84" s="29">
        <f t="shared" si="2"/>
        <v>12.410597701430925</v>
      </c>
      <c r="F84" s="29">
        <v>13549.732810000001</v>
      </c>
      <c r="G84" s="29">
        <f t="shared" si="3"/>
        <v>74.424941446502231</v>
      </c>
    </row>
    <row r="85" spans="1:7" s="10" customFormat="1" ht="21.75" x14ac:dyDescent="0.2">
      <c r="A85" s="24" t="s">
        <v>81</v>
      </c>
      <c r="B85" s="15" t="s">
        <v>653</v>
      </c>
      <c r="C85" s="21">
        <v>58400</v>
      </c>
      <c r="D85" s="21">
        <v>13146.35836</v>
      </c>
      <c r="E85" s="20">
        <f t="shared" si="2"/>
        <v>22.510887602739725</v>
      </c>
      <c r="F85" s="20">
        <v>13650.84152</v>
      </c>
      <c r="G85" s="20">
        <f t="shared" si="3"/>
        <v>96.304380508257495</v>
      </c>
    </row>
    <row r="86" spans="1:7" s="10" customFormat="1" ht="11.25" x14ac:dyDescent="0.2">
      <c r="A86" s="17" t="s">
        <v>82</v>
      </c>
      <c r="B86" s="11" t="s">
        <v>654</v>
      </c>
      <c r="C86" s="19">
        <v>53603</v>
      </c>
      <c r="D86" s="19">
        <v>12410.98726</v>
      </c>
      <c r="E86" s="29">
        <f t="shared" si="2"/>
        <v>23.153531071022144</v>
      </c>
      <c r="F86" s="29">
        <v>12098.24667</v>
      </c>
      <c r="G86" s="29">
        <f t="shared" si="3"/>
        <v>102.58500755134628</v>
      </c>
    </row>
    <row r="87" spans="1:7" s="10" customFormat="1" ht="11.25" x14ac:dyDescent="0.2">
      <c r="A87" s="17" t="s">
        <v>83</v>
      </c>
      <c r="B87" s="11" t="s">
        <v>655</v>
      </c>
      <c r="C87" s="19">
        <v>53207</v>
      </c>
      <c r="D87" s="19">
        <v>12250.27641</v>
      </c>
      <c r="E87" s="29">
        <f t="shared" si="2"/>
        <v>23.023805908996938</v>
      </c>
      <c r="F87" s="29">
        <v>11962.4007</v>
      </c>
      <c r="G87" s="29">
        <f t="shared" si="3"/>
        <v>102.40650449035702</v>
      </c>
    </row>
    <row r="88" spans="1:7" s="10" customFormat="1" ht="22.5" x14ac:dyDescent="0.2">
      <c r="A88" s="17" t="s">
        <v>84</v>
      </c>
      <c r="B88" s="11" t="s">
        <v>656</v>
      </c>
      <c r="C88" s="19">
        <v>396</v>
      </c>
      <c r="D88" s="19">
        <v>160.71084999999999</v>
      </c>
      <c r="E88" s="29">
        <f t="shared" si="2"/>
        <v>40.583547979797977</v>
      </c>
      <c r="F88" s="29">
        <v>135.84596999999999</v>
      </c>
      <c r="G88" s="29">
        <f t="shared" si="3"/>
        <v>118.30373032045043</v>
      </c>
    </row>
    <row r="89" spans="1:7" s="10" customFormat="1" ht="22.5" x14ac:dyDescent="0.2">
      <c r="A89" s="17" t="s">
        <v>85</v>
      </c>
      <c r="B89" s="11" t="s">
        <v>657</v>
      </c>
      <c r="C89" s="19">
        <v>4797</v>
      </c>
      <c r="D89" s="19">
        <v>735.37109999999996</v>
      </c>
      <c r="E89" s="29">
        <f t="shared" si="2"/>
        <v>15.329812382739211</v>
      </c>
      <c r="F89" s="29">
        <v>1552.5948500000002</v>
      </c>
      <c r="G89" s="29">
        <f t="shared" si="3"/>
        <v>47.364004846467182</v>
      </c>
    </row>
    <row r="90" spans="1:7" s="10" customFormat="1" ht="11.25" x14ac:dyDescent="0.2">
      <c r="A90" s="17" t="s">
        <v>86</v>
      </c>
      <c r="B90" s="11" t="s">
        <v>658</v>
      </c>
      <c r="C90" s="19">
        <v>4794</v>
      </c>
      <c r="D90" s="19">
        <v>735.25450999999998</v>
      </c>
      <c r="E90" s="29">
        <f t="shared" si="2"/>
        <v>15.336973508552356</v>
      </c>
      <c r="F90" s="29">
        <v>1551.54701</v>
      </c>
      <c r="G90" s="29">
        <f t="shared" si="3"/>
        <v>47.388477774837128</v>
      </c>
    </row>
    <row r="91" spans="1:7" s="10" customFormat="1" ht="22.5" x14ac:dyDescent="0.2">
      <c r="A91" s="17" t="s">
        <v>87</v>
      </c>
      <c r="B91" s="11" t="s">
        <v>659</v>
      </c>
      <c r="C91" s="19">
        <v>3</v>
      </c>
      <c r="D91" s="19">
        <v>0.11659</v>
      </c>
      <c r="E91" s="29">
        <f t="shared" si="2"/>
        <v>3.8863333333333334</v>
      </c>
      <c r="F91" s="29">
        <v>1.0478399999999999</v>
      </c>
      <c r="G91" s="29">
        <f t="shared" si="3"/>
        <v>11.126698732630937</v>
      </c>
    </row>
    <row r="92" spans="1:7" s="10" customFormat="1" ht="11.25" x14ac:dyDescent="0.2">
      <c r="A92" s="24" t="s">
        <v>88</v>
      </c>
      <c r="B92" s="15" t="s">
        <v>660</v>
      </c>
      <c r="C92" s="21">
        <v>387637.21850000002</v>
      </c>
      <c r="D92" s="21">
        <v>146656.55218999999</v>
      </c>
      <c r="E92" s="20">
        <f t="shared" si="2"/>
        <v>37.833454887923764</v>
      </c>
      <c r="F92" s="20">
        <v>185072.62540000002</v>
      </c>
      <c r="G92" s="20">
        <f t="shared" si="3"/>
        <v>79.242703707816958</v>
      </c>
    </row>
    <row r="93" spans="1:7" s="10" customFormat="1" ht="33.75" x14ac:dyDescent="0.2">
      <c r="A93" s="17" t="s">
        <v>89</v>
      </c>
      <c r="B93" s="11" t="s">
        <v>661</v>
      </c>
      <c r="C93" s="19">
        <v>0</v>
      </c>
      <c r="D93" s="19">
        <v>1.1000000000000001</v>
      </c>
      <c r="E93" s="29">
        <v>0</v>
      </c>
      <c r="F93" s="29">
        <v>0</v>
      </c>
      <c r="G93" s="29">
        <v>0</v>
      </c>
    </row>
    <row r="94" spans="1:7" s="10" customFormat="1" ht="33.75" x14ac:dyDescent="0.2">
      <c r="A94" s="17" t="s">
        <v>90</v>
      </c>
      <c r="B94" s="11" t="s">
        <v>662</v>
      </c>
      <c r="C94" s="19">
        <v>0</v>
      </c>
      <c r="D94" s="19">
        <v>1.1000000000000001</v>
      </c>
      <c r="E94" s="29">
        <v>0</v>
      </c>
      <c r="F94" s="29">
        <v>0</v>
      </c>
      <c r="G94" s="29">
        <v>0</v>
      </c>
    </row>
    <row r="95" spans="1:7" s="10" customFormat="1" ht="22.5" x14ac:dyDescent="0.2">
      <c r="A95" s="17" t="s">
        <v>91</v>
      </c>
      <c r="B95" s="11" t="s">
        <v>663</v>
      </c>
      <c r="C95" s="19">
        <v>136747.9185</v>
      </c>
      <c r="D95" s="19">
        <v>69897.257129999998</v>
      </c>
      <c r="E95" s="29">
        <f t="shared" si="2"/>
        <v>51.113945935491515</v>
      </c>
      <c r="F95" s="29">
        <v>65377.889189999994</v>
      </c>
      <c r="G95" s="29">
        <f t="shared" si="3"/>
        <v>106.91268561281613</v>
      </c>
    </row>
    <row r="96" spans="1:7" s="10" customFormat="1" ht="33.75" x14ac:dyDescent="0.2">
      <c r="A96" s="17" t="s">
        <v>92</v>
      </c>
      <c r="B96" s="11" t="s">
        <v>664</v>
      </c>
      <c r="C96" s="19">
        <v>136747.9185</v>
      </c>
      <c r="D96" s="19">
        <v>69897.257129999998</v>
      </c>
      <c r="E96" s="29">
        <f t="shared" si="2"/>
        <v>51.113945935491515</v>
      </c>
      <c r="F96" s="29">
        <v>65377.889189999994</v>
      </c>
      <c r="G96" s="29">
        <f t="shared" si="3"/>
        <v>106.91268561281613</v>
      </c>
    </row>
    <row r="97" spans="1:7" s="10" customFormat="1" ht="33.75" x14ac:dyDescent="0.2">
      <c r="A97" s="17" t="s">
        <v>93</v>
      </c>
      <c r="B97" s="11" t="s">
        <v>665</v>
      </c>
      <c r="C97" s="19">
        <v>279.60000000000002</v>
      </c>
      <c r="D97" s="19">
        <v>43.273209999999999</v>
      </c>
      <c r="E97" s="29">
        <f t="shared" si="2"/>
        <v>15.476827610872673</v>
      </c>
      <c r="F97" s="29">
        <v>137.19499999999999</v>
      </c>
      <c r="G97" s="29">
        <f t="shared" si="3"/>
        <v>31.541389992346659</v>
      </c>
    </row>
    <row r="98" spans="1:7" s="10" customFormat="1" ht="45" x14ac:dyDescent="0.2">
      <c r="A98" s="17" t="s">
        <v>94</v>
      </c>
      <c r="B98" s="11" t="s">
        <v>666</v>
      </c>
      <c r="C98" s="19">
        <v>279.60000000000002</v>
      </c>
      <c r="D98" s="19">
        <v>43.273209999999999</v>
      </c>
      <c r="E98" s="29">
        <f t="shared" si="2"/>
        <v>15.476827610872673</v>
      </c>
      <c r="F98" s="29">
        <v>137.19499999999999</v>
      </c>
      <c r="G98" s="29">
        <f t="shared" si="3"/>
        <v>31.541389992346659</v>
      </c>
    </row>
    <row r="99" spans="1:7" s="16" customFormat="1" ht="45" x14ac:dyDescent="0.2">
      <c r="A99" s="17" t="s">
        <v>95</v>
      </c>
      <c r="B99" s="11" t="s">
        <v>667</v>
      </c>
      <c r="C99" s="19">
        <v>9564</v>
      </c>
      <c r="D99" s="19">
        <v>2242.1950000000002</v>
      </c>
      <c r="E99" s="29">
        <f t="shared" si="2"/>
        <v>23.444113341698035</v>
      </c>
      <c r="F99" s="29">
        <v>5053.2500899999995</v>
      </c>
      <c r="G99" s="29">
        <f t="shared" si="3"/>
        <v>44.371344383630145</v>
      </c>
    </row>
    <row r="100" spans="1:7" s="10" customFormat="1" ht="22.5" x14ac:dyDescent="0.2">
      <c r="A100" s="17" t="s">
        <v>96</v>
      </c>
      <c r="B100" s="11" t="s">
        <v>668</v>
      </c>
      <c r="C100" s="19">
        <v>241045.7</v>
      </c>
      <c r="D100" s="19">
        <v>74472.726849999992</v>
      </c>
      <c r="E100" s="29">
        <f t="shared" si="2"/>
        <v>30.895687767921181</v>
      </c>
      <c r="F100" s="29">
        <v>114504.29112000001</v>
      </c>
      <c r="G100" s="29">
        <f t="shared" si="3"/>
        <v>65.039245360641445</v>
      </c>
    </row>
    <row r="101" spans="1:7" s="10" customFormat="1" ht="56.25" x14ac:dyDescent="0.2">
      <c r="A101" s="17" t="s">
        <v>97</v>
      </c>
      <c r="B101" s="11" t="s">
        <v>669</v>
      </c>
      <c r="C101" s="19">
        <v>478</v>
      </c>
      <c r="D101" s="19">
        <v>18.079999999999998</v>
      </c>
      <c r="E101" s="29">
        <f t="shared" si="2"/>
        <v>3.7824267782426779</v>
      </c>
      <c r="F101" s="29">
        <v>264.68650000000002</v>
      </c>
      <c r="G101" s="29">
        <f t="shared" si="3"/>
        <v>6.8307223828944803</v>
      </c>
    </row>
    <row r="102" spans="1:7" s="10" customFormat="1" ht="33.75" x14ac:dyDescent="0.2">
      <c r="A102" s="17" t="s">
        <v>98</v>
      </c>
      <c r="B102" s="11" t="s">
        <v>670</v>
      </c>
      <c r="C102" s="19">
        <v>145290.29999999999</v>
      </c>
      <c r="D102" s="19">
        <v>47258.936679999999</v>
      </c>
      <c r="E102" s="29">
        <f t="shared" si="2"/>
        <v>32.527248329723321</v>
      </c>
      <c r="F102" s="29">
        <v>64079.566060000005</v>
      </c>
      <c r="G102" s="29">
        <f t="shared" si="3"/>
        <v>73.750400612497529</v>
      </c>
    </row>
    <row r="103" spans="1:7" s="10" customFormat="1" ht="33.75" x14ac:dyDescent="0.2">
      <c r="A103" s="17" t="s">
        <v>99</v>
      </c>
      <c r="B103" s="11" t="s">
        <v>671</v>
      </c>
      <c r="C103" s="19">
        <v>47641.1</v>
      </c>
      <c r="D103" s="19">
        <v>8300</v>
      </c>
      <c r="E103" s="29">
        <f t="shared" si="2"/>
        <v>17.421931903335565</v>
      </c>
      <c r="F103" s="29">
        <v>25672.75</v>
      </c>
      <c r="G103" s="29">
        <f t="shared" si="3"/>
        <v>32.329999707861454</v>
      </c>
    </row>
    <row r="104" spans="1:7" s="10" customFormat="1" ht="45" x14ac:dyDescent="0.2">
      <c r="A104" s="17" t="s">
        <v>100</v>
      </c>
      <c r="B104" s="11" t="s">
        <v>672</v>
      </c>
      <c r="C104" s="19">
        <v>47641.1</v>
      </c>
      <c r="D104" s="19">
        <v>8300</v>
      </c>
      <c r="E104" s="29">
        <f t="shared" si="2"/>
        <v>17.421931903335565</v>
      </c>
      <c r="F104" s="29">
        <v>25672.75</v>
      </c>
      <c r="G104" s="29">
        <f t="shared" si="3"/>
        <v>32.329999707861454</v>
      </c>
    </row>
    <row r="105" spans="1:7" s="10" customFormat="1" ht="22.5" x14ac:dyDescent="0.2">
      <c r="A105" s="17" t="s">
        <v>101</v>
      </c>
      <c r="B105" s="11" t="s">
        <v>673</v>
      </c>
      <c r="C105" s="19">
        <v>6325</v>
      </c>
      <c r="D105" s="19">
        <v>2405.23</v>
      </c>
      <c r="E105" s="29">
        <f t="shared" si="2"/>
        <v>38.027351778656126</v>
      </c>
      <c r="F105" s="29">
        <v>3326.8750599999998</v>
      </c>
      <c r="G105" s="29">
        <f t="shared" si="3"/>
        <v>72.29697408594599</v>
      </c>
    </row>
    <row r="106" spans="1:7" s="10" customFormat="1" ht="56.25" x14ac:dyDescent="0.2">
      <c r="A106" s="17" t="s">
        <v>102</v>
      </c>
      <c r="B106" s="11" t="s">
        <v>674</v>
      </c>
      <c r="C106" s="19">
        <v>128.80000000000001</v>
      </c>
      <c r="D106" s="19">
        <v>57.6</v>
      </c>
      <c r="E106" s="29">
        <f t="shared" si="2"/>
        <v>44.720496894409933</v>
      </c>
      <c r="F106" s="29">
        <v>54.4</v>
      </c>
      <c r="G106" s="29">
        <f t="shared" si="3"/>
        <v>105.88235294117648</v>
      </c>
    </row>
    <row r="107" spans="1:7" s="10" customFormat="1" ht="22.5" x14ac:dyDescent="0.2">
      <c r="A107" s="17" t="s">
        <v>103</v>
      </c>
      <c r="B107" s="11" t="s">
        <v>675</v>
      </c>
      <c r="C107" s="19">
        <v>3.5</v>
      </c>
      <c r="D107" s="19">
        <v>14</v>
      </c>
      <c r="E107" s="29" t="s">
        <v>1747</v>
      </c>
      <c r="F107" s="29">
        <v>3.5</v>
      </c>
      <c r="G107" s="29" t="s">
        <v>1747</v>
      </c>
    </row>
    <row r="108" spans="1:7" s="10" customFormat="1" ht="67.5" x14ac:dyDescent="0.2">
      <c r="A108" s="17" t="s">
        <v>104</v>
      </c>
      <c r="B108" s="11" t="s">
        <v>676</v>
      </c>
      <c r="C108" s="19">
        <v>116</v>
      </c>
      <c r="D108" s="19">
        <v>12</v>
      </c>
      <c r="E108" s="29">
        <f t="shared" si="2"/>
        <v>10.344827586206897</v>
      </c>
      <c r="F108" s="29">
        <v>24</v>
      </c>
      <c r="G108" s="29">
        <f t="shared" si="3"/>
        <v>50</v>
      </c>
    </row>
    <row r="109" spans="1:7" s="10" customFormat="1" ht="78.75" x14ac:dyDescent="0.2">
      <c r="A109" s="17" t="s">
        <v>1683</v>
      </c>
      <c r="B109" s="48" t="s">
        <v>1684</v>
      </c>
      <c r="C109" s="19">
        <v>0</v>
      </c>
      <c r="D109" s="19">
        <v>0</v>
      </c>
      <c r="E109" s="29">
        <v>0</v>
      </c>
      <c r="F109" s="29">
        <v>1.6</v>
      </c>
      <c r="G109" s="29">
        <f t="shared" si="3"/>
        <v>0</v>
      </c>
    </row>
    <row r="110" spans="1:7" s="10" customFormat="1" ht="45" x14ac:dyDescent="0.2">
      <c r="A110" s="17" t="s">
        <v>105</v>
      </c>
      <c r="B110" s="11" t="s">
        <v>677</v>
      </c>
      <c r="C110" s="19">
        <v>31648.799999999999</v>
      </c>
      <c r="D110" s="19">
        <v>14133.00517</v>
      </c>
      <c r="E110" s="29">
        <f t="shared" si="2"/>
        <v>44.655737879477265</v>
      </c>
      <c r="F110" s="29">
        <v>17528.338500000002</v>
      </c>
      <c r="G110" s="29">
        <f t="shared" si="3"/>
        <v>80.629462798199597</v>
      </c>
    </row>
    <row r="111" spans="1:7" s="10" customFormat="1" ht="56.25" x14ac:dyDescent="0.2">
      <c r="A111" s="17" t="s">
        <v>106</v>
      </c>
      <c r="B111" s="11" t="s">
        <v>678</v>
      </c>
      <c r="C111" s="19">
        <v>9522</v>
      </c>
      <c r="D111" s="19">
        <v>3217.7249999999999</v>
      </c>
      <c r="E111" s="29">
        <f t="shared" si="2"/>
        <v>33.792533081285441</v>
      </c>
      <c r="F111" s="29">
        <v>4855.4255000000003</v>
      </c>
      <c r="G111" s="29">
        <f t="shared" si="3"/>
        <v>66.270710980942866</v>
      </c>
    </row>
    <row r="112" spans="1:7" s="10" customFormat="1" ht="123.75" x14ac:dyDescent="0.2">
      <c r="A112" s="17" t="s">
        <v>107</v>
      </c>
      <c r="B112" s="11" t="s">
        <v>679</v>
      </c>
      <c r="C112" s="19">
        <v>22126.799999999999</v>
      </c>
      <c r="D112" s="19">
        <v>10915.28017</v>
      </c>
      <c r="E112" s="29">
        <f t="shared" si="2"/>
        <v>49.330586302583299</v>
      </c>
      <c r="F112" s="29">
        <v>12672.913</v>
      </c>
      <c r="G112" s="29">
        <f t="shared" si="3"/>
        <v>86.130790687192444</v>
      </c>
    </row>
    <row r="113" spans="1:7" s="10" customFormat="1" ht="22.5" x14ac:dyDescent="0.2">
      <c r="A113" s="17" t="s">
        <v>108</v>
      </c>
      <c r="B113" s="11" t="s">
        <v>680</v>
      </c>
      <c r="C113" s="19">
        <v>25</v>
      </c>
      <c r="D113" s="19">
        <v>35</v>
      </c>
      <c r="E113" s="29">
        <f t="shared" si="2"/>
        <v>140</v>
      </c>
      <c r="F113" s="29">
        <v>20</v>
      </c>
      <c r="G113" s="29">
        <f t="shared" si="3"/>
        <v>175</v>
      </c>
    </row>
    <row r="114" spans="1:7" s="10" customFormat="1" ht="78.75" x14ac:dyDescent="0.2">
      <c r="A114" s="17" t="s">
        <v>109</v>
      </c>
      <c r="B114" s="11" t="s">
        <v>681</v>
      </c>
      <c r="C114" s="19">
        <v>4.8</v>
      </c>
      <c r="D114" s="19">
        <v>3.95</v>
      </c>
      <c r="E114" s="29">
        <f t="shared" si="2"/>
        <v>82.291666666666671</v>
      </c>
      <c r="F114" s="29">
        <v>1.6</v>
      </c>
      <c r="G114" s="29" t="s">
        <v>1747</v>
      </c>
    </row>
    <row r="115" spans="1:7" s="10" customFormat="1" ht="45" x14ac:dyDescent="0.2">
      <c r="A115" s="17" t="s">
        <v>110</v>
      </c>
      <c r="B115" s="11" t="s">
        <v>682</v>
      </c>
      <c r="C115" s="19">
        <v>4881</v>
      </c>
      <c r="D115" s="19">
        <v>1044.8</v>
      </c>
      <c r="E115" s="29">
        <f t="shared" si="2"/>
        <v>21.405449702929726</v>
      </c>
      <c r="F115" s="29">
        <v>1117.8</v>
      </c>
      <c r="G115" s="29">
        <f t="shared" si="3"/>
        <v>93.469314725353371</v>
      </c>
    </row>
    <row r="116" spans="1:7" s="10" customFormat="1" ht="56.25" x14ac:dyDescent="0.2">
      <c r="A116" s="17" t="s">
        <v>111</v>
      </c>
      <c r="B116" s="11" t="s">
        <v>683</v>
      </c>
      <c r="C116" s="19">
        <v>1632</v>
      </c>
      <c r="D116" s="19">
        <v>812.8</v>
      </c>
      <c r="E116" s="29">
        <f t="shared" si="2"/>
        <v>49.803921568627445</v>
      </c>
      <c r="F116" s="29">
        <v>811.2</v>
      </c>
      <c r="G116" s="29">
        <f t="shared" si="3"/>
        <v>100.1972386587771</v>
      </c>
    </row>
    <row r="117" spans="1:7" s="10" customFormat="1" ht="56.25" x14ac:dyDescent="0.2">
      <c r="A117" s="17" t="s">
        <v>112</v>
      </c>
      <c r="B117" s="11" t="s">
        <v>684</v>
      </c>
      <c r="C117" s="19">
        <v>451</v>
      </c>
      <c r="D117" s="19">
        <v>232</v>
      </c>
      <c r="E117" s="29">
        <f t="shared" si="2"/>
        <v>51.441241685144121</v>
      </c>
      <c r="F117" s="29">
        <v>305.60000000000002</v>
      </c>
      <c r="G117" s="29">
        <f t="shared" si="3"/>
        <v>75.916230366492144</v>
      </c>
    </row>
    <row r="118" spans="1:7" s="16" customFormat="1" ht="56.25" x14ac:dyDescent="0.2">
      <c r="A118" s="17" t="s">
        <v>113</v>
      </c>
      <c r="B118" s="11" t="s">
        <v>685</v>
      </c>
      <c r="C118" s="19">
        <v>2798</v>
      </c>
      <c r="D118" s="19">
        <v>0</v>
      </c>
      <c r="E118" s="29">
        <f t="shared" si="2"/>
        <v>0</v>
      </c>
      <c r="F118" s="29">
        <v>1</v>
      </c>
      <c r="G118" s="29">
        <f t="shared" si="3"/>
        <v>0</v>
      </c>
    </row>
    <row r="119" spans="1:7" s="16" customFormat="1" ht="22.5" x14ac:dyDescent="0.2">
      <c r="A119" s="17" t="s">
        <v>1685</v>
      </c>
      <c r="B119" s="48" t="s">
        <v>1686</v>
      </c>
      <c r="C119" s="19">
        <v>0</v>
      </c>
      <c r="D119" s="19">
        <v>0</v>
      </c>
      <c r="E119" s="29">
        <v>0</v>
      </c>
      <c r="F119" s="29">
        <v>-14</v>
      </c>
      <c r="G119" s="29">
        <v>0</v>
      </c>
    </row>
    <row r="120" spans="1:7" s="16" customFormat="1" ht="56.25" x14ac:dyDescent="0.2">
      <c r="A120" s="17" t="s">
        <v>1687</v>
      </c>
      <c r="B120" s="48" t="s">
        <v>1688</v>
      </c>
      <c r="C120" s="19">
        <v>0</v>
      </c>
      <c r="D120" s="19">
        <v>0</v>
      </c>
      <c r="E120" s="29">
        <v>0</v>
      </c>
      <c r="F120" s="29">
        <v>-14</v>
      </c>
      <c r="G120" s="29">
        <v>0</v>
      </c>
    </row>
    <row r="121" spans="1:7" s="16" customFormat="1" ht="45" x14ac:dyDescent="0.2">
      <c r="A121" s="17" t="s">
        <v>1689</v>
      </c>
      <c r="B121" s="48" t="s">
        <v>1690</v>
      </c>
      <c r="C121" s="19">
        <v>0</v>
      </c>
      <c r="D121" s="19">
        <v>0</v>
      </c>
      <c r="E121" s="29">
        <v>0</v>
      </c>
      <c r="F121" s="29">
        <v>-0.9</v>
      </c>
      <c r="G121" s="29">
        <v>0</v>
      </c>
    </row>
    <row r="122" spans="1:7" s="16" customFormat="1" ht="56.25" x14ac:dyDescent="0.2">
      <c r="A122" s="17" t="s">
        <v>1691</v>
      </c>
      <c r="B122" s="48" t="s">
        <v>1692</v>
      </c>
      <c r="C122" s="19">
        <v>0</v>
      </c>
      <c r="D122" s="19">
        <v>0</v>
      </c>
      <c r="E122" s="29">
        <v>0</v>
      </c>
      <c r="F122" s="29">
        <v>-0.9</v>
      </c>
      <c r="G122" s="29">
        <v>0</v>
      </c>
    </row>
    <row r="123" spans="1:7" s="10" customFormat="1" ht="22.5" x14ac:dyDescent="0.2">
      <c r="A123" s="17" t="s">
        <v>114</v>
      </c>
      <c r="B123" s="11" t="s">
        <v>686</v>
      </c>
      <c r="C123" s="19">
        <v>2</v>
      </c>
      <c r="D123" s="19">
        <v>2.625</v>
      </c>
      <c r="E123" s="29">
        <f t="shared" si="2"/>
        <v>131.25</v>
      </c>
      <c r="F123" s="29">
        <v>0.82499999999999996</v>
      </c>
      <c r="G123" s="29" t="s">
        <v>1747</v>
      </c>
    </row>
    <row r="124" spans="1:7" s="10" customFormat="1" ht="56.25" x14ac:dyDescent="0.2">
      <c r="A124" s="17" t="s">
        <v>115</v>
      </c>
      <c r="B124" s="11" t="s">
        <v>687</v>
      </c>
      <c r="C124" s="19">
        <v>1233</v>
      </c>
      <c r="D124" s="19">
        <v>925</v>
      </c>
      <c r="E124" s="29">
        <f t="shared" si="2"/>
        <v>75.020275750202757</v>
      </c>
      <c r="F124" s="29">
        <v>1850.75</v>
      </c>
      <c r="G124" s="29">
        <f t="shared" si="3"/>
        <v>49.979737944076724</v>
      </c>
    </row>
    <row r="125" spans="1:7" s="10" customFormat="1" ht="56.25" x14ac:dyDescent="0.2">
      <c r="A125" s="17" t="s">
        <v>116</v>
      </c>
      <c r="B125" s="11" t="s">
        <v>688</v>
      </c>
      <c r="C125" s="19">
        <v>555</v>
      </c>
      <c r="D125" s="19">
        <v>87.5</v>
      </c>
      <c r="E125" s="29">
        <f t="shared" si="2"/>
        <v>15.765765765765765</v>
      </c>
      <c r="F125" s="29">
        <v>87.5</v>
      </c>
      <c r="G125" s="29">
        <f t="shared" si="3"/>
        <v>100</v>
      </c>
    </row>
    <row r="126" spans="1:7" s="10" customFormat="1" ht="45" x14ac:dyDescent="0.2">
      <c r="A126" s="17" t="s">
        <v>117</v>
      </c>
      <c r="B126" s="11" t="s">
        <v>689</v>
      </c>
      <c r="C126" s="19">
        <v>495</v>
      </c>
      <c r="D126" s="19">
        <v>175</v>
      </c>
      <c r="E126" s="29">
        <f t="shared" si="2"/>
        <v>35.353535353535356</v>
      </c>
      <c r="F126" s="29">
        <v>485</v>
      </c>
      <c r="G126" s="29">
        <f t="shared" si="3"/>
        <v>36.082474226804123</v>
      </c>
    </row>
    <row r="127" spans="1:7" s="10" customFormat="1" ht="56.25" x14ac:dyDescent="0.2">
      <c r="A127" s="17" t="s">
        <v>118</v>
      </c>
      <c r="B127" s="11" t="s">
        <v>690</v>
      </c>
      <c r="C127" s="19">
        <v>2218.4</v>
      </c>
      <c r="D127" s="19">
        <v>0</v>
      </c>
      <c r="E127" s="29">
        <f t="shared" si="2"/>
        <v>0</v>
      </c>
      <c r="F127" s="29">
        <v>0</v>
      </c>
      <c r="G127" s="29">
        <v>0</v>
      </c>
    </row>
    <row r="128" spans="1:7" s="10" customFormat="1" ht="21.75" x14ac:dyDescent="0.2">
      <c r="A128" s="24" t="s">
        <v>119</v>
      </c>
      <c r="B128" s="15" t="s">
        <v>691</v>
      </c>
      <c r="C128" s="21">
        <v>453</v>
      </c>
      <c r="D128" s="21">
        <v>44.061039999999998</v>
      </c>
      <c r="E128" s="20">
        <f t="shared" si="2"/>
        <v>9.7264988962472412</v>
      </c>
      <c r="F128" s="20">
        <v>227.56815</v>
      </c>
      <c r="G128" s="20">
        <f t="shared" si="3"/>
        <v>19.361690113489079</v>
      </c>
    </row>
    <row r="129" spans="1:7" s="10" customFormat="1" ht="22.5" x14ac:dyDescent="0.2">
      <c r="A129" s="17" t="s">
        <v>120</v>
      </c>
      <c r="B129" s="11" t="s">
        <v>692</v>
      </c>
      <c r="C129" s="19">
        <v>8</v>
      </c>
      <c r="D129" s="19">
        <v>5.6369999999999996E-2</v>
      </c>
      <c r="E129" s="29">
        <f t="shared" si="2"/>
        <v>0.70462499999999995</v>
      </c>
      <c r="F129" s="29">
        <v>7.9531099999999997</v>
      </c>
      <c r="G129" s="29">
        <f t="shared" si="3"/>
        <v>0.70877933286475359</v>
      </c>
    </row>
    <row r="130" spans="1:7" s="10" customFormat="1" ht="33.75" x14ac:dyDescent="0.2">
      <c r="A130" s="17" t="s">
        <v>121</v>
      </c>
      <c r="B130" s="11" t="s">
        <v>693</v>
      </c>
      <c r="C130" s="19">
        <v>8</v>
      </c>
      <c r="D130" s="19">
        <v>5.6369999999999996E-2</v>
      </c>
      <c r="E130" s="29">
        <f t="shared" si="2"/>
        <v>0.70462499999999995</v>
      </c>
      <c r="F130" s="29">
        <v>7.9431099999999999</v>
      </c>
      <c r="G130" s="29">
        <f t="shared" si="3"/>
        <v>0.70967165253911879</v>
      </c>
    </row>
    <row r="131" spans="1:7" s="10" customFormat="1" ht="11.25" x14ac:dyDescent="0.2">
      <c r="A131" s="17" t="s">
        <v>122</v>
      </c>
      <c r="B131" s="11" t="s">
        <v>694</v>
      </c>
      <c r="C131" s="19">
        <v>3</v>
      </c>
      <c r="D131" s="19">
        <v>-4.4909999999999999E-2</v>
      </c>
      <c r="E131" s="29">
        <v>0</v>
      </c>
      <c r="F131" s="29">
        <v>3.0535100000000002</v>
      </c>
      <c r="G131" s="29">
        <v>0</v>
      </c>
    </row>
    <row r="132" spans="1:7" s="10" customFormat="1" ht="11.25" x14ac:dyDescent="0.2">
      <c r="A132" s="17" t="s">
        <v>123</v>
      </c>
      <c r="B132" s="11" t="s">
        <v>695</v>
      </c>
      <c r="C132" s="19">
        <v>3</v>
      </c>
      <c r="D132" s="19">
        <v>-4.4909999999999999E-2</v>
      </c>
      <c r="E132" s="29">
        <v>0</v>
      </c>
      <c r="F132" s="29">
        <v>3.0529199999999999</v>
      </c>
      <c r="G132" s="29">
        <v>0</v>
      </c>
    </row>
    <row r="133" spans="1:7" s="10" customFormat="1" ht="56.25" x14ac:dyDescent="0.2">
      <c r="A133" s="17" t="s">
        <v>124</v>
      </c>
      <c r="B133" s="11" t="s">
        <v>696</v>
      </c>
      <c r="C133" s="19">
        <v>3</v>
      </c>
      <c r="D133" s="19">
        <v>-4.4909999999999999E-2</v>
      </c>
      <c r="E133" s="29">
        <v>0</v>
      </c>
      <c r="F133" s="29">
        <v>3.0529199999999999</v>
      </c>
      <c r="G133" s="29">
        <v>0</v>
      </c>
    </row>
    <row r="134" spans="1:7" s="10" customFormat="1" ht="11.25" x14ac:dyDescent="0.2">
      <c r="A134" s="17" t="s">
        <v>125</v>
      </c>
      <c r="B134" s="11" t="s">
        <v>697</v>
      </c>
      <c r="C134" s="19">
        <v>338</v>
      </c>
      <c r="D134" s="19">
        <v>46.325129999999994</v>
      </c>
      <c r="E134" s="29">
        <f t="shared" si="2"/>
        <v>13.705659763313607</v>
      </c>
      <c r="F134" s="29">
        <v>201.21687</v>
      </c>
      <c r="G134" s="29">
        <f t="shared" si="3"/>
        <v>23.022488124380423</v>
      </c>
    </row>
    <row r="135" spans="1:7" s="10" customFormat="1" ht="11.25" x14ac:dyDescent="0.2">
      <c r="A135" s="17" t="s">
        <v>126</v>
      </c>
      <c r="B135" s="11" t="s">
        <v>698</v>
      </c>
      <c r="C135" s="19">
        <v>82</v>
      </c>
      <c r="D135" s="19">
        <v>0.22383</v>
      </c>
      <c r="E135" s="29">
        <f t="shared" si="2"/>
        <v>0.27296341463414636</v>
      </c>
      <c r="F135" s="29">
        <v>6.1530899999999997</v>
      </c>
      <c r="G135" s="29">
        <f t="shared" si="3"/>
        <v>3.6376844804805395</v>
      </c>
    </row>
    <row r="136" spans="1:7" s="10" customFormat="1" ht="22.5" x14ac:dyDescent="0.2">
      <c r="A136" s="17" t="s">
        <v>127</v>
      </c>
      <c r="B136" s="11" t="s">
        <v>699</v>
      </c>
      <c r="C136" s="19">
        <v>2</v>
      </c>
      <c r="D136" s="19">
        <v>8.8950000000000001E-2</v>
      </c>
      <c r="E136" s="29">
        <f t="shared" si="2"/>
        <v>4.4474999999999998</v>
      </c>
      <c r="F136" s="29">
        <v>1.6165499999999999</v>
      </c>
      <c r="G136" s="29">
        <f t="shared" si="3"/>
        <v>5.5024589403359014</v>
      </c>
    </row>
    <row r="137" spans="1:7" s="10" customFormat="1" ht="11.25" x14ac:dyDescent="0.2">
      <c r="A137" s="17" t="s">
        <v>128</v>
      </c>
      <c r="B137" s="11" t="s">
        <v>700</v>
      </c>
      <c r="C137" s="19">
        <v>25</v>
      </c>
      <c r="D137" s="19">
        <v>1.0789200000000001</v>
      </c>
      <c r="E137" s="29">
        <f t="shared" si="2"/>
        <v>4.3156800000000004</v>
      </c>
      <c r="F137" s="29">
        <v>25.454429999999999</v>
      </c>
      <c r="G137" s="29">
        <f t="shared" si="3"/>
        <v>4.2386335109448536</v>
      </c>
    </row>
    <row r="138" spans="1:7" s="10" customFormat="1" ht="22.5" x14ac:dyDescent="0.2">
      <c r="A138" s="17" t="s">
        <v>129</v>
      </c>
      <c r="B138" s="11" t="s">
        <v>701</v>
      </c>
      <c r="C138" s="19">
        <v>229</v>
      </c>
      <c r="D138" s="19">
        <v>44.933430000000001</v>
      </c>
      <c r="E138" s="29">
        <f t="shared" si="2"/>
        <v>19.621585152838428</v>
      </c>
      <c r="F138" s="29">
        <v>167.99279999999999</v>
      </c>
      <c r="G138" s="29">
        <f t="shared" si="3"/>
        <v>26.747235595811254</v>
      </c>
    </row>
    <row r="139" spans="1:7" s="10" customFormat="1" ht="22.5" x14ac:dyDescent="0.2">
      <c r="A139" s="17" t="s">
        <v>130</v>
      </c>
      <c r="B139" s="11" t="s">
        <v>702</v>
      </c>
      <c r="C139" s="19">
        <v>63</v>
      </c>
      <c r="D139" s="19">
        <v>31.178729999999998</v>
      </c>
      <c r="E139" s="29">
        <f t="shared" si="2"/>
        <v>49.490047619047616</v>
      </c>
      <c r="F139" s="29">
        <v>23.841229999999999</v>
      </c>
      <c r="G139" s="29">
        <f t="shared" si="3"/>
        <v>130.77651614451099</v>
      </c>
    </row>
    <row r="140" spans="1:7" s="10" customFormat="1" ht="22.5" x14ac:dyDescent="0.2">
      <c r="A140" s="17" t="s">
        <v>131</v>
      </c>
      <c r="B140" s="11" t="s">
        <v>703</v>
      </c>
      <c r="C140" s="19">
        <v>160</v>
      </c>
      <c r="D140" s="19">
        <v>13.754700000000001</v>
      </c>
      <c r="E140" s="29">
        <f t="shared" si="2"/>
        <v>8.5966875000000016</v>
      </c>
      <c r="F140" s="29">
        <v>120.09152</v>
      </c>
      <c r="G140" s="29">
        <f t="shared" si="3"/>
        <v>11.453514786056502</v>
      </c>
    </row>
    <row r="141" spans="1:7" s="10" customFormat="1" ht="22.5" x14ac:dyDescent="0.2">
      <c r="A141" s="17" t="s">
        <v>132</v>
      </c>
      <c r="B141" s="11" t="s">
        <v>704</v>
      </c>
      <c r="C141" s="19">
        <v>6</v>
      </c>
      <c r="D141" s="19">
        <v>0</v>
      </c>
      <c r="E141" s="29">
        <f t="shared" ref="E141:E209" si="4">D141/C141*100</f>
        <v>0</v>
      </c>
      <c r="F141" s="29">
        <v>24.06005</v>
      </c>
      <c r="G141" s="29">
        <f t="shared" ref="G141:G208" si="5">D141/F141*100</f>
        <v>0</v>
      </c>
    </row>
    <row r="142" spans="1:7" s="10" customFormat="1" ht="22.5" x14ac:dyDescent="0.2">
      <c r="A142" s="17" t="s">
        <v>133</v>
      </c>
      <c r="B142" s="11" t="s">
        <v>705</v>
      </c>
      <c r="C142" s="19">
        <v>82</v>
      </c>
      <c r="D142" s="19">
        <v>-4.2492999999999999</v>
      </c>
      <c r="E142" s="29">
        <v>0</v>
      </c>
      <c r="F142" s="29">
        <v>15.33919</v>
      </c>
      <c r="G142" s="29">
        <v>0</v>
      </c>
    </row>
    <row r="143" spans="1:7" s="10" customFormat="1" ht="11.25" x14ac:dyDescent="0.2">
      <c r="A143" s="17" t="s">
        <v>134</v>
      </c>
      <c r="B143" s="11" t="s">
        <v>706</v>
      </c>
      <c r="C143" s="19">
        <v>73</v>
      </c>
      <c r="D143" s="19">
        <v>-4.2492999999999999</v>
      </c>
      <c r="E143" s="29">
        <v>0</v>
      </c>
      <c r="F143" s="29">
        <v>15.33919</v>
      </c>
      <c r="G143" s="29">
        <v>0</v>
      </c>
    </row>
    <row r="144" spans="1:7" s="10" customFormat="1" ht="22.5" x14ac:dyDescent="0.2">
      <c r="A144" s="17" t="s">
        <v>135</v>
      </c>
      <c r="B144" s="11" t="s">
        <v>707</v>
      </c>
      <c r="C144" s="19">
        <v>9</v>
      </c>
      <c r="D144" s="19">
        <v>0</v>
      </c>
      <c r="E144" s="29">
        <f t="shared" si="4"/>
        <v>0</v>
      </c>
      <c r="F144" s="29">
        <v>0</v>
      </c>
      <c r="G144" s="29">
        <v>0</v>
      </c>
    </row>
    <row r="145" spans="1:7" s="10" customFormat="1" ht="11.25" x14ac:dyDescent="0.2">
      <c r="A145" s="17" t="s">
        <v>136</v>
      </c>
      <c r="B145" s="11" t="s">
        <v>708</v>
      </c>
      <c r="C145" s="19">
        <v>22</v>
      </c>
      <c r="D145" s="19">
        <v>1.9737499999999999</v>
      </c>
      <c r="E145" s="29">
        <f t="shared" si="4"/>
        <v>8.9715909090909083</v>
      </c>
      <c r="F145" s="29">
        <v>5.1154700000000002</v>
      </c>
      <c r="G145" s="29">
        <f t="shared" si="5"/>
        <v>38.58394243344209</v>
      </c>
    </row>
    <row r="146" spans="1:7" s="10" customFormat="1" ht="33.75" x14ac:dyDescent="0.2">
      <c r="A146" s="17" t="s">
        <v>137</v>
      </c>
      <c r="B146" s="11" t="s">
        <v>709</v>
      </c>
      <c r="C146" s="19">
        <v>1</v>
      </c>
      <c r="D146" s="19">
        <v>8.184000000000001E-2</v>
      </c>
      <c r="E146" s="29">
        <f t="shared" si="4"/>
        <v>8.1840000000000011</v>
      </c>
      <c r="F146" s="29">
        <v>0.35155999999999998</v>
      </c>
      <c r="G146" s="29">
        <f t="shared" si="5"/>
        <v>23.279098873591995</v>
      </c>
    </row>
    <row r="147" spans="1:7" s="10" customFormat="1" ht="45" x14ac:dyDescent="0.2">
      <c r="A147" s="17" t="s">
        <v>1459</v>
      </c>
      <c r="B147" s="11" t="s">
        <v>1497</v>
      </c>
      <c r="C147" s="19">
        <v>0</v>
      </c>
      <c r="D147" s="19">
        <v>7.7010000000000009E-2</v>
      </c>
      <c r="E147" s="29">
        <v>0</v>
      </c>
      <c r="F147" s="29">
        <v>7.7040000000000011E-2</v>
      </c>
      <c r="G147" s="29">
        <f t="shared" si="5"/>
        <v>99.96105919003115</v>
      </c>
    </row>
    <row r="148" spans="1:7" s="10" customFormat="1" ht="45" x14ac:dyDescent="0.2">
      <c r="A148" s="17" t="s">
        <v>138</v>
      </c>
      <c r="B148" s="11" t="s">
        <v>710</v>
      </c>
      <c r="C148" s="19">
        <v>1</v>
      </c>
      <c r="D148" s="19">
        <v>4.8300000000000001E-3</v>
      </c>
      <c r="E148" s="29">
        <f t="shared" si="4"/>
        <v>0.48299999999999998</v>
      </c>
      <c r="F148" s="29">
        <v>0.27451999999999999</v>
      </c>
      <c r="G148" s="29">
        <f t="shared" si="5"/>
        <v>1.7594346495701592</v>
      </c>
    </row>
    <row r="149" spans="1:7" s="16" customFormat="1" ht="11.25" x14ac:dyDescent="0.2">
      <c r="A149" s="17" t="s">
        <v>139</v>
      </c>
      <c r="B149" s="11" t="s">
        <v>711</v>
      </c>
      <c r="C149" s="19">
        <v>21</v>
      </c>
      <c r="D149" s="19">
        <v>1.89191</v>
      </c>
      <c r="E149" s="29">
        <f t="shared" si="4"/>
        <v>9.009095238095238</v>
      </c>
      <c r="F149" s="29">
        <v>4.7639100000000001</v>
      </c>
      <c r="G149" s="29">
        <f t="shared" si="5"/>
        <v>39.713386692863637</v>
      </c>
    </row>
    <row r="150" spans="1:7" s="10" customFormat="1" ht="22.5" x14ac:dyDescent="0.2">
      <c r="A150" s="17" t="s">
        <v>140</v>
      </c>
      <c r="B150" s="11" t="s">
        <v>712</v>
      </c>
      <c r="C150" s="19">
        <v>5</v>
      </c>
      <c r="D150" s="19">
        <v>0.41758000000000001</v>
      </c>
      <c r="E150" s="29">
        <f t="shared" si="4"/>
        <v>8.3516000000000012</v>
      </c>
      <c r="F150" s="29">
        <v>0.42734</v>
      </c>
      <c r="G150" s="29">
        <f t="shared" si="5"/>
        <v>97.716104272944264</v>
      </c>
    </row>
    <row r="151" spans="1:7" s="10" customFormat="1" ht="22.5" x14ac:dyDescent="0.2">
      <c r="A151" s="17" t="s">
        <v>141</v>
      </c>
      <c r="B151" s="11" t="s">
        <v>713</v>
      </c>
      <c r="C151" s="19">
        <v>16</v>
      </c>
      <c r="D151" s="19">
        <v>1.4743299999999999</v>
      </c>
      <c r="E151" s="29">
        <f t="shared" si="4"/>
        <v>9.2145624999999995</v>
      </c>
      <c r="F151" s="29">
        <v>4.33657</v>
      </c>
      <c r="G151" s="29">
        <f t="shared" si="5"/>
        <v>33.99760640321729</v>
      </c>
    </row>
    <row r="152" spans="1:7" s="10" customFormat="1" ht="22.5" x14ac:dyDescent="0.2">
      <c r="A152" s="17" t="s">
        <v>1693</v>
      </c>
      <c r="B152" s="48" t="s">
        <v>1694</v>
      </c>
      <c r="C152" s="19">
        <v>0</v>
      </c>
      <c r="D152" s="19">
        <v>0</v>
      </c>
      <c r="E152" s="29">
        <v>0</v>
      </c>
      <c r="F152" s="29">
        <v>-5.1100000000000003</v>
      </c>
      <c r="G152" s="29">
        <f t="shared" si="5"/>
        <v>0</v>
      </c>
    </row>
    <row r="153" spans="1:7" s="10" customFormat="1" ht="22.5" x14ac:dyDescent="0.2">
      <c r="A153" s="17" t="s">
        <v>1693</v>
      </c>
      <c r="B153" s="48" t="s">
        <v>1695</v>
      </c>
      <c r="C153" s="19">
        <v>0</v>
      </c>
      <c r="D153" s="19">
        <v>0</v>
      </c>
      <c r="E153" s="29">
        <v>0</v>
      </c>
      <c r="F153" s="29">
        <v>-5.1100000000000003</v>
      </c>
      <c r="G153" s="29">
        <f t="shared" si="5"/>
        <v>0</v>
      </c>
    </row>
    <row r="154" spans="1:7" s="16" customFormat="1" ht="31.5" x14ac:dyDescent="0.15">
      <c r="A154" s="24" t="s">
        <v>142</v>
      </c>
      <c r="B154" s="15" t="s">
        <v>714</v>
      </c>
      <c r="C154" s="21">
        <v>1346072.83981</v>
      </c>
      <c r="D154" s="21">
        <v>473970.08310000005</v>
      </c>
      <c r="E154" s="20">
        <f t="shared" si="4"/>
        <v>35.211325054809187</v>
      </c>
      <c r="F154" s="20">
        <v>586278.73889000004</v>
      </c>
      <c r="G154" s="20">
        <f t="shared" si="5"/>
        <v>80.843812279013619</v>
      </c>
    </row>
    <row r="155" spans="1:7" s="10" customFormat="1" ht="45" x14ac:dyDescent="0.2">
      <c r="A155" s="17" t="s">
        <v>143</v>
      </c>
      <c r="B155" s="11" t="s">
        <v>715</v>
      </c>
      <c r="C155" s="19">
        <v>4729.1000000000004</v>
      </c>
      <c r="D155" s="19">
        <v>0</v>
      </c>
      <c r="E155" s="29">
        <f t="shared" si="4"/>
        <v>0</v>
      </c>
      <c r="F155" s="29">
        <v>0</v>
      </c>
      <c r="G155" s="29">
        <v>0</v>
      </c>
    </row>
    <row r="156" spans="1:7" s="10" customFormat="1" ht="45" x14ac:dyDescent="0.2">
      <c r="A156" s="17" t="s">
        <v>144</v>
      </c>
      <c r="B156" s="11" t="s">
        <v>716</v>
      </c>
      <c r="C156" s="19">
        <v>4708.8999999999996</v>
      </c>
      <c r="D156" s="19">
        <v>0</v>
      </c>
      <c r="E156" s="29">
        <f t="shared" si="4"/>
        <v>0</v>
      </c>
      <c r="F156" s="29">
        <v>0</v>
      </c>
      <c r="G156" s="29">
        <v>0</v>
      </c>
    </row>
    <row r="157" spans="1:7" s="10" customFormat="1" ht="33.75" x14ac:dyDescent="0.2">
      <c r="A157" s="17" t="s">
        <v>145</v>
      </c>
      <c r="B157" s="11" t="s">
        <v>717</v>
      </c>
      <c r="C157" s="19">
        <v>20.2</v>
      </c>
      <c r="D157" s="19">
        <v>0</v>
      </c>
      <c r="E157" s="29">
        <f t="shared" si="4"/>
        <v>0</v>
      </c>
      <c r="F157" s="29">
        <v>0</v>
      </c>
      <c r="G157" s="29">
        <v>0</v>
      </c>
    </row>
    <row r="158" spans="1:7" s="10" customFormat="1" ht="22.5" x14ac:dyDescent="0.2">
      <c r="A158" s="17" t="s">
        <v>146</v>
      </c>
      <c r="B158" s="11" t="s">
        <v>718</v>
      </c>
      <c r="C158" s="19">
        <v>454.70981</v>
      </c>
      <c r="D158" s="19">
        <v>0</v>
      </c>
      <c r="E158" s="29">
        <f t="shared" si="4"/>
        <v>0</v>
      </c>
      <c r="F158" s="29">
        <v>0</v>
      </c>
      <c r="G158" s="29">
        <v>0</v>
      </c>
    </row>
    <row r="159" spans="1:7" s="10" customFormat="1" ht="22.5" x14ac:dyDescent="0.2">
      <c r="A159" s="17" t="s">
        <v>147</v>
      </c>
      <c r="B159" s="11" t="s">
        <v>719</v>
      </c>
      <c r="C159" s="19">
        <v>386</v>
      </c>
      <c r="D159" s="19">
        <v>0</v>
      </c>
      <c r="E159" s="29">
        <f t="shared" si="4"/>
        <v>0</v>
      </c>
      <c r="F159" s="29">
        <v>0</v>
      </c>
      <c r="G159" s="29">
        <v>0</v>
      </c>
    </row>
    <row r="160" spans="1:7" s="10" customFormat="1" ht="22.5" x14ac:dyDescent="0.2">
      <c r="A160" s="17" t="s">
        <v>148</v>
      </c>
      <c r="B160" s="11" t="s">
        <v>720</v>
      </c>
      <c r="C160" s="19">
        <v>68.709810000000004</v>
      </c>
      <c r="D160" s="19">
        <v>0</v>
      </c>
      <c r="E160" s="29">
        <f t="shared" si="4"/>
        <v>0</v>
      </c>
      <c r="F160" s="29">
        <v>0</v>
      </c>
      <c r="G160" s="29">
        <v>0</v>
      </c>
    </row>
    <row r="161" spans="1:7" s="10" customFormat="1" ht="56.25" x14ac:dyDescent="0.2">
      <c r="A161" s="17" t="s">
        <v>149</v>
      </c>
      <c r="B161" s="11" t="s">
        <v>721</v>
      </c>
      <c r="C161" s="19">
        <v>1223108.4550000001</v>
      </c>
      <c r="D161" s="19">
        <v>427927.09267000004</v>
      </c>
      <c r="E161" s="29">
        <f t="shared" si="4"/>
        <v>34.986847725617274</v>
      </c>
      <c r="F161" s="29">
        <v>526635.34101999993</v>
      </c>
      <c r="G161" s="29">
        <f t="shared" si="5"/>
        <v>81.256812701020138</v>
      </c>
    </row>
    <row r="162" spans="1:7" s="10" customFormat="1" ht="45" x14ac:dyDescent="0.2">
      <c r="A162" s="17" t="s">
        <v>150</v>
      </c>
      <c r="B162" s="11" t="s">
        <v>722</v>
      </c>
      <c r="C162" s="19">
        <v>642811.21499999997</v>
      </c>
      <c r="D162" s="19">
        <v>194405.47975</v>
      </c>
      <c r="E162" s="29">
        <f t="shared" si="4"/>
        <v>30.24301306721912</v>
      </c>
      <c r="F162" s="29">
        <v>221772.70758000002</v>
      </c>
      <c r="G162" s="29">
        <f t="shared" si="5"/>
        <v>87.659785494512292</v>
      </c>
    </row>
    <row r="163" spans="1:7" s="10" customFormat="1" ht="56.25" x14ac:dyDescent="0.2">
      <c r="A163" s="17" t="s">
        <v>151</v>
      </c>
      <c r="B163" s="11" t="s">
        <v>723</v>
      </c>
      <c r="C163" s="19">
        <v>438778.13500000001</v>
      </c>
      <c r="D163" s="19">
        <v>128598.91493000001</v>
      </c>
      <c r="E163" s="29">
        <f t="shared" si="4"/>
        <v>29.308414588616639</v>
      </c>
      <c r="F163" s="29">
        <v>152341.53427</v>
      </c>
      <c r="G163" s="29">
        <f t="shared" si="5"/>
        <v>84.41487447676603</v>
      </c>
    </row>
    <row r="164" spans="1:7" s="10" customFormat="1" ht="56.25" x14ac:dyDescent="0.2">
      <c r="A164" s="17" t="s">
        <v>152</v>
      </c>
      <c r="B164" s="11" t="s">
        <v>724</v>
      </c>
      <c r="C164" s="19">
        <v>109082.49</v>
      </c>
      <c r="D164" s="19">
        <v>37831.699639999999</v>
      </c>
      <c r="E164" s="29">
        <f t="shared" si="4"/>
        <v>34.681734566198472</v>
      </c>
      <c r="F164" s="29">
        <v>41818.078820000002</v>
      </c>
      <c r="G164" s="29">
        <f t="shared" si="5"/>
        <v>90.467330655818003</v>
      </c>
    </row>
    <row r="165" spans="1:7" s="10" customFormat="1" ht="56.25" x14ac:dyDescent="0.2">
      <c r="A165" s="17" t="s">
        <v>153</v>
      </c>
      <c r="B165" s="11" t="s">
        <v>725</v>
      </c>
      <c r="C165" s="19">
        <v>94950.59</v>
      </c>
      <c r="D165" s="19">
        <v>27974.865180000001</v>
      </c>
      <c r="E165" s="29">
        <f t="shared" si="4"/>
        <v>29.462550132653202</v>
      </c>
      <c r="F165" s="29">
        <v>27613.094489999999</v>
      </c>
      <c r="G165" s="29">
        <f t="shared" si="5"/>
        <v>101.31014178845842</v>
      </c>
    </row>
    <row r="166" spans="1:7" s="10" customFormat="1" ht="56.25" x14ac:dyDescent="0.2">
      <c r="A166" s="17" t="s">
        <v>154</v>
      </c>
      <c r="B166" s="11" t="s">
        <v>726</v>
      </c>
      <c r="C166" s="19">
        <v>217927.31200000001</v>
      </c>
      <c r="D166" s="19">
        <v>57373.718209999999</v>
      </c>
      <c r="E166" s="29">
        <f t="shared" si="4"/>
        <v>26.326997604595793</v>
      </c>
      <c r="F166" s="29">
        <v>55905.066340000005</v>
      </c>
      <c r="G166" s="29">
        <f t="shared" si="5"/>
        <v>102.6270461089663</v>
      </c>
    </row>
    <row r="167" spans="1:7" s="10" customFormat="1" ht="56.25" x14ac:dyDescent="0.2">
      <c r="A167" s="17" t="s">
        <v>155</v>
      </c>
      <c r="B167" s="11" t="s">
        <v>727</v>
      </c>
      <c r="C167" s="19">
        <v>46668.7</v>
      </c>
      <c r="D167" s="19">
        <v>17650.45205</v>
      </c>
      <c r="E167" s="29">
        <f t="shared" si="4"/>
        <v>37.820749345921357</v>
      </c>
      <c r="F167" s="29">
        <v>17919.899809999999</v>
      </c>
      <c r="G167" s="29">
        <f t="shared" si="5"/>
        <v>98.496376861160599</v>
      </c>
    </row>
    <row r="168" spans="1:7" s="10" customFormat="1" ht="45" x14ac:dyDescent="0.2">
      <c r="A168" s="17" t="s">
        <v>156</v>
      </c>
      <c r="B168" s="11" t="s">
        <v>728</v>
      </c>
      <c r="C168" s="19">
        <v>143152.603</v>
      </c>
      <c r="D168" s="19">
        <v>25811.791739999997</v>
      </c>
      <c r="E168" s="29">
        <f t="shared" si="4"/>
        <v>18.030962203320883</v>
      </c>
      <c r="F168" s="29">
        <v>23772.96917</v>
      </c>
      <c r="G168" s="29">
        <f t="shared" si="5"/>
        <v>108.5762218232835</v>
      </c>
    </row>
    <row r="169" spans="1:7" s="10" customFormat="1" ht="45" x14ac:dyDescent="0.2">
      <c r="A169" s="17" t="s">
        <v>157</v>
      </c>
      <c r="B169" s="11" t="s">
        <v>729</v>
      </c>
      <c r="C169" s="19">
        <v>5321.73</v>
      </c>
      <c r="D169" s="19">
        <v>1789.91977</v>
      </c>
      <c r="E169" s="29">
        <f t="shared" si="4"/>
        <v>33.634171030848989</v>
      </c>
      <c r="F169" s="29">
        <v>1617.6872499999999</v>
      </c>
      <c r="G169" s="29">
        <f t="shared" si="5"/>
        <v>110.64683671086608</v>
      </c>
    </row>
    <row r="170" spans="1:7" s="10" customFormat="1" ht="45" x14ac:dyDescent="0.2">
      <c r="A170" s="17" t="s">
        <v>158</v>
      </c>
      <c r="B170" s="11" t="s">
        <v>730</v>
      </c>
      <c r="C170" s="19">
        <v>12229.909</v>
      </c>
      <c r="D170" s="19">
        <v>4752.1477699999996</v>
      </c>
      <c r="E170" s="29">
        <f t="shared" si="4"/>
        <v>38.856771297317088</v>
      </c>
      <c r="F170" s="29">
        <v>4077.60905</v>
      </c>
      <c r="G170" s="29">
        <f t="shared" si="5"/>
        <v>116.54250595701419</v>
      </c>
    </row>
    <row r="171" spans="1:7" s="10" customFormat="1" ht="45" x14ac:dyDescent="0.2">
      <c r="A171" s="17" t="s">
        <v>159</v>
      </c>
      <c r="B171" s="11" t="s">
        <v>731</v>
      </c>
      <c r="C171" s="19">
        <v>10554.37</v>
      </c>
      <c r="D171" s="19">
        <v>7369.4068799999995</v>
      </c>
      <c r="E171" s="29">
        <f t="shared" si="4"/>
        <v>69.82327585635143</v>
      </c>
      <c r="F171" s="29">
        <v>8516.9010600000001</v>
      </c>
      <c r="G171" s="29">
        <f t="shared" si="5"/>
        <v>86.526857927359785</v>
      </c>
    </row>
    <row r="172" spans="1:7" s="10" customFormat="1" ht="56.25" x14ac:dyDescent="0.2">
      <c r="A172" s="17" t="s">
        <v>160</v>
      </c>
      <c r="B172" s="11" t="s">
        <v>732</v>
      </c>
      <c r="C172" s="19">
        <v>14554.833000000001</v>
      </c>
      <c r="D172" s="19">
        <v>5721.7073799999998</v>
      </c>
      <c r="E172" s="29">
        <f t="shared" si="4"/>
        <v>39.311391480754196</v>
      </c>
      <c r="F172" s="29">
        <v>6523.12309</v>
      </c>
      <c r="G172" s="29">
        <f t="shared" si="5"/>
        <v>87.714232907415507</v>
      </c>
    </row>
    <row r="173" spans="1:7" s="10" customFormat="1" ht="56.25" x14ac:dyDescent="0.2">
      <c r="A173" s="17" t="s">
        <v>161</v>
      </c>
      <c r="B173" s="11" t="s">
        <v>733</v>
      </c>
      <c r="C173" s="19">
        <v>3853.7</v>
      </c>
      <c r="D173" s="19">
        <v>1739.6093999999998</v>
      </c>
      <c r="E173" s="29">
        <f t="shared" si="4"/>
        <v>45.141277214105926</v>
      </c>
      <c r="F173" s="29">
        <v>1985.63726</v>
      </c>
      <c r="G173" s="29">
        <f t="shared" si="5"/>
        <v>87.609627148112637</v>
      </c>
    </row>
    <row r="174" spans="1:7" s="16" customFormat="1" ht="45" x14ac:dyDescent="0.2">
      <c r="A174" s="17" t="s">
        <v>162</v>
      </c>
      <c r="B174" s="11" t="s">
        <v>734</v>
      </c>
      <c r="C174" s="19">
        <v>3117.0929999999998</v>
      </c>
      <c r="D174" s="19">
        <v>1082.2520900000002</v>
      </c>
      <c r="E174" s="29">
        <f t="shared" si="4"/>
        <v>34.719916601782501</v>
      </c>
      <c r="F174" s="29">
        <v>1429.12817</v>
      </c>
      <c r="G174" s="29">
        <f t="shared" si="5"/>
        <v>75.728133607498634</v>
      </c>
    </row>
    <row r="175" spans="1:7" s="10" customFormat="1" ht="45" x14ac:dyDescent="0.2">
      <c r="A175" s="17" t="s">
        <v>163</v>
      </c>
      <c r="B175" s="11" t="s">
        <v>735</v>
      </c>
      <c r="C175" s="19">
        <v>3834.02</v>
      </c>
      <c r="D175" s="19">
        <v>1513.6976999999999</v>
      </c>
      <c r="E175" s="29">
        <f t="shared" si="4"/>
        <v>39.480693893093935</v>
      </c>
      <c r="F175" s="29">
        <v>1751.35078</v>
      </c>
      <c r="G175" s="29">
        <f t="shared" si="5"/>
        <v>86.430298103958364</v>
      </c>
    </row>
    <row r="176" spans="1:7" s="10" customFormat="1" ht="45" x14ac:dyDescent="0.2">
      <c r="A176" s="17" t="s">
        <v>164</v>
      </c>
      <c r="B176" s="11" t="s">
        <v>736</v>
      </c>
      <c r="C176" s="19">
        <v>3431.64</v>
      </c>
      <c r="D176" s="19">
        <v>1241.93649</v>
      </c>
      <c r="E176" s="29">
        <f t="shared" si="4"/>
        <v>36.190756897576669</v>
      </c>
      <c r="F176" s="29">
        <v>1177.4965</v>
      </c>
      <c r="G176" s="29">
        <f t="shared" si="5"/>
        <v>105.47262688254276</v>
      </c>
    </row>
    <row r="177" spans="1:7" s="10" customFormat="1" ht="45" x14ac:dyDescent="0.2">
      <c r="A177" s="17" t="s">
        <v>165</v>
      </c>
      <c r="B177" s="11" t="s">
        <v>737</v>
      </c>
      <c r="C177" s="19">
        <v>318.38</v>
      </c>
      <c r="D177" s="19">
        <v>144.21170000000001</v>
      </c>
      <c r="E177" s="29">
        <f t="shared" si="4"/>
        <v>45.295464539229854</v>
      </c>
      <c r="F177" s="29">
        <v>179.51038</v>
      </c>
      <c r="G177" s="29">
        <f t="shared" si="5"/>
        <v>80.336134322706016</v>
      </c>
    </row>
    <row r="178" spans="1:7" s="10" customFormat="1" ht="22.5" x14ac:dyDescent="0.2">
      <c r="A178" s="17" t="s">
        <v>166</v>
      </c>
      <c r="B178" s="11" t="s">
        <v>738</v>
      </c>
      <c r="C178" s="19">
        <v>332981.69500000001</v>
      </c>
      <c r="D178" s="19">
        <v>164663.25177999999</v>
      </c>
      <c r="E178" s="29">
        <f t="shared" si="4"/>
        <v>49.451142285764384</v>
      </c>
      <c r="F178" s="29">
        <v>238139.63816</v>
      </c>
      <c r="G178" s="29">
        <f t="shared" si="5"/>
        <v>69.145671443981499</v>
      </c>
    </row>
    <row r="179" spans="1:7" s="10" customFormat="1" ht="22.5" x14ac:dyDescent="0.2">
      <c r="A179" s="17" t="s">
        <v>167</v>
      </c>
      <c r="B179" s="11" t="s">
        <v>739</v>
      </c>
      <c r="C179" s="19">
        <v>29836.6</v>
      </c>
      <c r="D179" s="19">
        <v>13482.06789</v>
      </c>
      <c r="E179" s="29">
        <f t="shared" si="4"/>
        <v>45.186341238612982</v>
      </c>
      <c r="F179" s="29">
        <v>9752.293380000001</v>
      </c>
      <c r="G179" s="29">
        <f t="shared" si="5"/>
        <v>138.24510158450545</v>
      </c>
    </row>
    <row r="180" spans="1:7" s="10" customFormat="1" ht="22.5" x14ac:dyDescent="0.2">
      <c r="A180" s="17" t="s">
        <v>168</v>
      </c>
      <c r="B180" s="11" t="s">
        <v>740</v>
      </c>
      <c r="C180" s="19">
        <v>248970.15900000001</v>
      </c>
      <c r="D180" s="19">
        <v>130813.52933</v>
      </c>
      <c r="E180" s="29">
        <f t="shared" si="4"/>
        <v>52.541850740433517</v>
      </c>
      <c r="F180" s="29">
        <v>200003.98806999999</v>
      </c>
      <c r="G180" s="29">
        <f t="shared" si="5"/>
        <v>65.405460457226567</v>
      </c>
    </row>
    <row r="181" spans="1:7" s="10" customFormat="1" ht="22.5" x14ac:dyDescent="0.2">
      <c r="A181" s="17" t="s">
        <v>169</v>
      </c>
      <c r="B181" s="11" t="s">
        <v>741</v>
      </c>
      <c r="C181" s="19">
        <v>19698.599999999999</v>
      </c>
      <c r="D181" s="19">
        <v>8657.1519200000002</v>
      </c>
      <c r="E181" s="29">
        <f t="shared" si="4"/>
        <v>43.948056816220451</v>
      </c>
      <c r="F181" s="29">
        <v>10605.707259999999</v>
      </c>
      <c r="G181" s="29">
        <f t="shared" si="5"/>
        <v>81.627294698684722</v>
      </c>
    </row>
    <row r="182" spans="1:7" s="10" customFormat="1" ht="22.5" x14ac:dyDescent="0.2">
      <c r="A182" s="17" t="s">
        <v>170</v>
      </c>
      <c r="B182" s="11" t="s">
        <v>742</v>
      </c>
      <c r="C182" s="19">
        <v>8231.0329999999994</v>
      </c>
      <c r="D182" s="19">
        <v>3086.0009399999999</v>
      </c>
      <c r="E182" s="29">
        <f t="shared" si="4"/>
        <v>37.492267859939332</v>
      </c>
      <c r="F182" s="29">
        <v>2862.7096299999998</v>
      </c>
      <c r="G182" s="29">
        <f t="shared" si="5"/>
        <v>107.79999856290002</v>
      </c>
    </row>
    <row r="183" spans="1:7" s="10" customFormat="1" ht="22.5" x14ac:dyDescent="0.2">
      <c r="A183" s="17" t="s">
        <v>171</v>
      </c>
      <c r="B183" s="11" t="s">
        <v>743</v>
      </c>
      <c r="C183" s="19">
        <v>26245.303</v>
      </c>
      <c r="D183" s="19">
        <v>8624.5016999999989</v>
      </c>
      <c r="E183" s="29">
        <f t="shared" si="4"/>
        <v>32.861124521976365</v>
      </c>
      <c r="F183" s="29">
        <v>14914.93982</v>
      </c>
      <c r="G183" s="29">
        <f t="shared" si="5"/>
        <v>57.824582627112463</v>
      </c>
    </row>
    <row r="184" spans="1:7" s="10" customFormat="1" ht="33.75" x14ac:dyDescent="0.2">
      <c r="A184" s="17" t="s">
        <v>172</v>
      </c>
      <c r="B184" s="11" t="s">
        <v>744</v>
      </c>
      <c r="C184" s="19">
        <v>14833</v>
      </c>
      <c r="D184" s="19">
        <v>5762.9343899999994</v>
      </c>
      <c r="E184" s="29">
        <f t="shared" si="4"/>
        <v>38.852116159913699</v>
      </c>
      <c r="F184" s="29">
        <v>4294.4503399999994</v>
      </c>
      <c r="G184" s="29">
        <f t="shared" si="5"/>
        <v>134.19492446616579</v>
      </c>
    </row>
    <row r="185" spans="1:7" s="10" customFormat="1" ht="45" x14ac:dyDescent="0.2">
      <c r="A185" s="17" t="s">
        <v>173</v>
      </c>
      <c r="B185" s="11" t="s">
        <v>745</v>
      </c>
      <c r="C185" s="19">
        <v>14833</v>
      </c>
      <c r="D185" s="19">
        <v>5762.9343899999994</v>
      </c>
      <c r="E185" s="29">
        <f t="shared" si="4"/>
        <v>38.852116159913699</v>
      </c>
      <c r="F185" s="29">
        <v>4294.4503399999994</v>
      </c>
      <c r="G185" s="29">
        <f t="shared" si="5"/>
        <v>134.19492446616579</v>
      </c>
    </row>
    <row r="186" spans="1:7" s="10" customFormat="1" ht="78.75" x14ac:dyDescent="0.2">
      <c r="A186" s="17" t="s">
        <v>174</v>
      </c>
      <c r="B186" s="11" t="s">
        <v>746</v>
      </c>
      <c r="C186" s="19">
        <v>0.4</v>
      </c>
      <c r="D186" s="19">
        <v>1.16E-3</v>
      </c>
      <c r="E186" s="29">
        <f t="shared" si="4"/>
        <v>0.28999999999999998</v>
      </c>
      <c r="F186" s="29">
        <v>0.35550999999999999</v>
      </c>
      <c r="G186" s="29">
        <f t="shared" si="5"/>
        <v>0.3262918061376614</v>
      </c>
    </row>
    <row r="187" spans="1:7" s="10" customFormat="1" ht="33.75" x14ac:dyDescent="0.2">
      <c r="A187" s="17" t="s">
        <v>175</v>
      </c>
      <c r="B187" s="11" t="s">
        <v>747</v>
      </c>
      <c r="C187" s="19">
        <v>831.7</v>
      </c>
      <c r="D187" s="19">
        <v>688.41949</v>
      </c>
      <c r="E187" s="29">
        <f t="shared" si="4"/>
        <v>82.772573043164599</v>
      </c>
      <c r="F187" s="29">
        <v>162.99385999999998</v>
      </c>
      <c r="G187" s="29" t="s">
        <v>1747</v>
      </c>
    </row>
    <row r="188" spans="1:7" s="10" customFormat="1" ht="33.75" x14ac:dyDescent="0.2">
      <c r="A188" s="17" t="s">
        <v>176</v>
      </c>
      <c r="B188" s="11" t="s">
        <v>748</v>
      </c>
      <c r="C188" s="19">
        <v>268.10000000000002</v>
      </c>
      <c r="D188" s="19">
        <v>175.61732000000001</v>
      </c>
      <c r="E188" s="29">
        <f t="shared" si="4"/>
        <v>65.50440880268556</v>
      </c>
      <c r="F188" s="29">
        <v>69.587260000000001</v>
      </c>
      <c r="G188" s="29" t="s">
        <v>1747</v>
      </c>
    </row>
    <row r="189" spans="1:7" s="10" customFormat="1" ht="67.5" x14ac:dyDescent="0.2">
      <c r="A189" s="17" t="s">
        <v>177</v>
      </c>
      <c r="B189" s="11" t="s">
        <v>749</v>
      </c>
      <c r="C189" s="19">
        <v>265.8</v>
      </c>
      <c r="D189" s="19">
        <v>175.61732000000001</v>
      </c>
      <c r="E189" s="29">
        <f t="shared" si="4"/>
        <v>66.071226486079766</v>
      </c>
      <c r="F189" s="29">
        <v>23.292830000000002</v>
      </c>
      <c r="G189" s="29" t="s">
        <v>1747</v>
      </c>
    </row>
    <row r="190" spans="1:7" s="10" customFormat="1" ht="90" x14ac:dyDescent="0.2">
      <c r="A190" s="17" t="s">
        <v>1696</v>
      </c>
      <c r="B190" s="48" t="s">
        <v>1697</v>
      </c>
      <c r="C190" s="19">
        <v>0</v>
      </c>
      <c r="D190" s="19">
        <v>0</v>
      </c>
      <c r="E190" s="29">
        <v>0</v>
      </c>
      <c r="F190" s="29">
        <v>42.753959999999999</v>
      </c>
      <c r="G190" s="29">
        <f t="shared" si="5"/>
        <v>0</v>
      </c>
    </row>
    <row r="191" spans="1:7" s="10" customFormat="1" ht="67.5" x14ac:dyDescent="0.2">
      <c r="A191" s="17" t="s">
        <v>1698</v>
      </c>
      <c r="B191" s="48" t="s">
        <v>1699</v>
      </c>
      <c r="C191" s="19">
        <v>0</v>
      </c>
      <c r="D191" s="19">
        <v>0</v>
      </c>
      <c r="E191" s="29">
        <v>0</v>
      </c>
      <c r="F191" s="29">
        <v>2.58832</v>
      </c>
      <c r="G191" s="29">
        <f t="shared" si="5"/>
        <v>0</v>
      </c>
    </row>
    <row r="192" spans="1:7" s="10" customFormat="1" ht="67.5" x14ac:dyDescent="0.2">
      <c r="A192" s="17" t="s">
        <v>178</v>
      </c>
      <c r="B192" s="11" t="s">
        <v>750</v>
      </c>
      <c r="C192" s="19">
        <v>2.2999999999999998</v>
      </c>
      <c r="D192" s="19">
        <v>0</v>
      </c>
      <c r="E192" s="29">
        <f t="shared" si="4"/>
        <v>0</v>
      </c>
      <c r="F192" s="29">
        <v>0.95214999999999994</v>
      </c>
      <c r="G192" s="29">
        <f t="shared" si="5"/>
        <v>0</v>
      </c>
    </row>
    <row r="193" spans="1:7" s="10" customFormat="1" ht="33.75" x14ac:dyDescent="0.2">
      <c r="A193" s="17" t="s">
        <v>179</v>
      </c>
      <c r="B193" s="11" t="s">
        <v>751</v>
      </c>
      <c r="C193" s="19">
        <v>563.6</v>
      </c>
      <c r="D193" s="19">
        <v>512.80216999999993</v>
      </c>
      <c r="E193" s="29">
        <f t="shared" si="4"/>
        <v>90.98690028388927</v>
      </c>
      <c r="F193" s="29">
        <v>93.406600000000012</v>
      </c>
      <c r="G193" s="29" t="s">
        <v>1747</v>
      </c>
    </row>
    <row r="194" spans="1:7" s="10" customFormat="1" ht="67.5" x14ac:dyDescent="0.2">
      <c r="A194" s="17" t="s">
        <v>180</v>
      </c>
      <c r="B194" s="11" t="s">
        <v>752</v>
      </c>
      <c r="C194" s="19">
        <v>243.6</v>
      </c>
      <c r="D194" s="19">
        <v>355.50452000000001</v>
      </c>
      <c r="E194" s="29">
        <f t="shared" si="4"/>
        <v>145.93781609195403</v>
      </c>
      <c r="F194" s="29">
        <v>65.367689999999996</v>
      </c>
      <c r="G194" s="29" t="s">
        <v>1747</v>
      </c>
    </row>
    <row r="195" spans="1:7" s="10" customFormat="1" ht="56.25" x14ac:dyDescent="0.2">
      <c r="A195" s="17" t="s">
        <v>181</v>
      </c>
      <c r="B195" s="11" t="s">
        <v>753</v>
      </c>
      <c r="C195" s="19">
        <v>320</v>
      </c>
      <c r="D195" s="19">
        <v>157.29765</v>
      </c>
      <c r="E195" s="29">
        <f t="shared" si="4"/>
        <v>49.155515625</v>
      </c>
      <c r="F195" s="29">
        <v>19.67314</v>
      </c>
      <c r="G195" s="29" t="s">
        <v>1747</v>
      </c>
    </row>
    <row r="196" spans="1:7" s="10" customFormat="1" ht="67.5" x14ac:dyDescent="0.2">
      <c r="A196" s="17" t="s">
        <v>1700</v>
      </c>
      <c r="B196" s="48" t="s">
        <v>1701</v>
      </c>
      <c r="C196" s="19">
        <v>0</v>
      </c>
      <c r="D196" s="19">
        <v>0</v>
      </c>
      <c r="E196" s="29">
        <v>0</v>
      </c>
      <c r="F196" s="29">
        <v>8.3657700000000013</v>
      </c>
      <c r="G196" s="29">
        <f t="shared" si="5"/>
        <v>0</v>
      </c>
    </row>
    <row r="197" spans="1:7" s="16" customFormat="1" ht="22.5" x14ac:dyDescent="0.2">
      <c r="A197" s="17" t="s">
        <v>182</v>
      </c>
      <c r="B197" s="11" t="s">
        <v>754</v>
      </c>
      <c r="C197" s="19">
        <v>23307.248</v>
      </c>
      <c r="D197" s="19">
        <v>15424.814119999999</v>
      </c>
      <c r="E197" s="29">
        <f t="shared" si="4"/>
        <v>66.180332058079088</v>
      </c>
      <c r="F197" s="29">
        <v>44588.319579999996</v>
      </c>
      <c r="G197" s="29">
        <f t="shared" si="5"/>
        <v>34.593844902194455</v>
      </c>
    </row>
    <row r="198" spans="1:7" s="10" customFormat="1" ht="33.75" x14ac:dyDescent="0.2">
      <c r="A198" s="17" t="s">
        <v>183</v>
      </c>
      <c r="B198" s="11" t="s">
        <v>755</v>
      </c>
      <c r="C198" s="19">
        <v>23307.248</v>
      </c>
      <c r="D198" s="19">
        <v>15424.814119999999</v>
      </c>
      <c r="E198" s="29">
        <f t="shared" si="4"/>
        <v>66.180332058079088</v>
      </c>
      <c r="F198" s="29">
        <v>44588.319579999996</v>
      </c>
      <c r="G198" s="29">
        <f t="shared" si="5"/>
        <v>34.593844902194455</v>
      </c>
    </row>
    <row r="199" spans="1:7" s="10" customFormat="1" ht="33.75" x14ac:dyDescent="0.2">
      <c r="A199" s="17" t="s">
        <v>184</v>
      </c>
      <c r="B199" s="11" t="s">
        <v>756</v>
      </c>
      <c r="C199" s="19">
        <v>3762.3</v>
      </c>
      <c r="D199" s="19">
        <v>769.25699999999995</v>
      </c>
      <c r="E199" s="29">
        <f t="shared" si="4"/>
        <v>20.4464556255482</v>
      </c>
      <c r="F199" s="29">
        <v>30642.610969999998</v>
      </c>
      <c r="G199" s="29">
        <f t="shared" si="5"/>
        <v>2.5104159719063261</v>
      </c>
    </row>
    <row r="200" spans="1:7" s="10" customFormat="1" ht="33.75" x14ac:dyDescent="0.2">
      <c r="A200" s="17" t="s">
        <v>185</v>
      </c>
      <c r="B200" s="11" t="s">
        <v>757</v>
      </c>
      <c r="C200" s="19">
        <v>10156.5</v>
      </c>
      <c r="D200" s="19">
        <v>6918.2464600000003</v>
      </c>
      <c r="E200" s="29">
        <f t="shared" si="4"/>
        <v>68.116442278343925</v>
      </c>
      <c r="F200" s="29">
        <v>7924.5623399999995</v>
      </c>
      <c r="G200" s="29">
        <f t="shared" si="5"/>
        <v>87.301306534992833</v>
      </c>
    </row>
    <row r="201" spans="1:7" s="10" customFormat="1" ht="33.75" x14ac:dyDescent="0.2">
      <c r="A201" s="17" t="s">
        <v>186</v>
      </c>
      <c r="B201" s="11" t="s">
        <v>758</v>
      </c>
      <c r="C201" s="19">
        <v>7842.4480000000003</v>
      </c>
      <c r="D201" s="19">
        <v>7212.3254900000002</v>
      </c>
      <c r="E201" s="29">
        <f t="shared" si="4"/>
        <v>91.965231902079552</v>
      </c>
      <c r="F201" s="29">
        <v>5472.2512699999997</v>
      </c>
      <c r="G201" s="29">
        <f t="shared" si="5"/>
        <v>131.7981418276504</v>
      </c>
    </row>
    <row r="202" spans="1:7" s="10" customFormat="1" ht="33.75" x14ac:dyDescent="0.2">
      <c r="A202" s="17" t="s">
        <v>187</v>
      </c>
      <c r="B202" s="11" t="s">
        <v>759</v>
      </c>
      <c r="C202" s="19">
        <v>17.5</v>
      </c>
      <c r="D202" s="19">
        <v>19.265909999999998</v>
      </c>
      <c r="E202" s="29">
        <f t="shared" si="4"/>
        <v>110.09091428571426</v>
      </c>
      <c r="F202" s="29">
        <v>16</v>
      </c>
      <c r="G202" s="29">
        <f t="shared" si="5"/>
        <v>120.41193749999999</v>
      </c>
    </row>
    <row r="203" spans="1:7" s="10" customFormat="1" ht="33.75" x14ac:dyDescent="0.2">
      <c r="A203" s="17" t="s">
        <v>188</v>
      </c>
      <c r="B203" s="11" t="s">
        <v>760</v>
      </c>
      <c r="C203" s="19">
        <v>1528.5</v>
      </c>
      <c r="D203" s="19">
        <v>505.71926000000002</v>
      </c>
      <c r="E203" s="29">
        <f t="shared" si="4"/>
        <v>33.085983644095521</v>
      </c>
      <c r="F203" s="29">
        <v>532.89499999999998</v>
      </c>
      <c r="G203" s="29">
        <f t="shared" si="5"/>
        <v>94.900357481304951</v>
      </c>
    </row>
    <row r="204" spans="1:7" s="10" customFormat="1" ht="56.25" x14ac:dyDescent="0.2">
      <c r="A204" s="17" t="s">
        <v>189</v>
      </c>
      <c r="B204" s="11" t="s">
        <v>761</v>
      </c>
      <c r="C204" s="19">
        <v>93641.626999999993</v>
      </c>
      <c r="D204" s="19">
        <v>29929.756819999999</v>
      </c>
      <c r="E204" s="29">
        <f t="shared" si="4"/>
        <v>31.962021356164605</v>
      </c>
      <c r="F204" s="29">
        <v>14892.084429999999</v>
      </c>
      <c r="G204" s="29" t="s">
        <v>1747</v>
      </c>
    </row>
    <row r="205" spans="1:7" s="10" customFormat="1" ht="56.25" x14ac:dyDescent="0.2">
      <c r="A205" s="17" t="s">
        <v>190</v>
      </c>
      <c r="B205" s="11" t="s">
        <v>762</v>
      </c>
      <c r="C205" s="19">
        <v>93641.626999999993</v>
      </c>
      <c r="D205" s="19">
        <v>29929.756819999999</v>
      </c>
      <c r="E205" s="29">
        <f t="shared" si="4"/>
        <v>31.962021356164605</v>
      </c>
      <c r="F205" s="29">
        <v>14892.084429999999</v>
      </c>
      <c r="G205" s="29" t="s">
        <v>1747</v>
      </c>
    </row>
    <row r="206" spans="1:7" s="10" customFormat="1" ht="67.5" x14ac:dyDescent="0.2">
      <c r="A206" s="17" t="s">
        <v>191</v>
      </c>
      <c r="B206" s="11" t="s">
        <v>763</v>
      </c>
      <c r="C206" s="19">
        <v>405</v>
      </c>
      <c r="D206" s="19">
        <v>213.66503</v>
      </c>
      <c r="E206" s="29">
        <f t="shared" si="4"/>
        <v>52.756797530864198</v>
      </c>
      <c r="F206" s="29">
        <v>0</v>
      </c>
      <c r="G206" s="29">
        <v>0</v>
      </c>
    </row>
    <row r="207" spans="1:7" s="10" customFormat="1" ht="56.25" x14ac:dyDescent="0.2">
      <c r="A207" s="17" t="s">
        <v>192</v>
      </c>
      <c r="B207" s="11" t="s">
        <v>764</v>
      </c>
      <c r="C207" s="19">
        <v>73531.962</v>
      </c>
      <c r="D207" s="19">
        <v>21846.157449999999</v>
      </c>
      <c r="E207" s="29">
        <f t="shared" si="4"/>
        <v>29.7097437030172</v>
      </c>
      <c r="F207" s="29">
        <v>10957.723480000001</v>
      </c>
      <c r="G207" s="29">
        <f t="shared" si="5"/>
        <v>199.3676650982618</v>
      </c>
    </row>
    <row r="208" spans="1:7" s="10" customFormat="1" ht="56.25" x14ac:dyDescent="0.2">
      <c r="A208" s="17" t="s">
        <v>193</v>
      </c>
      <c r="B208" s="11" t="s">
        <v>765</v>
      </c>
      <c r="C208" s="19">
        <v>3030.8580000000002</v>
      </c>
      <c r="D208" s="19">
        <v>1165.0173500000001</v>
      </c>
      <c r="E208" s="29">
        <f t="shared" si="4"/>
        <v>38.438532917081567</v>
      </c>
      <c r="F208" s="29">
        <v>1015.749</v>
      </c>
      <c r="G208" s="29">
        <f t="shared" si="5"/>
        <v>114.69539718966004</v>
      </c>
    </row>
    <row r="209" spans="1:7" s="10" customFormat="1" ht="56.25" x14ac:dyDescent="0.2">
      <c r="A209" s="17" t="s">
        <v>194</v>
      </c>
      <c r="B209" s="11" t="s">
        <v>766</v>
      </c>
      <c r="C209" s="19">
        <v>3698.4969999999998</v>
      </c>
      <c r="D209" s="19">
        <v>1195.2591699999998</v>
      </c>
      <c r="E209" s="29">
        <f t="shared" si="4"/>
        <v>32.317429755925176</v>
      </c>
      <c r="F209" s="29">
        <v>28.9938</v>
      </c>
      <c r="G209" s="29" t="s">
        <v>1747</v>
      </c>
    </row>
    <row r="210" spans="1:7" s="16" customFormat="1" ht="56.25" x14ac:dyDescent="0.2">
      <c r="A210" s="17" t="s">
        <v>195</v>
      </c>
      <c r="B210" s="11" t="s">
        <v>767</v>
      </c>
      <c r="C210" s="19">
        <v>12975.31</v>
      </c>
      <c r="D210" s="19">
        <v>5509.6578200000004</v>
      </c>
      <c r="E210" s="29">
        <f t="shared" ref="E210:E270" si="6">D210/C210*100</f>
        <v>42.462629563378449</v>
      </c>
      <c r="F210" s="29">
        <v>2889.6181499999998</v>
      </c>
      <c r="G210" s="29">
        <f t="shared" ref="G210:G273" si="7">D210/F210*100</f>
        <v>190.67079226367682</v>
      </c>
    </row>
    <row r="211" spans="1:7" s="10" customFormat="1" ht="21.75" x14ac:dyDescent="0.2">
      <c r="A211" s="24" t="s">
        <v>196</v>
      </c>
      <c r="B211" s="15" t="s">
        <v>768</v>
      </c>
      <c r="C211" s="21">
        <v>369758.38</v>
      </c>
      <c r="D211" s="21">
        <v>171864.57746999999</v>
      </c>
      <c r="E211" s="20">
        <f t="shared" si="6"/>
        <v>46.480238654766929</v>
      </c>
      <c r="F211" s="20">
        <v>208053.14637</v>
      </c>
      <c r="G211" s="20">
        <f t="shared" si="7"/>
        <v>82.606093908504235</v>
      </c>
    </row>
    <row r="212" spans="1:7" s="10" customFormat="1" ht="11.25" x14ac:dyDescent="0.2">
      <c r="A212" s="17" t="s">
        <v>197</v>
      </c>
      <c r="B212" s="11" t="s">
        <v>769</v>
      </c>
      <c r="C212" s="19">
        <v>35584.080000000002</v>
      </c>
      <c r="D212" s="19">
        <v>50785.392909999995</v>
      </c>
      <c r="E212" s="29">
        <f t="shared" si="6"/>
        <v>142.71942090395478</v>
      </c>
      <c r="F212" s="29">
        <v>26038.90048</v>
      </c>
      <c r="G212" s="29">
        <f t="shared" si="7"/>
        <v>195.0366258706174</v>
      </c>
    </row>
    <row r="213" spans="1:7" s="10" customFormat="1" ht="22.5" x14ac:dyDescent="0.2">
      <c r="A213" s="17" t="s">
        <v>198</v>
      </c>
      <c r="B213" s="11" t="s">
        <v>770</v>
      </c>
      <c r="C213" s="19">
        <v>13644.43</v>
      </c>
      <c r="D213" s="19">
        <v>4182.8754399999998</v>
      </c>
      <c r="E213" s="29">
        <f t="shared" si="6"/>
        <v>30.656285678478323</v>
      </c>
      <c r="F213" s="29">
        <v>8578.3266999999996</v>
      </c>
      <c r="G213" s="29">
        <f t="shared" si="7"/>
        <v>48.760971530729883</v>
      </c>
    </row>
    <row r="214" spans="1:7" s="10" customFormat="1" ht="11.25" x14ac:dyDescent="0.2">
      <c r="A214" s="17" t="s">
        <v>199</v>
      </c>
      <c r="B214" s="11" t="s">
        <v>771</v>
      </c>
      <c r="C214" s="19">
        <v>10306.68</v>
      </c>
      <c r="D214" s="19">
        <v>4833.50065</v>
      </c>
      <c r="E214" s="29">
        <f t="shared" si="6"/>
        <v>46.8967761684655</v>
      </c>
      <c r="F214" s="29">
        <v>6616.7685300000003</v>
      </c>
      <c r="G214" s="29">
        <f t="shared" si="7"/>
        <v>73.049263066785869</v>
      </c>
    </row>
    <row r="215" spans="1:7" s="10" customFormat="1" ht="11.25" x14ac:dyDescent="0.2">
      <c r="A215" s="17" t="s">
        <v>200</v>
      </c>
      <c r="B215" s="11" t="s">
        <v>772</v>
      </c>
      <c r="C215" s="19">
        <v>11632.97</v>
      </c>
      <c r="D215" s="19">
        <v>41765.029430000002</v>
      </c>
      <c r="E215" s="29" t="s">
        <v>1747</v>
      </c>
      <c r="F215" s="29">
        <v>10843.805249999999</v>
      </c>
      <c r="G215" s="29" t="s">
        <v>1747</v>
      </c>
    </row>
    <row r="216" spans="1:7" s="10" customFormat="1" ht="11.25" x14ac:dyDescent="0.2">
      <c r="A216" s="17" t="s">
        <v>201</v>
      </c>
      <c r="B216" s="11" t="s">
        <v>773</v>
      </c>
      <c r="C216" s="19">
        <v>8517.17</v>
      </c>
      <c r="D216" s="19">
        <v>40945.177600000003</v>
      </c>
      <c r="E216" s="29" t="s">
        <v>1747</v>
      </c>
      <c r="F216" s="29">
        <v>10441.454</v>
      </c>
      <c r="G216" s="29" t="s">
        <v>1747</v>
      </c>
    </row>
    <row r="217" spans="1:7" s="10" customFormat="1" ht="11.25" x14ac:dyDescent="0.2">
      <c r="A217" s="17" t="s">
        <v>202</v>
      </c>
      <c r="B217" s="11" t="s">
        <v>774</v>
      </c>
      <c r="C217" s="19">
        <v>3115.8</v>
      </c>
      <c r="D217" s="19">
        <v>819.85182999999995</v>
      </c>
      <c r="E217" s="29">
        <f t="shared" si="6"/>
        <v>26.312723217151291</v>
      </c>
      <c r="F217" s="29">
        <v>402.35124999999999</v>
      </c>
      <c r="G217" s="29" t="s">
        <v>1747</v>
      </c>
    </row>
    <row r="218" spans="1:7" s="10" customFormat="1" ht="33.75" x14ac:dyDescent="0.2">
      <c r="A218" s="17" t="s">
        <v>203</v>
      </c>
      <c r="B218" s="11" t="s">
        <v>775</v>
      </c>
      <c r="C218" s="19">
        <v>0</v>
      </c>
      <c r="D218" s="19">
        <v>3.98739</v>
      </c>
      <c r="E218" s="29">
        <v>0</v>
      </c>
      <c r="F218" s="29">
        <v>0</v>
      </c>
      <c r="G218" s="29">
        <v>0</v>
      </c>
    </row>
    <row r="219" spans="1:7" s="10" customFormat="1" ht="11.25" x14ac:dyDescent="0.2">
      <c r="A219" s="17" t="s">
        <v>204</v>
      </c>
      <c r="B219" s="11" t="s">
        <v>776</v>
      </c>
      <c r="C219" s="19">
        <v>13161</v>
      </c>
      <c r="D219" s="19">
        <v>1140.5703600000002</v>
      </c>
      <c r="E219" s="29">
        <f t="shared" si="6"/>
        <v>8.6662894916799651</v>
      </c>
      <c r="F219" s="29">
        <v>4034.9528799999998</v>
      </c>
      <c r="G219" s="29">
        <f t="shared" si="7"/>
        <v>28.267253519946934</v>
      </c>
    </row>
    <row r="220" spans="1:7" s="10" customFormat="1" ht="33.75" x14ac:dyDescent="0.2">
      <c r="A220" s="17" t="s">
        <v>205</v>
      </c>
      <c r="B220" s="11" t="s">
        <v>777</v>
      </c>
      <c r="C220" s="19">
        <v>12403</v>
      </c>
      <c r="D220" s="19">
        <v>924.89985000000001</v>
      </c>
      <c r="E220" s="29">
        <f t="shared" si="6"/>
        <v>7.457065629283238</v>
      </c>
      <c r="F220" s="29">
        <v>3693.8792000000003</v>
      </c>
      <c r="G220" s="29">
        <f t="shared" si="7"/>
        <v>25.03871404349119</v>
      </c>
    </row>
    <row r="221" spans="1:7" s="10" customFormat="1" ht="45" x14ac:dyDescent="0.2">
      <c r="A221" s="17" t="s">
        <v>206</v>
      </c>
      <c r="B221" s="11" t="s">
        <v>778</v>
      </c>
      <c r="C221" s="19">
        <v>12403</v>
      </c>
      <c r="D221" s="19">
        <v>924.89985000000001</v>
      </c>
      <c r="E221" s="29">
        <f t="shared" si="6"/>
        <v>7.457065629283238</v>
      </c>
      <c r="F221" s="29">
        <v>3693.8792000000003</v>
      </c>
      <c r="G221" s="29">
        <f t="shared" si="7"/>
        <v>25.03871404349119</v>
      </c>
    </row>
    <row r="222" spans="1:7" s="16" customFormat="1" ht="22.5" x14ac:dyDescent="0.2">
      <c r="A222" s="17" t="s">
        <v>207</v>
      </c>
      <c r="B222" s="11" t="s">
        <v>779</v>
      </c>
      <c r="C222" s="19">
        <v>53</v>
      </c>
      <c r="D222" s="19">
        <v>25.67051</v>
      </c>
      <c r="E222" s="29">
        <f t="shared" si="6"/>
        <v>48.434924528301885</v>
      </c>
      <c r="F222" s="29">
        <v>31.07368</v>
      </c>
      <c r="G222" s="29">
        <f t="shared" si="7"/>
        <v>82.611747305114818</v>
      </c>
    </row>
    <row r="223" spans="1:7" s="10" customFormat="1" ht="33.75" x14ac:dyDescent="0.2">
      <c r="A223" s="17" t="s">
        <v>208</v>
      </c>
      <c r="B223" s="11" t="s">
        <v>780</v>
      </c>
      <c r="C223" s="19">
        <v>605</v>
      </c>
      <c r="D223" s="19">
        <v>190</v>
      </c>
      <c r="E223" s="29">
        <f t="shared" si="6"/>
        <v>31.404958677685951</v>
      </c>
      <c r="F223" s="29">
        <v>310</v>
      </c>
      <c r="G223" s="29">
        <f t="shared" si="7"/>
        <v>61.29032258064516</v>
      </c>
    </row>
    <row r="224" spans="1:7" s="10" customFormat="1" ht="45" x14ac:dyDescent="0.2">
      <c r="A224" s="17" t="s">
        <v>209</v>
      </c>
      <c r="B224" s="11" t="s">
        <v>781</v>
      </c>
      <c r="C224" s="19">
        <v>605</v>
      </c>
      <c r="D224" s="19">
        <v>190</v>
      </c>
      <c r="E224" s="29">
        <f t="shared" si="6"/>
        <v>31.404958677685951</v>
      </c>
      <c r="F224" s="29">
        <v>310</v>
      </c>
      <c r="G224" s="29">
        <f t="shared" si="7"/>
        <v>61.29032258064516</v>
      </c>
    </row>
    <row r="225" spans="1:7" s="16" customFormat="1" ht="22.5" x14ac:dyDescent="0.2">
      <c r="A225" s="17" t="s">
        <v>210</v>
      </c>
      <c r="B225" s="11" t="s">
        <v>782</v>
      </c>
      <c r="C225" s="19">
        <v>100</v>
      </c>
      <c r="D225" s="19">
        <v>0</v>
      </c>
      <c r="E225" s="29">
        <f t="shared" si="6"/>
        <v>0</v>
      </c>
      <c r="F225" s="29">
        <v>0</v>
      </c>
      <c r="G225" s="29">
        <v>0</v>
      </c>
    </row>
    <row r="226" spans="1:7" s="10" customFormat="1" ht="22.5" x14ac:dyDescent="0.2">
      <c r="A226" s="17" t="s">
        <v>211</v>
      </c>
      <c r="B226" s="11" t="s">
        <v>783</v>
      </c>
      <c r="C226" s="19">
        <v>100</v>
      </c>
      <c r="D226" s="19">
        <v>0</v>
      </c>
      <c r="E226" s="29">
        <f t="shared" si="6"/>
        <v>0</v>
      </c>
      <c r="F226" s="29">
        <v>0</v>
      </c>
      <c r="G226" s="29">
        <v>0</v>
      </c>
    </row>
    <row r="227" spans="1:7" s="10" customFormat="1" ht="11.25" x14ac:dyDescent="0.2">
      <c r="A227" s="17" t="s">
        <v>212</v>
      </c>
      <c r="B227" s="11" t="s">
        <v>784</v>
      </c>
      <c r="C227" s="19">
        <v>321013.3</v>
      </c>
      <c r="D227" s="19">
        <v>119938.6142</v>
      </c>
      <c r="E227" s="29">
        <f t="shared" si="6"/>
        <v>37.362506226377533</v>
      </c>
      <c r="F227" s="29">
        <v>177979.29300999999</v>
      </c>
      <c r="G227" s="29">
        <f t="shared" si="7"/>
        <v>67.389083399303701</v>
      </c>
    </row>
    <row r="228" spans="1:7" s="10" customFormat="1" ht="11.25" x14ac:dyDescent="0.2">
      <c r="A228" s="17" t="s">
        <v>213</v>
      </c>
      <c r="B228" s="11" t="s">
        <v>785</v>
      </c>
      <c r="C228" s="19">
        <v>321013.3</v>
      </c>
      <c r="D228" s="19">
        <v>119938.6142</v>
      </c>
      <c r="E228" s="29">
        <f t="shared" si="6"/>
        <v>37.362506226377533</v>
      </c>
      <c r="F228" s="29">
        <v>177979.29300999999</v>
      </c>
      <c r="G228" s="29">
        <f t="shared" si="7"/>
        <v>67.389083399303701</v>
      </c>
    </row>
    <row r="229" spans="1:7" s="10" customFormat="1" ht="33.75" x14ac:dyDescent="0.2">
      <c r="A229" s="17" t="s">
        <v>214</v>
      </c>
      <c r="B229" s="11" t="s">
        <v>786</v>
      </c>
      <c r="C229" s="19">
        <v>12505</v>
      </c>
      <c r="D229" s="19">
        <v>2942.0677500000002</v>
      </c>
      <c r="E229" s="29">
        <f t="shared" si="6"/>
        <v>23.527131147540985</v>
      </c>
      <c r="F229" s="29">
        <v>0</v>
      </c>
      <c r="G229" s="29">
        <v>0</v>
      </c>
    </row>
    <row r="230" spans="1:7" s="10" customFormat="1" ht="22.5" x14ac:dyDescent="0.2">
      <c r="A230" s="17" t="s">
        <v>215</v>
      </c>
      <c r="B230" s="11" t="s">
        <v>787</v>
      </c>
      <c r="C230" s="19">
        <v>284079.2</v>
      </c>
      <c r="D230" s="19">
        <v>107918.48062</v>
      </c>
      <c r="E230" s="29">
        <f t="shared" si="6"/>
        <v>37.988870927544149</v>
      </c>
      <c r="F230" s="29">
        <v>166940.65972</v>
      </c>
      <c r="G230" s="29">
        <f t="shared" si="7"/>
        <v>64.644814990551424</v>
      </c>
    </row>
    <row r="231" spans="1:7" s="16" customFormat="1" ht="33.75" x14ac:dyDescent="0.2">
      <c r="A231" s="17" t="s">
        <v>216</v>
      </c>
      <c r="B231" s="11" t="s">
        <v>788</v>
      </c>
      <c r="C231" s="19">
        <v>24429.1</v>
      </c>
      <c r="D231" s="19">
        <v>9078.0658299999996</v>
      </c>
      <c r="E231" s="29">
        <f t="shared" si="6"/>
        <v>37.160868922719217</v>
      </c>
      <c r="F231" s="29">
        <v>11038.63329</v>
      </c>
      <c r="G231" s="29">
        <f t="shared" si="7"/>
        <v>82.239038035840025</v>
      </c>
    </row>
    <row r="232" spans="1:7" s="10" customFormat="1" ht="21.75" x14ac:dyDescent="0.2">
      <c r="A232" s="24" t="s">
        <v>217</v>
      </c>
      <c r="B232" s="15" t="s">
        <v>789</v>
      </c>
      <c r="C232" s="21">
        <v>2395689.39175</v>
      </c>
      <c r="D232" s="21">
        <v>296158.63179000001</v>
      </c>
      <c r="E232" s="20">
        <f t="shared" si="6"/>
        <v>12.362146479000037</v>
      </c>
      <c r="F232" s="20">
        <v>194346.62046999999</v>
      </c>
      <c r="G232" s="20">
        <f t="shared" si="7"/>
        <v>152.38681849665406</v>
      </c>
    </row>
    <row r="233" spans="1:7" s="10" customFormat="1" ht="11.25" x14ac:dyDescent="0.2">
      <c r="A233" s="17" t="s">
        <v>218</v>
      </c>
      <c r="B233" s="11" t="s">
        <v>790</v>
      </c>
      <c r="C233" s="19">
        <v>73227.925000000003</v>
      </c>
      <c r="D233" s="19">
        <v>19403.216379999998</v>
      </c>
      <c r="E233" s="29">
        <f t="shared" si="6"/>
        <v>26.497017879449675</v>
      </c>
      <c r="F233" s="29">
        <v>41748.032749999998</v>
      </c>
      <c r="G233" s="29">
        <f t="shared" si="7"/>
        <v>46.47695975566657</v>
      </c>
    </row>
    <row r="234" spans="1:7" s="10" customFormat="1" ht="33.75" x14ac:dyDescent="0.2">
      <c r="A234" s="17" t="s">
        <v>219</v>
      </c>
      <c r="B234" s="11" t="s">
        <v>791</v>
      </c>
      <c r="C234" s="19">
        <v>14</v>
      </c>
      <c r="D234" s="19">
        <v>3.3</v>
      </c>
      <c r="E234" s="29">
        <f t="shared" si="6"/>
        <v>23.571428571428569</v>
      </c>
      <c r="F234" s="29">
        <v>5.95</v>
      </c>
      <c r="G234" s="29">
        <f t="shared" si="7"/>
        <v>55.462184873949575</v>
      </c>
    </row>
    <row r="235" spans="1:7" s="10" customFormat="1" ht="22.5" x14ac:dyDescent="0.2">
      <c r="A235" s="17" t="s">
        <v>220</v>
      </c>
      <c r="B235" s="11" t="s">
        <v>792</v>
      </c>
      <c r="C235" s="19">
        <v>481.3</v>
      </c>
      <c r="D235" s="19">
        <v>100.80983999999999</v>
      </c>
      <c r="E235" s="29">
        <f t="shared" si="6"/>
        <v>20.945323083316016</v>
      </c>
      <c r="F235" s="29">
        <v>169.5625</v>
      </c>
      <c r="G235" s="29">
        <f t="shared" si="7"/>
        <v>59.452909694065603</v>
      </c>
    </row>
    <row r="236" spans="1:7" s="10" customFormat="1" ht="22.5" x14ac:dyDescent="0.2">
      <c r="A236" s="17" t="s">
        <v>221</v>
      </c>
      <c r="B236" s="11" t="s">
        <v>793</v>
      </c>
      <c r="C236" s="19">
        <v>2</v>
      </c>
      <c r="D236" s="19">
        <v>0.2</v>
      </c>
      <c r="E236" s="29">
        <f t="shared" si="6"/>
        <v>10</v>
      </c>
      <c r="F236" s="29">
        <v>0.9</v>
      </c>
      <c r="G236" s="29">
        <f t="shared" si="7"/>
        <v>22.222222222222225</v>
      </c>
    </row>
    <row r="237" spans="1:7" s="10" customFormat="1" ht="22.5" x14ac:dyDescent="0.2">
      <c r="A237" s="17" t="s">
        <v>222</v>
      </c>
      <c r="B237" s="11" t="s">
        <v>794</v>
      </c>
      <c r="C237" s="19">
        <v>22.6</v>
      </c>
      <c r="D237" s="19">
        <v>24.35</v>
      </c>
      <c r="E237" s="29">
        <f t="shared" si="6"/>
        <v>107.74336283185842</v>
      </c>
      <c r="F237" s="29">
        <v>11.45</v>
      </c>
      <c r="G237" s="29" t="s">
        <v>1747</v>
      </c>
    </row>
    <row r="238" spans="1:7" s="10" customFormat="1" ht="56.25" x14ac:dyDescent="0.2">
      <c r="A238" s="17" t="s">
        <v>223</v>
      </c>
      <c r="B238" s="11" t="s">
        <v>795</v>
      </c>
      <c r="C238" s="19">
        <v>22.6</v>
      </c>
      <c r="D238" s="19">
        <v>24.35</v>
      </c>
      <c r="E238" s="29">
        <f t="shared" si="6"/>
        <v>107.74336283185842</v>
      </c>
      <c r="F238" s="29">
        <v>11.45</v>
      </c>
      <c r="G238" s="29" t="s">
        <v>1747</v>
      </c>
    </row>
    <row r="239" spans="1:7" s="10" customFormat="1" ht="22.5" x14ac:dyDescent="0.2">
      <c r="A239" s="17" t="s">
        <v>224</v>
      </c>
      <c r="B239" s="11" t="s">
        <v>796</v>
      </c>
      <c r="C239" s="19">
        <v>166.8</v>
      </c>
      <c r="D239" s="19">
        <v>0</v>
      </c>
      <c r="E239" s="29">
        <f t="shared" si="6"/>
        <v>0</v>
      </c>
      <c r="F239" s="29">
        <v>49.410499999999999</v>
      </c>
      <c r="G239" s="29">
        <f t="shared" si="7"/>
        <v>0</v>
      </c>
    </row>
    <row r="240" spans="1:7" s="10" customFormat="1" ht="45" x14ac:dyDescent="0.2">
      <c r="A240" s="17" t="s">
        <v>225</v>
      </c>
      <c r="B240" s="11" t="s">
        <v>797</v>
      </c>
      <c r="C240" s="19">
        <v>166.8</v>
      </c>
      <c r="D240" s="19">
        <v>0</v>
      </c>
      <c r="E240" s="29">
        <f t="shared" si="6"/>
        <v>0</v>
      </c>
      <c r="F240" s="29">
        <v>49.410499999999999</v>
      </c>
      <c r="G240" s="29">
        <f t="shared" si="7"/>
        <v>0</v>
      </c>
    </row>
    <row r="241" spans="1:7" s="10" customFormat="1" ht="11.25" x14ac:dyDescent="0.2">
      <c r="A241" s="17" t="s">
        <v>226</v>
      </c>
      <c r="B241" s="11" t="s">
        <v>798</v>
      </c>
      <c r="C241" s="19">
        <v>72541.225000000006</v>
      </c>
      <c r="D241" s="19">
        <v>19274.556539999998</v>
      </c>
      <c r="E241" s="29">
        <f t="shared" si="6"/>
        <v>26.570486699114877</v>
      </c>
      <c r="F241" s="29">
        <v>41510.759749999997</v>
      </c>
      <c r="G241" s="29">
        <f t="shared" si="7"/>
        <v>46.432675903986556</v>
      </c>
    </row>
    <row r="242" spans="1:7" s="10" customFormat="1" ht="22.5" x14ac:dyDescent="0.2">
      <c r="A242" s="17" t="s">
        <v>227</v>
      </c>
      <c r="B242" s="11" t="s">
        <v>799</v>
      </c>
      <c r="C242" s="19">
        <v>42174.9</v>
      </c>
      <c r="D242" s="19">
        <v>9126.7023000000008</v>
      </c>
      <c r="E242" s="29">
        <f t="shared" si="6"/>
        <v>21.640127895976043</v>
      </c>
      <c r="F242" s="29">
        <v>8533.0895899999996</v>
      </c>
      <c r="G242" s="29">
        <f t="shared" si="7"/>
        <v>106.95659765128521</v>
      </c>
    </row>
    <row r="243" spans="1:7" s="10" customFormat="1" ht="22.5" x14ac:dyDescent="0.2">
      <c r="A243" s="17" t="s">
        <v>228</v>
      </c>
      <c r="B243" s="11" t="s">
        <v>800</v>
      </c>
      <c r="C243" s="19">
        <v>12029.477999999999</v>
      </c>
      <c r="D243" s="19">
        <v>3809.6515499999996</v>
      </c>
      <c r="E243" s="29">
        <f t="shared" si="6"/>
        <v>31.669300613044054</v>
      </c>
      <c r="F243" s="29">
        <v>17125.420859999998</v>
      </c>
      <c r="G243" s="29">
        <f t="shared" si="7"/>
        <v>22.245593735440615</v>
      </c>
    </row>
    <row r="244" spans="1:7" s="10" customFormat="1" ht="22.5" x14ac:dyDescent="0.2">
      <c r="A244" s="17" t="s">
        <v>229</v>
      </c>
      <c r="B244" s="11" t="s">
        <v>801</v>
      </c>
      <c r="C244" s="19">
        <v>12626.047</v>
      </c>
      <c r="D244" s="19">
        <v>4097.3274900000006</v>
      </c>
      <c r="E244" s="29">
        <f t="shared" si="6"/>
        <v>32.451387912622224</v>
      </c>
      <c r="F244" s="29">
        <v>7252.6276200000002</v>
      </c>
      <c r="G244" s="29">
        <f t="shared" si="7"/>
        <v>56.494386650999736</v>
      </c>
    </row>
    <row r="245" spans="1:7" s="10" customFormat="1" ht="22.5" x14ac:dyDescent="0.2">
      <c r="A245" s="17" t="s">
        <v>230</v>
      </c>
      <c r="B245" s="11" t="s">
        <v>802</v>
      </c>
      <c r="C245" s="19">
        <v>3947.1</v>
      </c>
      <c r="D245" s="19">
        <v>1315.70099</v>
      </c>
      <c r="E245" s="29">
        <f t="shared" si="6"/>
        <v>33.333358415038894</v>
      </c>
      <c r="F245" s="29">
        <v>3369.3173400000001</v>
      </c>
      <c r="G245" s="29">
        <f t="shared" si="7"/>
        <v>39.049482646831954</v>
      </c>
    </row>
    <row r="246" spans="1:7" s="10" customFormat="1" ht="22.5" x14ac:dyDescent="0.2">
      <c r="A246" s="17" t="s">
        <v>231</v>
      </c>
      <c r="B246" s="11" t="s">
        <v>803</v>
      </c>
      <c r="C246" s="19">
        <v>1763.7</v>
      </c>
      <c r="D246" s="19">
        <v>925.17421000000002</v>
      </c>
      <c r="E246" s="29">
        <f t="shared" si="6"/>
        <v>52.456438736746613</v>
      </c>
      <c r="F246" s="29">
        <v>5230.3043399999997</v>
      </c>
      <c r="G246" s="29">
        <f t="shared" si="7"/>
        <v>17.688726121050159</v>
      </c>
    </row>
    <row r="247" spans="1:7" s="10" customFormat="1" ht="11.25" x14ac:dyDescent="0.2">
      <c r="A247" s="17" t="s">
        <v>232</v>
      </c>
      <c r="B247" s="11" t="s">
        <v>804</v>
      </c>
      <c r="C247" s="19">
        <v>2322461.4667500001</v>
      </c>
      <c r="D247" s="19">
        <v>276755.41541000002</v>
      </c>
      <c r="E247" s="29">
        <f t="shared" si="6"/>
        <v>11.91646963242345</v>
      </c>
      <c r="F247" s="29">
        <v>152598.58772000001</v>
      </c>
      <c r="G247" s="29">
        <f t="shared" si="7"/>
        <v>181.36171477406646</v>
      </c>
    </row>
    <row r="248" spans="1:7" s="10" customFormat="1" ht="22.5" x14ac:dyDescent="0.2">
      <c r="A248" s="17" t="s">
        <v>233</v>
      </c>
      <c r="B248" s="11" t="s">
        <v>805</v>
      </c>
      <c r="C248" s="19">
        <v>37649.525219999996</v>
      </c>
      <c r="D248" s="19">
        <v>6721.8265199999996</v>
      </c>
      <c r="E248" s="29">
        <f t="shared" si="6"/>
        <v>17.853682033762443</v>
      </c>
      <c r="F248" s="29">
        <v>8357.2454099999995</v>
      </c>
      <c r="G248" s="29">
        <f t="shared" si="7"/>
        <v>80.43112521210503</v>
      </c>
    </row>
    <row r="249" spans="1:7" s="10" customFormat="1" ht="22.5" x14ac:dyDescent="0.2">
      <c r="A249" s="17" t="s">
        <v>234</v>
      </c>
      <c r="B249" s="11" t="s">
        <v>806</v>
      </c>
      <c r="C249" s="19">
        <v>6619.2</v>
      </c>
      <c r="D249" s="19">
        <v>2620.8073300000001</v>
      </c>
      <c r="E249" s="29">
        <f t="shared" si="6"/>
        <v>39.594019367899449</v>
      </c>
      <c r="F249" s="29">
        <v>3164.7035900000001</v>
      </c>
      <c r="G249" s="29">
        <f t="shared" si="7"/>
        <v>82.813674502767583</v>
      </c>
    </row>
    <row r="250" spans="1:7" s="10" customFormat="1" ht="22.5" x14ac:dyDescent="0.2">
      <c r="A250" s="17" t="s">
        <v>235</v>
      </c>
      <c r="B250" s="11" t="s">
        <v>807</v>
      </c>
      <c r="C250" s="19">
        <v>16968.95478</v>
      </c>
      <c r="D250" s="19">
        <v>1369.63375</v>
      </c>
      <c r="E250" s="29">
        <f t="shared" si="6"/>
        <v>8.0714090393727833</v>
      </c>
      <c r="F250" s="29">
        <v>443.42887000000002</v>
      </c>
      <c r="G250" s="29" t="s">
        <v>1747</v>
      </c>
    </row>
    <row r="251" spans="1:7" s="10" customFormat="1" ht="22.5" x14ac:dyDescent="0.2">
      <c r="A251" s="17" t="s">
        <v>236</v>
      </c>
      <c r="B251" s="11" t="s">
        <v>808</v>
      </c>
      <c r="C251" s="19">
        <v>2914.9704400000001</v>
      </c>
      <c r="D251" s="19">
        <v>1042.0630000000001</v>
      </c>
      <c r="E251" s="29">
        <f t="shared" si="6"/>
        <v>35.748664401550506</v>
      </c>
      <c r="F251" s="29">
        <v>1781.5025500000002</v>
      </c>
      <c r="G251" s="29">
        <f t="shared" si="7"/>
        <v>58.49348910558674</v>
      </c>
    </row>
    <row r="252" spans="1:7" s="10" customFormat="1" ht="22.5" x14ac:dyDescent="0.2">
      <c r="A252" s="17" t="s">
        <v>237</v>
      </c>
      <c r="B252" s="11" t="s">
        <v>809</v>
      </c>
      <c r="C252" s="19">
        <v>9295.2000000000007</v>
      </c>
      <c r="D252" s="19">
        <v>984.71019999999999</v>
      </c>
      <c r="E252" s="29">
        <f t="shared" si="6"/>
        <v>10.59374946208796</v>
      </c>
      <c r="F252" s="29">
        <v>2244.52198</v>
      </c>
      <c r="G252" s="29">
        <f t="shared" si="7"/>
        <v>43.871711160520697</v>
      </c>
    </row>
    <row r="253" spans="1:7" s="10" customFormat="1" ht="22.5" x14ac:dyDescent="0.2">
      <c r="A253" s="17" t="s">
        <v>238</v>
      </c>
      <c r="B253" s="11" t="s">
        <v>810</v>
      </c>
      <c r="C253" s="19">
        <v>1851.2</v>
      </c>
      <c r="D253" s="19">
        <v>704.61224000000004</v>
      </c>
      <c r="E253" s="29">
        <f t="shared" si="6"/>
        <v>38.062458945548833</v>
      </c>
      <c r="F253" s="29">
        <v>723.08842000000004</v>
      </c>
      <c r="G253" s="29">
        <f t="shared" si="7"/>
        <v>97.444824244315797</v>
      </c>
    </row>
    <row r="254" spans="1:7" s="10" customFormat="1" ht="11.25" x14ac:dyDescent="0.2">
      <c r="A254" s="17" t="s">
        <v>239</v>
      </c>
      <c r="B254" s="11" t="s">
        <v>811</v>
      </c>
      <c r="C254" s="19">
        <v>2284811.9415300004</v>
      </c>
      <c r="D254" s="19">
        <v>270033.58889000001</v>
      </c>
      <c r="E254" s="29">
        <f t="shared" si="6"/>
        <v>11.818635222519664</v>
      </c>
      <c r="F254" s="29">
        <v>144241.34231000001</v>
      </c>
      <c r="G254" s="29">
        <f t="shared" si="7"/>
        <v>187.20956458492347</v>
      </c>
    </row>
    <row r="255" spans="1:7" s="10" customFormat="1" ht="22.5" x14ac:dyDescent="0.2">
      <c r="A255" s="17" t="s">
        <v>240</v>
      </c>
      <c r="B255" s="11" t="s">
        <v>812</v>
      </c>
      <c r="C255" s="19">
        <v>2257841.4</v>
      </c>
      <c r="D255" s="19">
        <v>258821.28397999998</v>
      </c>
      <c r="E255" s="29">
        <f t="shared" si="6"/>
        <v>11.463218097604198</v>
      </c>
      <c r="F255" s="29">
        <v>120402.80420999999</v>
      </c>
      <c r="G255" s="29" t="s">
        <v>1747</v>
      </c>
    </row>
    <row r="256" spans="1:7" s="10" customFormat="1" ht="11.25" x14ac:dyDescent="0.2">
      <c r="A256" s="17" t="s">
        <v>241</v>
      </c>
      <c r="B256" s="11" t="s">
        <v>813</v>
      </c>
      <c r="C256" s="19">
        <v>24437.102300000002</v>
      </c>
      <c r="D256" s="19">
        <v>8879.4938499999989</v>
      </c>
      <c r="E256" s="29">
        <f t="shared" si="6"/>
        <v>36.336116045968339</v>
      </c>
      <c r="F256" s="29">
        <v>17904.92296</v>
      </c>
      <c r="G256" s="29">
        <f t="shared" si="7"/>
        <v>49.592471689696673</v>
      </c>
    </row>
    <row r="257" spans="1:7" s="10" customFormat="1" ht="22.5" x14ac:dyDescent="0.2">
      <c r="A257" s="17" t="s">
        <v>242</v>
      </c>
      <c r="B257" s="11" t="s">
        <v>814</v>
      </c>
      <c r="C257" s="19">
        <v>1394.48498</v>
      </c>
      <c r="D257" s="19">
        <v>1429.9163799999999</v>
      </c>
      <c r="E257" s="29">
        <f t="shared" si="6"/>
        <v>102.54082335114143</v>
      </c>
      <c r="F257" s="29">
        <v>4709.6918099999994</v>
      </c>
      <c r="G257" s="29">
        <f t="shared" si="7"/>
        <v>30.361145435543907</v>
      </c>
    </row>
    <row r="258" spans="1:7" s="10" customFormat="1" ht="11.25" x14ac:dyDescent="0.2">
      <c r="A258" s="17" t="s">
        <v>243</v>
      </c>
      <c r="B258" s="11" t="s">
        <v>815</v>
      </c>
      <c r="C258" s="19">
        <v>151.25425000000001</v>
      </c>
      <c r="D258" s="19">
        <v>162.27435999999997</v>
      </c>
      <c r="E258" s="29">
        <f t="shared" si="6"/>
        <v>107.28581841501972</v>
      </c>
      <c r="F258" s="29">
        <v>573.69812000000002</v>
      </c>
      <c r="G258" s="29">
        <f t="shared" si="7"/>
        <v>28.28567051954083</v>
      </c>
    </row>
    <row r="259" spans="1:7" s="10" customFormat="1" ht="11.25" x14ac:dyDescent="0.2">
      <c r="A259" s="17" t="s">
        <v>244</v>
      </c>
      <c r="B259" s="11" t="s">
        <v>816</v>
      </c>
      <c r="C259" s="19">
        <v>987.7</v>
      </c>
      <c r="D259" s="19">
        <v>740.62031999999999</v>
      </c>
      <c r="E259" s="29">
        <f t="shared" si="6"/>
        <v>74.984339374303929</v>
      </c>
      <c r="F259" s="29">
        <v>650.22520999999995</v>
      </c>
      <c r="G259" s="29">
        <f t="shared" si="7"/>
        <v>113.90212323511726</v>
      </c>
    </row>
    <row r="260" spans="1:7" s="10" customFormat="1" ht="21.75" x14ac:dyDescent="0.2">
      <c r="A260" s="24" t="s">
        <v>245</v>
      </c>
      <c r="B260" s="15" t="s">
        <v>817</v>
      </c>
      <c r="C260" s="21">
        <v>956747.87445</v>
      </c>
      <c r="D260" s="21">
        <v>322968.06004000001</v>
      </c>
      <c r="E260" s="20">
        <f t="shared" si="6"/>
        <v>33.756862039088695</v>
      </c>
      <c r="F260" s="20">
        <v>288736.04095</v>
      </c>
      <c r="G260" s="20">
        <f t="shared" si="7"/>
        <v>111.85581785265524</v>
      </c>
    </row>
    <row r="261" spans="1:7" s="10" customFormat="1" ht="11.25" x14ac:dyDescent="0.2">
      <c r="A261" s="17" t="s">
        <v>246</v>
      </c>
      <c r="B261" s="11" t="s">
        <v>818</v>
      </c>
      <c r="C261" s="19">
        <v>2956</v>
      </c>
      <c r="D261" s="19">
        <v>1101.1373600000002</v>
      </c>
      <c r="E261" s="29">
        <f t="shared" si="6"/>
        <v>37.250925575101498</v>
      </c>
      <c r="F261" s="29">
        <v>1646.3440000000001</v>
      </c>
      <c r="G261" s="29">
        <f t="shared" si="7"/>
        <v>66.883795853114549</v>
      </c>
    </row>
    <row r="262" spans="1:7" s="10" customFormat="1" ht="22.5" x14ac:dyDescent="0.2">
      <c r="A262" s="17" t="s">
        <v>1460</v>
      </c>
      <c r="B262" s="11" t="s">
        <v>1498</v>
      </c>
      <c r="C262" s="19">
        <v>0</v>
      </c>
      <c r="D262" s="19">
        <v>187.13735999999997</v>
      </c>
      <c r="E262" s="29">
        <v>0</v>
      </c>
      <c r="F262" s="29">
        <v>1646.3440000000001</v>
      </c>
      <c r="G262" s="29">
        <f t="shared" si="7"/>
        <v>11.366844353306476</v>
      </c>
    </row>
    <row r="263" spans="1:7" s="10" customFormat="1" ht="22.5" x14ac:dyDescent="0.2">
      <c r="A263" s="17" t="s">
        <v>247</v>
      </c>
      <c r="B263" s="11" t="s">
        <v>819</v>
      </c>
      <c r="C263" s="19">
        <v>2606</v>
      </c>
      <c r="D263" s="19">
        <v>564</v>
      </c>
      <c r="E263" s="29">
        <f t="shared" si="6"/>
        <v>21.642363775901767</v>
      </c>
      <c r="F263" s="29">
        <v>0</v>
      </c>
      <c r="G263" s="29">
        <v>0</v>
      </c>
    </row>
    <row r="264" spans="1:7" s="10" customFormat="1" ht="22.5" x14ac:dyDescent="0.2">
      <c r="A264" s="17" t="s">
        <v>1548</v>
      </c>
      <c r="B264" s="11" t="s">
        <v>1563</v>
      </c>
      <c r="C264" s="19">
        <v>350</v>
      </c>
      <c r="D264" s="19">
        <v>350</v>
      </c>
      <c r="E264" s="29">
        <f t="shared" si="6"/>
        <v>100</v>
      </c>
      <c r="F264" s="29">
        <v>0</v>
      </c>
      <c r="G264" s="29">
        <v>0</v>
      </c>
    </row>
    <row r="265" spans="1:7" s="10" customFormat="1" ht="56.25" x14ac:dyDescent="0.2">
      <c r="A265" s="17" t="s">
        <v>248</v>
      </c>
      <c r="B265" s="11" t="s">
        <v>820</v>
      </c>
      <c r="C265" s="19">
        <v>215873.8328</v>
      </c>
      <c r="D265" s="19">
        <v>108742.28202</v>
      </c>
      <c r="E265" s="29">
        <f t="shared" si="6"/>
        <v>50.373072368037377</v>
      </c>
      <c r="F265" s="29">
        <v>137278.83378000002</v>
      </c>
      <c r="G265" s="29">
        <f t="shared" si="7"/>
        <v>79.212708198168372</v>
      </c>
    </row>
    <row r="266" spans="1:7" s="10" customFormat="1" ht="78.75" x14ac:dyDescent="0.2">
      <c r="A266" s="17" t="s">
        <v>249</v>
      </c>
      <c r="B266" s="11" t="s">
        <v>821</v>
      </c>
      <c r="C266" s="19">
        <v>151.1</v>
      </c>
      <c r="D266" s="19">
        <v>0</v>
      </c>
      <c r="E266" s="29">
        <f t="shared" si="6"/>
        <v>0</v>
      </c>
      <c r="F266" s="29">
        <v>39.826339999999995</v>
      </c>
      <c r="G266" s="29">
        <f t="shared" si="7"/>
        <v>0</v>
      </c>
    </row>
    <row r="267" spans="1:7" s="10" customFormat="1" ht="67.5" x14ac:dyDescent="0.2">
      <c r="A267" s="17" t="s">
        <v>250</v>
      </c>
      <c r="B267" s="11" t="s">
        <v>822</v>
      </c>
      <c r="C267" s="19">
        <v>133</v>
      </c>
      <c r="D267" s="19">
        <v>371.61420000000004</v>
      </c>
      <c r="E267" s="29" t="s">
        <v>1747</v>
      </c>
      <c r="F267" s="29">
        <v>18.224430000000002</v>
      </c>
      <c r="G267" s="29" t="s">
        <v>1747</v>
      </c>
    </row>
    <row r="268" spans="1:7" s="10" customFormat="1" ht="67.5" x14ac:dyDescent="0.2">
      <c r="A268" s="17" t="s">
        <v>251</v>
      </c>
      <c r="B268" s="11" t="s">
        <v>823</v>
      </c>
      <c r="C268" s="19">
        <v>151.1</v>
      </c>
      <c r="D268" s="19">
        <v>0</v>
      </c>
      <c r="E268" s="29">
        <f t="shared" si="6"/>
        <v>0</v>
      </c>
      <c r="F268" s="29">
        <v>39.826339999999995</v>
      </c>
      <c r="G268" s="29">
        <f t="shared" si="7"/>
        <v>0</v>
      </c>
    </row>
    <row r="269" spans="1:7" s="10" customFormat="1" ht="67.5" x14ac:dyDescent="0.2">
      <c r="A269" s="17" t="s">
        <v>252</v>
      </c>
      <c r="B269" s="11" t="s">
        <v>824</v>
      </c>
      <c r="C269" s="19">
        <v>133</v>
      </c>
      <c r="D269" s="19">
        <v>371.61420000000004</v>
      </c>
      <c r="E269" s="29" t="s">
        <v>1747</v>
      </c>
      <c r="F269" s="29">
        <v>18.224430000000002</v>
      </c>
      <c r="G269" s="29" t="s">
        <v>1747</v>
      </c>
    </row>
    <row r="270" spans="1:7" s="10" customFormat="1" ht="67.5" x14ac:dyDescent="0.2">
      <c r="A270" s="17" t="s">
        <v>253</v>
      </c>
      <c r="B270" s="11" t="s">
        <v>825</v>
      </c>
      <c r="C270" s="19">
        <v>208530</v>
      </c>
      <c r="D270" s="19">
        <v>107414.38873000001</v>
      </c>
      <c r="E270" s="29">
        <f t="shared" si="6"/>
        <v>51.510280885244327</v>
      </c>
      <c r="F270" s="29">
        <v>130975.02234000001</v>
      </c>
      <c r="G270" s="29">
        <f t="shared" si="7"/>
        <v>82.011353623717199</v>
      </c>
    </row>
    <row r="271" spans="1:7" s="10" customFormat="1" ht="56.25" x14ac:dyDescent="0.2">
      <c r="A271" s="17" t="s">
        <v>254</v>
      </c>
      <c r="B271" s="11" t="s">
        <v>826</v>
      </c>
      <c r="C271" s="19">
        <v>0</v>
      </c>
      <c r="D271" s="19">
        <v>414.69870000000003</v>
      </c>
      <c r="E271" s="29">
        <v>0</v>
      </c>
      <c r="F271" s="29">
        <v>85.886499999999998</v>
      </c>
      <c r="G271" s="29" t="s">
        <v>1747</v>
      </c>
    </row>
    <row r="272" spans="1:7" s="10" customFormat="1" ht="56.25" x14ac:dyDescent="0.2">
      <c r="A272" s="17" t="s">
        <v>255</v>
      </c>
      <c r="B272" s="11" t="s">
        <v>827</v>
      </c>
      <c r="C272" s="19">
        <v>0</v>
      </c>
      <c r="D272" s="19">
        <v>241.87899999999999</v>
      </c>
      <c r="E272" s="29">
        <v>0</v>
      </c>
      <c r="F272" s="29">
        <v>6.8760000000000003</v>
      </c>
      <c r="G272" s="29" t="s">
        <v>1747</v>
      </c>
    </row>
    <row r="273" spans="1:7" s="10" customFormat="1" ht="56.25" x14ac:dyDescent="0.2">
      <c r="A273" s="17" t="s">
        <v>255</v>
      </c>
      <c r="B273" s="48" t="s">
        <v>827</v>
      </c>
      <c r="C273" s="19">
        <v>0</v>
      </c>
      <c r="D273" s="19">
        <v>0</v>
      </c>
      <c r="E273" s="29">
        <v>0</v>
      </c>
      <c r="F273" s="29">
        <v>30.61</v>
      </c>
      <c r="G273" s="29">
        <f t="shared" si="7"/>
        <v>0</v>
      </c>
    </row>
    <row r="274" spans="1:7" s="10" customFormat="1" ht="67.5" x14ac:dyDescent="0.2">
      <c r="A274" s="17" t="s">
        <v>256</v>
      </c>
      <c r="B274" s="11" t="s">
        <v>828</v>
      </c>
      <c r="C274" s="19">
        <v>208530</v>
      </c>
      <c r="D274" s="19">
        <v>107414.38873000001</v>
      </c>
      <c r="E274" s="29">
        <f t="shared" ref="E274:E342" si="8">D274/C274*100</f>
        <v>51.510280885244327</v>
      </c>
      <c r="F274" s="29">
        <v>130968.14634000001</v>
      </c>
      <c r="G274" s="29">
        <f t="shared" ref="G274:G338" si="9">D274/F274*100</f>
        <v>82.015659327686265</v>
      </c>
    </row>
    <row r="275" spans="1:7" s="10" customFormat="1" ht="67.5" x14ac:dyDescent="0.2">
      <c r="A275" s="17" t="s">
        <v>257</v>
      </c>
      <c r="B275" s="11" t="s">
        <v>829</v>
      </c>
      <c r="C275" s="19">
        <v>0</v>
      </c>
      <c r="D275" s="19">
        <v>172.81970000000001</v>
      </c>
      <c r="E275" s="29">
        <v>0</v>
      </c>
      <c r="F275" s="29">
        <v>55.276499999999999</v>
      </c>
      <c r="G275" s="29" t="s">
        <v>1747</v>
      </c>
    </row>
    <row r="276" spans="1:7" s="10" customFormat="1" ht="67.5" x14ac:dyDescent="0.2">
      <c r="A276" s="17" t="s">
        <v>258</v>
      </c>
      <c r="B276" s="11" t="s">
        <v>830</v>
      </c>
      <c r="C276" s="19">
        <v>7051.7327999999998</v>
      </c>
      <c r="D276" s="19">
        <v>390.62684000000002</v>
      </c>
      <c r="E276" s="29">
        <f t="shared" si="8"/>
        <v>5.5394447163397915</v>
      </c>
      <c r="F276" s="29">
        <v>3874.90816</v>
      </c>
      <c r="G276" s="29">
        <f t="shared" si="9"/>
        <v>10.080931569743321</v>
      </c>
    </row>
    <row r="277" spans="1:7" s="10" customFormat="1" ht="56.25" x14ac:dyDescent="0.2">
      <c r="A277" s="17" t="s">
        <v>259</v>
      </c>
      <c r="B277" s="11" t="s">
        <v>831</v>
      </c>
      <c r="C277" s="19">
        <v>0</v>
      </c>
      <c r="D277" s="19">
        <v>56.655320000000003</v>
      </c>
      <c r="E277" s="29">
        <v>0</v>
      </c>
      <c r="F277" s="29">
        <v>41.737000000000002</v>
      </c>
      <c r="G277" s="29">
        <f t="shared" si="9"/>
        <v>135.74363274792151</v>
      </c>
    </row>
    <row r="278" spans="1:7" s="10" customFormat="1" ht="67.5" x14ac:dyDescent="0.2">
      <c r="A278" s="17" t="s">
        <v>260</v>
      </c>
      <c r="B278" s="11" t="s">
        <v>832</v>
      </c>
      <c r="C278" s="19">
        <v>8</v>
      </c>
      <c r="D278" s="19">
        <v>25.082000000000001</v>
      </c>
      <c r="E278" s="29" t="s">
        <v>1747</v>
      </c>
      <c r="F278" s="29">
        <v>1099.8333400000001</v>
      </c>
      <c r="G278" s="29">
        <f t="shared" si="9"/>
        <v>2.2805273388057135</v>
      </c>
    </row>
    <row r="279" spans="1:7" s="16" customFormat="1" ht="56.25" x14ac:dyDescent="0.2">
      <c r="A279" s="17" t="s">
        <v>261</v>
      </c>
      <c r="B279" s="11" t="s">
        <v>833</v>
      </c>
      <c r="C279" s="19">
        <v>0</v>
      </c>
      <c r="D279" s="19">
        <v>69.216229999999996</v>
      </c>
      <c r="E279" s="29">
        <v>0</v>
      </c>
      <c r="F279" s="29">
        <v>47.388199999999998</v>
      </c>
      <c r="G279" s="29">
        <f t="shared" si="9"/>
        <v>146.06216315454057</v>
      </c>
    </row>
    <row r="280" spans="1:7" s="16" customFormat="1" ht="67.5" x14ac:dyDescent="0.2">
      <c r="A280" s="17" t="s">
        <v>1706</v>
      </c>
      <c r="B280" s="11" t="s">
        <v>1707</v>
      </c>
      <c r="C280" s="19">
        <v>0</v>
      </c>
      <c r="D280" s="19">
        <v>0</v>
      </c>
      <c r="E280" s="29">
        <v>0</v>
      </c>
      <c r="F280" s="29">
        <v>682.92746999999997</v>
      </c>
      <c r="G280" s="29">
        <f t="shared" si="9"/>
        <v>0</v>
      </c>
    </row>
    <row r="281" spans="1:7" s="16" customFormat="1" ht="56.25" x14ac:dyDescent="0.2">
      <c r="A281" s="17" t="s">
        <v>1708</v>
      </c>
      <c r="B281" s="11" t="s">
        <v>1709</v>
      </c>
      <c r="C281" s="19">
        <v>0</v>
      </c>
      <c r="D281" s="19">
        <v>0</v>
      </c>
      <c r="E281" s="29">
        <v>0</v>
      </c>
      <c r="F281" s="29">
        <v>413.08</v>
      </c>
      <c r="G281" s="29">
        <f t="shared" si="9"/>
        <v>0</v>
      </c>
    </row>
    <row r="282" spans="1:7" s="16" customFormat="1" ht="56.25" x14ac:dyDescent="0.2">
      <c r="A282" s="17" t="s">
        <v>1710</v>
      </c>
      <c r="B282" s="48" t="s">
        <v>1711</v>
      </c>
      <c r="C282" s="19">
        <v>0</v>
      </c>
      <c r="D282" s="19">
        <v>0</v>
      </c>
      <c r="E282" s="29">
        <v>0</v>
      </c>
      <c r="F282" s="29">
        <v>64</v>
      </c>
      <c r="G282" s="29">
        <f t="shared" si="9"/>
        <v>0</v>
      </c>
    </row>
    <row r="283" spans="1:7" s="10" customFormat="1" ht="67.5" x14ac:dyDescent="0.2">
      <c r="A283" s="17" t="s">
        <v>262</v>
      </c>
      <c r="B283" s="11" t="s">
        <v>834</v>
      </c>
      <c r="C283" s="19">
        <v>7051.7327999999998</v>
      </c>
      <c r="D283" s="19">
        <v>390.62684000000002</v>
      </c>
      <c r="E283" s="29">
        <f t="shared" si="8"/>
        <v>5.5394447163397915</v>
      </c>
      <c r="F283" s="29">
        <v>3810.90816</v>
      </c>
      <c r="G283" s="29">
        <f t="shared" si="9"/>
        <v>10.250229698529392</v>
      </c>
    </row>
    <row r="284" spans="1:7" s="10" customFormat="1" ht="67.5" x14ac:dyDescent="0.2">
      <c r="A284" s="17" t="s">
        <v>263</v>
      </c>
      <c r="B284" s="11" t="s">
        <v>835</v>
      </c>
      <c r="C284" s="19">
        <v>0</v>
      </c>
      <c r="D284" s="19">
        <v>56.655320000000003</v>
      </c>
      <c r="E284" s="29">
        <v>0</v>
      </c>
      <c r="F284" s="29">
        <v>41.737000000000002</v>
      </c>
      <c r="G284" s="29">
        <f t="shared" si="9"/>
        <v>135.74363274792151</v>
      </c>
    </row>
    <row r="285" spans="1:7" s="10" customFormat="1" ht="67.5" x14ac:dyDescent="0.2">
      <c r="A285" s="17" t="s">
        <v>264</v>
      </c>
      <c r="B285" s="11" t="s">
        <v>836</v>
      </c>
      <c r="C285" s="19">
        <v>8</v>
      </c>
      <c r="D285" s="19">
        <v>25.082000000000001</v>
      </c>
      <c r="E285" s="29" t="s">
        <v>1747</v>
      </c>
      <c r="F285" s="29">
        <v>1099.8333400000001</v>
      </c>
      <c r="G285" s="29">
        <f t="shared" si="9"/>
        <v>2.2805273388057135</v>
      </c>
    </row>
    <row r="286" spans="1:7" s="10" customFormat="1" ht="67.5" x14ac:dyDescent="0.2">
      <c r="A286" s="17" t="s">
        <v>265</v>
      </c>
      <c r="B286" s="11" t="s">
        <v>837</v>
      </c>
      <c r="C286" s="19">
        <v>0</v>
      </c>
      <c r="D286" s="19">
        <v>69.216229999999996</v>
      </c>
      <c r="E286" s="29">
        <v>0</v>
      </c>
      <c r="F286" s="29">
        <v>47.388199999999998</v>
      </c>
      <c r="G286" s="29">
        <f t="shared" si="9"/>
        <v>146.06216315454057</v>
      </c>
    </row>
    <row r="287" spans="1:7" s="10" customFormat="1" ht="67.5" x14ac:dyDescent="0.2">
      <c r="A287" s="17" t="s">
        <v>1702</v>
      </c>
      <c r="B287" s="48" t="s">
        <v>1703</v>
      </c>
      <c r="C287" s="19"/>
      <c r="D287" s="19"/>
      <c r="E287" s="29"/>
      <c r="F287" s="29">
        <v>682.92746999999997</v>
      </c>
      <c r="G287" s="29"/>
    </row>
    <row r="288" spans="1:7" s="10" customFormat="1" ht="67.5" x14ac:dyDescent="0.2">
      <c r="A288" s="17" t="s">
        <v>1704</v>
      </c>
      <c r="B288" s="48" t="s">
        <v>1705</v>
      </c>
      <c r="C288" s="19"/>
      <c r="D288" s="19"/>
      <c r="E288" s="29"/>
      <c r="F288" s="29">
        <v>413.08</v>
      </c>
      <c r="G288" s="29"/>
    </row>
    <row r="289" spans="1:7" s="10" customFormat="1" ht="22.5" x14ac:dyDescent="0.2">
      <c r="A289" s="17" t="s">
        <v>266</v>
      </c>
      <c r="B289" s="11" t="s">
        <v>838</v>
      </c>
      <c r="C289" s="19">
        <v>354629.99193000002</v>
      </c>
      <c r="D289" s="19">
        <v>121184.80356</v>
      </c>
      <c r="E289" s="29">
        <f t="shared" si="8"/>
        <v>34.172181236132033</v>
      </c>
      <c r="F289" s="29">
        <v>72229.994489999997</v>
      </c>
      <c r="G289" s="29">
        <f t="shared" si="9"/>
        <v>167.77628797518133</v>
      </c>
    </row>
    <row r="290" spans="1:7" s="10" customFormat="1" ht="22.5" x14ac:dyDescent="0.2">
      <c r="A290" s="17" t="s">
        <v>267</v>
      </c>
      <c r="B290" s="11" t="s">
        <v>839</v>
      </c>
      <c r="C290" s="19">
        <v>152161.36393000002</v>
      </c>
      <c r="D290" s="19">
        <v>60760.250220000002</v>
      </c>
      <c r="E290" s="29">
        <f t="shared" si="8"/>
        <v>39.931457401993327</v>
      </c>
      <c r="F290" s="29">
        <v>51196.784409999993</v>
      </c>
      <c r="G290" s="29">
        <f t="shared" si="9"/>
        <v>118.67981733659825</v>
      </c>
    </row>
    <row r="291" spans="1:7" s="10" customFormat="1" ht="33.75" x14ac:dyDescent="0.2">
      <c r="A291" s="17" t="s">
        <v>268</v>
      </c>
      <c r="B291" s="11" t="s">
        <v>840</v>
      </c>
      <c r="C291" s="19">
        <v>52459.4</v>
      </c>
      <c r="D291" s="19">
        <v>15108.42686</v>
      </c>
      <c r="E291" s="29">
        <f t="shared" si="8"/>
        <v>28.800228100207015</v>
      </c>
      <c r="F291" s="29">
        <v>19602.175239999997</v>
      </c>
      <c r="G291" s="29">
        <f t="shared" si="9"/>
        <v>77.075256572392533</v>
      </c>
    </row>
    <row r="292" spans="1:7" s="10" customFormat="1" ht="45" x14ac:dyDescent="0.2">
      <c r="A292" s="17" t="s">
        <v>269</v>
      </c>
      <c r="B292" s="11" t="s">
        <v>841</v>
      </c>
      <c r="C292" s="19">
        <v>82968.3</v>
      </c>
      <c r="D292" s="19">
        <v>31336.817709999999</v>
      </c>
      <c r="E292" s="29">
        <f t="shared" si="8"/>
        <v>37.769627327545578</v>
      </c>
      <c r="F292" s="29">
        <v>25483.323789999999</v>
      </c>
      <c r="G292" s="29">
        <f t="shared" si="9"/>
        <v>122.96989972044774</v>
      </c>
    </row>
    <row r="293" spans="1:7" s="10" customFormat="1" ht="33.75" x14ac:dyDescent="0.2">
      <c r="A293" s="17" t="s">
        <v>270</v>
      </c>
      <c r="B293" s="11" t="s">
        <v>842</v>
      </c>
      <c r="C293" s="19">
        <v>16733.663929999999</v>
      </c>
      <c r="D293" s="19">
        <v>14315.005650000001</v>
      </c>
      <c r="E293" s="29">
        <f t="shared" si="8"/>
        <v>85.54615241397407</v>
      </c>
      <c r="F293" s="29">
        <v>6111.2853800000003</v>
      </c>
      <c r="G293" s="29" t="s">
        <v>1747</v>
      </c>
    </row>
    <row r="294" spans="1:7" s="10" customFormat="1" ht="33.75" x14ac:dyDescent="0.2">
      <c r="A294" s="17" t="s">
        <v>271</v>
      </c>
      <c r="B294" s="11" t="s">
        <v>843</v>
      </c>
      <c r="C294" s="19">
        <v>202468.628</v>
      </c>
      <c r="D294" s="19">
        <v>60424.553340000006</v>
      </c>
      <c r="E294" s="29">
        <f t="shared" si="8"/>
        <v>29.843909121565247</v>
      </c>
      <c r="F294" s="29">
        <v>21033.210079999997</v>
      </c>
      <c r="G294" s="29" t="s">
        <v>1747</v>
      </c>
    </row>
    <row r="295" spans="1:7" s="10" customFormat="1" ht="45" x14ac:dyDescent="0.2">
      <c r="A295" s="17" t="s">
        <v>272</v>
      </c>
      <c r="B295" s="11" t="s">
        <v>844</v>
      </c>
      <c r="C295" s="19">
        <v>0</v>
      </c>
      <c r="D295" s="19">
        <v>147.80457999999999</v>
      </c>
      <c r="E295" s="29">
        <v>0</v>
      </c>
      <c r="F295" s="29">
        <v>890.55079000000001</v>
      </c>
      <c r="G295" s="29">
        <f t="shared" si="9"/>
        <v>16.596984883927842</v>
      </c>
    </row>
    <row r="296" spans="1:7" s="10" customFormat="1" ht="33.75" x14ac:dyDescent="0.2">
      <c r="A296" s="17" t="s">
        <v>273</v>
      </c>
      <c r="B296" s="11" t="s">
        <v>845</v>
      </c>
      <c r="C296" s="19">
        <v>17917.599999999999</v>
      </c>
      <c r="D296" s="19">
        <v>22349.874600000003</v>
      </c>
      <c r="E296" s="29">
        <f t="shared" si="8"/>
        <v>124.73698821270709</v>
      </c>
      <c r="F296" s="29">
        <v>11876.08541</v>
      </c>
      <c r="G296" s="29">
        <f t="shared" si="9"/>
        <v>188.19226898773206</v>
      </c>
    </row>
    <row r="297" spans="1:7" s="10" customFormat="1" ht="33.75" x14ac:dyDescent="0.2">
      <c r="A297" s="17" t="s">
        <v>274</v>
      </c>
      <c r="B297" s="11" t="s">
        <v>846</v>
      </c>
      <c r="C297" s="19">
        <v>24779</v>
      </c>
      <c r="D297" s="19">
        <v>381.09505999999999</v>
      </c>
      <c r="E297" s="29">
        <f t="shared" si="8"/>
        <v>1.5379759473747932</v>
      </c>
      <c r="F297" s="29">
        <v>1267.4499599999999</v>
      </c>
      <c r="G297" s="29">
        <f t="shared" si="9"/>
        <v>30.067858458096445</v>
      </c>
    </row>
    <row r="298" spans="1:7" s="10" customFormat="1" ht="33.75" x14ac:dyDescent="0.2">
      <c r="A298" s="17" t="s">
        <v>275</v>
      </c>
      <c r="B298" s="11" t="s">
        <v>847</v>
      </c>
      <c r="C298" s="19">
        <v>64153.542999999998</v>
      </c>
      <c r="D298" s="19">
        <v>32936.540730000001</v>
      </c>
      <c r="E298" s="29">
        <f t="shared" si="8"/>
        <v>51.340174197393907</v>
      </c>
      <c r="F298" s="29">
        <v>6391.6641799999998</v>
      </c>
      <c r="G298" s="29" t="s">
        <v>1747</v>
      </c>
    </row>
    <row r="299" spans="1:7" s="10" customFormat="1" ht="33.75" x14ac:dyDescent="0.2">
      <c r="A299" s="17" t="s">
        <v>276</v>
      </c>
      <c r="B299" s="11" t="s">
        <v>848</v>
      </c>
      <c r="C299" s="19">
        <v>95618.485000000001</v>
      </c>
      <c r="D299" s="19">
        <v>4609.23837</v>
      </c>
      <c r="E299" s="29">
        <f t="shared" si="8"/>
        <v>4.8204469773809944</v>
      </c>
      <c r="F299" s="29">
        <v>607.45974000000001</v>
      </c>
      <c r="G299" s="29" t="s">
        <v>1747</v>
      </c>
    </row>
    <row r="300" spans="1:7" s="10" customFormat="1" ht="45" x14ac:dyDescent="0.2">
      <c r="A300" s="17" t="s">
        <v>277</v>
      </c>
      <c r="B300" s="11" t="s">
        <v>849</v>
      </c>
      <c r="C300" s="19">
        <v>66661.290439999997</v>
      </c>
      <c r="D300" s="19">
        <v>39364.91865</v>
      </c>
      <c r="E300" s="29">
        <f t="shared" si="8"/>
        <v>59.052140140358198</v>
      </c>
      <c r="F300" s="29">
        <v>41907.149749999997</v>
      </c>
      <c r="G300" s="29">
        <f t="shared" si="9"/>
        <v>93.933657824104358</v>
      </c>
    </row>
    <row r="301" spans="1:7" s="10" customFormat="1" ht="45" x14ac:dyDescent="0.2">
      <c r="A301" s="17" t="s">
        <v>278</v>
      </c>
      <c r="B301" s="11" t="s">
        <v>850</v>
      </c>
      <c r="C301" s="19">
        <v>65221.290439999997</v>
      </c>
      <c r="D301" s="19">
        <v>38063.670060000004</v>
      </c>
      <c r="E301" s="29">
        <f t="shared" si="8"/>
        <v>58.36080488934283</v>
      </c>
      <c r="F301" s="29">
        <v>41153.18823</v>
      </c>
      <c r="G301" s="29">
        <f t="shared" si="9"/>
        <v>92.492639567235784</v>
      </c>
    </row>
    <row r="302" spans="1:7" s="10" customFormat="1" ht="56.25" x14ac:dyDescent="0.2">
      <c r="A302" s="17" t="s">
        <v>279</v>
      </c>
      <c r="B302" s="11" t="s">
        <v>851</v>
      </c>
      <c r="C302" s="19">
        <v>11425.78</v>
      </c>
      <c r="D302" s="19">
        <v>6439.6410900000001</v>
      </c>
      <c r="E302" s="29">
        <f t="shared" si="8"/>
        <v>56.360625620307758</v>
      </c>
      <c r="F302" s="29">
        <v>7342.2996299999995</v>
      </c>
      <c r="G302" s="29">
        <f t="shared" si="9"/>
        <v>87.70605143500525</v>
      </c>
    </row>
    <row r="303" spans="1:7" s="10" customFormat="1" ht="67.5" x14ac:dyDescent="0.2">
      <c r="A303" s="17" t="s">
        <v>280</v>
      </c>
      <c r="B303" s="11" t="s">
        <v>852</v>
      </c>
      <c r="C303" s="19">
        <v>48027.243439999998</v>
      </c>
      <c r="D303" s="19">
        <v>28784.957569999999</v>
      </c>
      <c r="E303" s="29">
        <f t="shared" si="8"/>
        <v>59.934644398154532</v>
      </c>
      <c r="F303" s="29">
        <v>29283.66588</v>
      </c>
      <c r="G303" s="29">
        <f t="shared" si="9"/>
        <v>98.296974456532766</v>
      </c>
    </row>
    <row r="304" spans="1:7" s="10" customFormat="1" ht="56.25" x14ac:dyDescent="0.2">
      <c r="A304" s="17" t="s">
        <v>281</v>
      </c>
      <c r="B304" s="11" t="s">
        <v>853</v>
      </c>
      <c r="C304" s="19">
        <v>5768.2669999999998</v>
      </c>
      <c r="D304" s="19">
        <v>2839.0713999999998</v>
      </c>
      <c r="E304" s="29">
        <f t="shared" si="8"/>
        <v>49.21879309678279</v>
      </c>
      <c r="F304" s="29">
        <v>4527.2227199999998</v>
      </c>
      <c r="G304" s="29">
        <f t="shared" si="9"/>
        <v>62.711105143066604</v>
      </c>
    </row>
    <row r="305" spans="1:9" s="10" customFormat="1" ht="45" x14ac:dyDescent="0.2">
      <c r="A305" s="17" t="s">
        <v>282</v>
      </c>
      <c r="B305" s="11" t="s">
        <v>854</v>
      </c>
      <c r="C305" s="19">
        <v>1440</v>
      </c>
      <c r="D305" s="19">
        <v>1301.2485900000001</v>
      </c>
      <c r="E305" s="29">
        <f t="shared" si="8"/>
        <v>90.364485416666668</v>
      </c>
      <c r="F305" s="29">
        <v>753.96152000000006</v>
      </c>
      <c r="G305" s="29">
        <f t="shared" si="9"/>
        <v>172.58819654350529</v>
      </c>
    </row>
    <row r="306" spans="1:9" s="10" customFormat="1" ht="45" x14ac:dyDescent="0.2">
      <c r="A306" s="17" t="s">
        <v>283</v>
      </c>
      <c r="B306" s="11" t="s">
        <v>855</v>
      </c>
      <c r="C306" s="19">
        <v>300</v>
      </c>
      <c r="D306" s="19">
        <v>638.52331000000004</v>
      </c>
      <c r="E306" s="29" t="s">
        <v>1747</v>
      </c>
      <c r="F306" s="29">
        <v>616.21187999999995</v>
      </c>
      <c r="G306" s="29">
        <f t="shared" si="9"/>
        <v>103.62073999611954</v>
      </c>
      <c r="H306" s="25"/>
      <c r="I306" s="25"/>
    </row>
    <row r="307" spans="1:9" s="10" customFormat="1" ht="45" x14ac:dyDescent="0.2">
      <c r="A307" s="17" t="s">
        <v>284</v>
      </c>
      <c r="B307" s="11" t="s">
        <v>856</v>
      </c>
      <c r="C307" s="19">
        <v>1140</v>
      </c>
      <c r="D307" s="19">
        <v>662.72528</v>
      </c>
      <c r="E307" s="29">
        <f t="shared" si="8"/>
        <v>58.133796491228075</v>
      </c>
      <c r="F307" s="29">
        <v>137.74964000000003</v>
      </c>
      <c r="G307" s="29" t="s">
        <v>1747</v>
      </c>
    </row>
    <row r="308" spans="1:9" s="10" customFormat="1" ht="22.5" x14ac:dyDescent="0.2">
      <c r="A308" s="17" t="s">
        <v>285</v>
      </c>
      <c r="B308" s="11" t="s">
        <v>857</v>
      </c>
      <c r="C308" s="19">
        <v>316626.75928</v>
      </c>
      <c r="D308" s="19">
        <v>52574.918450000005</v>
      </c>
      <c r="E308" s="29">
        <f t="shared" si="8"/>
        <v>16.60469840564134</v>
      </c>
      <c r="F308" s="29">
        <v>35673.718930000003</v>
      </c>
      <c r="G308" s="29">
        <f t="shared" si="9"/>
        <v>147.37717296355902</v>
      </c>
    </row>
    <row r="309" spans="1:9" s="10" customFormat="1" ht="33.75" x14ac:dyDescent="0.2">
      <c r="A309" s="17" t="s">
        <v>286</v>
      </c>
      <c r="B309" s="11" t="s">
        <v>858</v>
      </c>
      <c r="C309" s="19">
        <v>262315.01958999998</v>
      </c>
      <c r="D309" s="19">
        <v>48423.049070000001</v>
      </c>
      <c r="E309" s="29">
        <f t="shared" si="8"/>
        <v>18.459884281763784</v>
      </c>
      <c r="F309" s="29">
        <v>28310.337299999999</v>
      </c>
      <c r="G309" s="29">
        <f t="shared" si="9"/>
        <v>171.04370236521345</v>
      </c>
    </row>
    <row r="310" spans="1:9" s="10" customFormat="1" ht="33.75" x14ac:dyDescent="0.2">
      <c r="A310" s="17" t="s">
        <v>287</v>
      </c>
      <c r="B310" s="11" t="s">
        <v>859</v>
      </c>
      <c r="C310" s="19">
        <v>26624.09</v>
      </c>
      <c r="D310" s="19">
        <v>1399.3919799999999</v>
      </c>
      <c r="E310" s="29">
        <f t="shared" si="8"/>
        <v>5.2561119647657435</v>
      </c>
      <c r="F310" s="29">
        <v>3565.8616299999999</v>
      </c>
      <c r="G310" s="29">
        <f t="shared" si="9"/>
        <v>39.244147002978345</v>
      </c>
    </row>
    <row r="311" spans="1:9" s="10" customFormat="1" ht="33.75" x14ac:dyDescent="0.2">
      <c r="A311" s="17" t="s">
        <v>288</v>
      </c>
      <c r="B311" s="11" t="s">
        <v>860</v>
      </c>
      <c r="C311" s="19">
        <v>15260.03969</v>
      </c>
      <c r="D311" s="19">
        <v>1079.9760000000001</v>
      </c>
      <c r="E311" s="29">
        <f t="shared" si="8"/>
        <v>7.0771506623781271</v>
      </c>
      <c r="F311" s="29">
        <v>743.8</v>
      </c>
      <c r="G311" s="29">
        <f t="shared" si="9"/>
        <v>145.19709599354667</v>
      </c>
    </row>
    <row r="312" spans="1:9" s="10" customFormat="1" ht="33.75" x14ac:dyDescent="0.2">
      <c r="A312" s="17" t="s">
        <v>289</v>
      </c>
      <c r="B312" s="11" t="s">
        <v>861</v>
      </c>
      <c r="C312" s="19">
        <v>12427.61</v>
      </c>
      <c r="D312" s="19">
        <v>1672.5013999999999</v>
      </c>
      <c r="E312" s="29">
        <f t="shared" si="8"/>
        <v>13.457948873516306</v>
      </c>
      <c r="F312" s="29">
        <v>3053.72</v>
      </c>
      <c r="G312" s="29">
        <f t="shared" si="9"/>
        <v>54.769310873295517</v>
      </c>
    </row>
    <row r="313" spans="1:9" s="10" customFormat="1" ht="11.25" x14ac:dyDescent="0.2">
      <c r="A313" s="24" t="s">
        <v>290</v>
      </c>
      <c r="B313" s="15" t="s">
        <v>862</v>
      </c>
      <c r="C313" s="21">
        <v>6235.9</v>
      </c>
      <c r="D313" s="21">
        <v>3677.9777300000001</v>
      </c>
      <c r="E313" s="20">
        <f t="shared" si="8"/>
        <v>58.980704148559148</v>
      </c>
      <c r="F313" s="20">
        <v>3950.81223</v>
      </c>
      <c r="G313" s="20">
        <f t="shared" si="9"/>
        <v>93.094217489551511</v>
      </c>
    </row>
    <row r="314" spans="1:9" s="16" customFormat="1" ht="22.5" x14ac:dyDescent="0.2">
      <c r="A314" s="17" t="s">
        <v>291</v>
      </c>
      <c r="B314" s="11" t="s">
        <v>863</v>
      </c>
      <c r="C314" s="19">
        <v>6235.9</v>
      </c>
      <c r="D314" s="19">
        <v>3677.9777300000001</v>
      </c>
      <c r="E314" s="29">
        <f t="shared" si="8"/>
        <v>58.980704148559148</v>
      </c>
      <c r="F314" s="29">
        <v>3950.81223</v>
      </c>
      <c r="G314" s="29">
        <f t="shared" si="9"/>
        <v>93.094217489551511</v>
      </c>
    </row>
    <row r="315" spans="1:9" s="10" customFormat="1" ht="25.5" customHeight="1" x14ac:dyDescent="0.2">
      <c r="A315" s="17" t="s">
        <v>292</v>
      </c>
      <c r="B315" s="11" t="s">
        <v>864</v>
      </c>
      <c r="C315" s="19">
        <v>6235.9</v>
      </c>
      <c r="D315" s="19">
        <v>3677.9777300000001</v>
      </c>
      <c r="E315" s="29">
        <f t="shared" si="8"/>
        <v>58.980704148559148</v>
      </c>
      <c r="F315" s="29">
        <v>3950.81223</v>
      </c>
      <c r="G315" s="29">
        <f t="shared" si="9"/>
        <v>93.094217489551511</v>
      </c>
    </row>
    <row r="316" spans="1:9" s="10" customFormat="1" ht="11.25" x14ac:dyDescent="0.2">
      <c r="A316" s="24" t="s">
        <v>293</v>
      </c>
      <c r="B316" s="15" t="s">
        <v>865</v>
      </c>
      <c r="C316" s="21">
        <v>920116.14272999996</v>
      </c>
      <c r="D316" s="21">
        <v>424179.26250000001</v>
      </c>
      <c r="E316" s="20">
        <f t="shared" si="8"/>
        <v>46.10062173688781</v>
      </c>
      <c r="F316" s="20">
        <v>566580.72028999997</v>
      </c>
      <c r="G316" s="20">
        <f t="shared" si="9"/>
        <v>74.866518981247211</v>
      </c>
    </row>
    <row r="317" spans="1:9" s="16" customFormat="1" ht="22.5" x14ac:dyDescent="0.2">
      <c r="A317" s="17" t="s">
        <v>294</v>
      </c>
      <c r="B317" s="11" t="s">
        <v>866</v>
      </c>
      <c r="C317" s="19">
        <v>799498.68741999997</v>
      </c>
      <c r="D317" s="19">
        <v>194040.97588999997</v>
      </c>
      <c r="E317" s="29">
        <f t="shared" si="8"/>
        <v>24.270330763915887</v>
      </c>
      <c r="F317" s="29">
        <v>0</v>
      </c>
      <c r="G317" s="29">
        <v>0</v>
      </c>
    </row>
    <row r="318" spans="1:9" s="10" customFormat="1" ht="33.75" x14ac:dyDescent="0.2">
      <c r="A318" s="17" t="s">
        <v>1581</v>
      </c>
      <c r="B318" s="11" t="s">
        <v>867</v>
      </c>
      <c r="C318" s="19">
        <v>811.60271</v>
      </c>
      <c r="D318" s="19">
        <v>437.96888999999999</v>
      </c>
      <c r="E318" s="29">
        <f t="shared" si="8"/>
        <v>53.963458303385906</v>
      </c>
      <c r="F318" s="29">
        <v>0</v>
      </c>
      <c r="G318" s="29">
        <v>0</v>
      </c>
    </row>
    <row r="319" spans="1:9" s="10" customFormat="1" ht="56.25" x14ac:dyDescent="0.2">
      <c r="A319" s="17" t="s">
        <v>1582</v>
      </c>
      <c r="B319" s="11" t="s">
        <v>868</v>
      </c>
      <c r="C319" s="19">
        <v>811.60271</v>
      </c>
      <c r="D319" s="19">
        <v>437.96888999999999</v>
      </c>
      <c r="E319" s="29">
        <f t="shared" si="8"/>
        <v>53.963458303385906</v>
      </c>
      <c r="F319" s="29">
        <v>0</v>
      </c>
      <c r="G319" s="29">
        <v>0</v>
      </c>
    </row>
    <row r="320" spans="1:9" s="10" customFormat="1" ht="56.25" x14ac:dyDescent="0.2">
      <c r="A320" s="17" t="s">
        <v>1583</v>
      </c>
      <c r="B320" s="11" t="s">
        <v>869</v>
      </c>
      <c r="C320" s="19">
        <v>1746.44</v>
      </c>
      <c r="D320" s="19">
        <v>795.91310999999996</v>
      </c>
      <c r="E320" s="29">
        <f t="shared" si="8"/>
        <v>45.57345857859417</v>
      </c>
      <c r="F320" s="29">
        <v>0</v>
      </c>
      <c r="G320" s="29">
        <v>0</v>
      </c>
    </row>
    <row r="321" spans="1:7" s="16" customFormat="1" ht="67.5" x14ac:dyDescent="0.2">
      <c r="A321" s="17" t="s">
        <v>1584</v>
      </c>
      <c r="B321" s="11" t="s">
        <v>870</v>
      </c>
      <c r="C321" s="19">
        <v>1746.44</v>
      </c>
      <c r="D321" s="19">
        <v>795.91310999999996</v>
      </c>
      <c r="E321" s="29">
        <f t="shared" si="8"/>
        <v>45.57345857859417</v>
      </c>
      <c r="F321" s="29">
        <v>0</v>
      </c>
      <c r="G321" s="29">
        <v>0</v>
      </c>
    </row>
    <row r="322" spans="1:7" s="10" customFormat="1" ht="33.75" x14ac:dyDescent="0.2">
      <c r="A322" s="17" t="s">
        <v>1585</v>
      </c>
      <c r="B322" s="11" t="s">
        <v>871</v>
      </c>
      <c r="C322" s="19">
        <v>7449.78</v>
      </c>
      <c r="D322" s="19">
        <v>1086.5181499999999</v>
      </c>
      <c r="E322" s="29">
        <f t="shared" si="8"/>
        <v>14.584566926808575</v>
      </c>
      <c r="F322" s="29">
        <v>0</v>
      </c>
      <c r="G322" s="29">
        <v>0</v>
      </c>
    </row>
    <row r="323" spans="1:7" s="10" customFormat="1" ht="67.5" x14ac:dyDescent="0.2">
      <c r="A323" s="17" t="s">
        <v>1586</v>
      </c>
      <c r="B323" s="11" t="s">
        <v>872</v>
      </c>
      <c r="C323" s="19">
        <v>6759.7</v>
      </c>
      <c r="D323" s="19">
        <v>543.05084999999997</v>
      </c>
      <c r="E323" s="29">
        <f t="shared" si="8"/>
        <v>8.0336531207006221</v>
      </c>
      <c r="F323" s="29">
        <v>0</v>
      </c>
      <c r="G323" s="29">
        <v>0</v>
      </c>
    </row>
    <row r="324" spans="1:7" s="10" customFormat="1" ht="56.25" x14ac:dyDescent="0.2">
      <c r="A324" s="17" t="s">
        <v>1587</v>
      </c>
      <c r="B324" s="11" t="s">
        <v>873</v>
      </c>
      <c r="C324" s="19">
        <v>690.08</v>
      </c>
      <c r="D324" s="19">
        <v>337.72444999999999</v>
      </c>
      <c r="E324" s="29">
        <f t="shared" si="8"/>
        <v>48.939898272664031</v>
      </c>
      <c r="F324" s="29">
        <v>0</v>
      </c>
      <c r="G324" s="29">
        <v>0</v>
      </c>
    </row>
    <row r="325" spans="1:7" s="10" customFormat="1" ht="45" x14ac:dyDescent="0.2">
      <c r="A325" s="17" t="s">
        <v>1588</v>
      </c>
      <c r="B325" s="11" t="s">
        <v>874</v>
      </c>
      <c r="C325" s="19">
        <v>0</v>
      </c>
      <c r="D325" s="19">
        <v>205.74285</v>
      </c>
      <c r="E325" s="29">
        <v>0</v>
      </c>
      <c r="F325" s="29">
        <v>0</v>
      </c>
      <c r="G325" s="29">
        <v>0</v>
      </c>
    </row>
    <row r="326" spans="1:7" s="10" customFormat="1" ht="45" x14ac:dyDescent="0.2">
      <c r="A326" s="17" t="s">
        <v>1589</v>
      </c>
      <c r="B326" s="11" t="s">
        <v>875</v>
      </c>
      <c r="C326" s="19">
        <v>7854.93</v>
      </c>
      <c r="D326" s="19">
        <v>2531.9936299999999</v>
      </c>
      <c r="E326" s="29">
        <f t="shared" si="8"/>
        <v>32.234451866534776</v>
      </c>
      <c r="F326" s="29">
        <v>0</v>
      </c>
      <c r="G326" s="29">
        <v>0</v>
      </c>
    </row>
    <row r="327" spans="1:7" s="10" customFormat="1" ht="67.5" x14ac:dyDescent="0.2">
      <c r="A327" s="17" t="s">
        <v>1590</v>
      </c>
      <c r="B327" s="11" t="s">
        <v>876</v>
      </c>
      <c r="C327" s="19">
        <v>6956</v>
      </c>
      <c r="D327" s="19">
        <v>2043.69363</v>
      </c>
      <c r="E327" s="29">
        <f t="shared" si="8"/>
        <v>29.380299453709029</v>
      </c>
      <c r="F327" s="29">
        <v>0</v>
      </c>
      <c r="G327" s="29">
        <v>0</v>
      </c>
    </row>
    <row r="328" spans="1:7" s="10" customFormat="1" ht="56.25" x14ac:dyDescent="0.2">
      <c r="A328" s="17" t="s">
        <v>1591</v>
      </c>
      <c r="B328" s="11" t="s">
        <v>877</v>
      </c>
      <c r="C328" s="19">
        <v>898.93</v>
      </c>
      <c r="D328" s="19">
        <v>355</v>
      </c>
      <c r="E328" s="29">
        <f t="shared" si="8"/>
        <v>39.491395325553718</v>
      </c>
      <c r="F328" s="29">
        <v>0</v>
      </c>
      <c r="G328" s="29">
        <v>0</v>
      </c>
    </row>
    <row r="329" spans="1:7" s="10" customFormat="1" ht="56.25" x14ac:dyDescent="0.2">
      <c r="A329" s="17" t="s">
        <v>1592</v>
      </c>
      <c r="B329" s="11" t="s">
        <v>878</v>
      </c>
      <c r="C329" s="19">
        <v>0</v>
      </c>
      <c r="D329" s="19">
        <v>133.30000000000001</v>
      </c>
      <c r="E329" s="29">
        <v>0</v>
      </c>
      <c r="F329" s="29">
        <v>0</v>
      </c>
      <c r="G329" s="29">
        <v>0</v>
      </c>
    </row>
    <row r="330" spans="1:7" s="16" customFormat="1" ht="45" x14ac:dyDescent="0.2">
      <c r="A330" s="17" t="s">
        <v>1593</v>
      </c>
      <c r="B330" s="11" t="s">
        <v>879</v>
      </c>
      <c r="C330" s="19">
        <v>1564.9</v>
      </c>
      <c r="D330" s="19">
        <v>303.45403999999996</v>
      </c>
      <c r="E330" s="29">
        <f t="shared" si="8"/>
        <v>19.391273563805992</v>
      </c>
      <c r="F330" s="29">
        <v>0</v>
      </c>
      <c r="G330" s="29">
        <v>0</v>
      </c>
    </row>
    <row r="331" spans="1:7" s="10" customFormat="1" ht="67.5" x14ac:dyDescent="0.2">
      <c r="A331" s="17" t="s">
        <v>1594</v>
      </c>
      <c r="B331" s="11" t="s">
        <v>880</v>
      </c>
      <c r="C331" s="19">
        <v>1464.9</v>
      </c>
      <c r="D331" s="19">
        <v>297.45403999999996</v>
      </c>
      <c r="E331" s="29">
        <f t="shared" si="8"/>
        <v>20.305416069356266</v>
      </c>
      <c r="F331" s="29">
        <v>0</v>
      </c>
      <c r="G331" s="29">
        <v>0</v>
      </c>
    </row>
    <row r="332" spans="1:7" s="10" customFormat="1" ht="56.25" x14ac:dyDescent="0.2">
      <c r="A332" s="17" t="s">
        <v>1595</v>
      </c>
      <c r="B332" s="11" t="s">
        <v>881</v>
      </c>
      <c r="C332" s="19">
        <v>100</v>
      </c>
      <c r="D332" s="19">
        <v>6</v>
      </c>
      <c r="E332" s="29">
        <f t="shared" si="8"/>
        <v>6</v>
      </c>
      <c r="F332" s="29">
        <v>0</v>
      </c>
      <c r="G332" s="29">
        <v>0</v>
      </c>
    </row>
    <row r="333" spans="1:7" s="10" customFormat="1" ht="45" x14ac:dyDescent="0.2">
      <c r="A333" s="17" t="s">
        <v>1596</v>
      </c>
      <c r="B333" s="11" t="s">
        <v>882</v>
      </c>
      <c r="C333" s="19">
        <v>529.54999999999995</v>
      </c>
      <c r="D333" s="19">
        <v>2</v>
      </c>
      <c r="E333" s="29">
        <f t="shared" si="8"/>
        <v>0.37767916155226139</v>
      </c>
      <c r="F333" s="29">
        <v>0</v>
      </c>
      <c r="G333" s="29">
        <v>0</v>
      </c>
    </row>
    <row r="334" spans="1:7" s="10" customFormat="1" ht="67.5" x14ac:dyDescent="0.2">
      <c r="A334" s="17" t="s">
        <v>1597</v>
      </c>
      <c r="B334" s="11" t="s">
        <v>883</v>
      </c>
      <c r="C334" s="19">
        <v>525</v>
      </c>
      <c r="D334" s="19">
        <v>0</v>
      </c>
      <c r="E334" s="29">
        <f t="shared" si="8"/>
        <v>0</v>
      </c>
      <c r="F334" s="29">
        <v>0</v>
      </c>
      <c r="G334" s="29">
        <v>0</v>
      </c>
    </row>
    <row r="335" spans="1:7" s="10" customFormat="1" ht="56.25" x14ac:dyDescent="0.2">
      <c r="A335" s="17" t="s">
        <v>1598</v>
      </c>
      <c r="B335" s="11" t="s">
        <v>884</v>
      </c>
      <c r="C335" s="19">
        <v>4.55</v>
      </c>
      <c r="D335" s="19">
        <v>2</v>
      </c>
      <c r="E335" s="29">
        <f t="shared" si="8"/>
        <v>43.956043956043956</v>
      </c>
      <c r="F335" s="29">
        <v>0</v>
      </c>
      <c r="G335" s="29">
        <v>0</v>
      </c>
    </row>
    <row r="336" spans="1:7" s="16" customFormat="1" ht="33.75" x14ac:dyDescent="0.2">
      <c r="A336" s="17" t="s">
        <v>1599</v>
      </c>
      <c r="B336" s="11" t="s">
        <v>885</v>
      </c>
      <c r="C336" s="19">
        <v>59.4</v>
      </c>
      <c r="D336" s="19">
        <v>8.1999999999999993</v>
      </c>
      <c r="E336" s="29">
        <f t="shared" si="8"/>
        <v>13.804713804713803</v>
      </c>
      <c r="F336" s="29">
        <v>0</v>
      </c>
      <c r="G336" s="29">
        <v>0</v>
      </c>
    </row>
    <row r="337" spans="1:9" s="10" customFormat="1" ht="56.25" x14ac:dyDescent="0.2">
      <c r="A337" s="17" t="s">
        <v>1600</v>
      </c>
      <c r="B337" s="11" t="s">
        <v>886</v>
      </c>
      <c r="C337" s="19">
        <v>59.4</v>
      </c>
      <c r="D337" s="19">
        <v>8.1999999999999993</v>
      </c>
      <c r="E337" s="29">
        <f t="shared" si="8"/>
        <v>13.804713804713803</v>
      </c>
      <c r="F337" s="29">
        <v>0</v>
      </c>
      <c r="G337" s="29">
        <v>0</v>
      </c>
    </row>
    <row r="338" spans="1:9" s="16" customFormat="1" ht="33.75" x14ac:dyDescent="0.2">
      <c r="A338" s="17" t="s">
        <v>1601</v>
      </c>
      <c r="B338" s="11" t="s">
        <v>887</v>
      </c>
      <c r="C338" s="19">
        <v>750827</v>
      </c>
      <c r="D338" s="19">
        <v>180227.06331</v>
      </c>
      <c r="E338" s="29">
        <f t="shared" si="8"/>
        <v>24.003806910246965</v>
      </c>
      <c r="F338" s="29">
        <v>268854.30614999996</v>
      </c>
      <c r="G338" s="29">
        <f t="shared" si="9"/>
        <v>67.035215426100407</v>
      </c>
    </row>
    <row r="339" spans="1:9" s="10" customFormat="1" ht="56.25" x14ac:dyDescent="0.2">
      <c r="A339" s="17" t="s">
        <v>1602</v>
      </c>
      <c r="B339" s="11" t="s">
        <v>888</v>
      </c>
      <c r="C339" s="19">
        <v>708315.2</v>
      </c>
      <c r="D339" s="19">
        <v>173196.03691</v>
      </c>
      <c r="E339" s="29">
        <f t="shared" si="8"/>
        <v>24.451831177701681</v>
      </c>
      <c r="F339" s="29">
        <v>0</v>
      </c>
      <c r="G339" s="29">
        <v>0</v>
      </c>
    </row>
    <row r="340" spans="1:9" s="10" customFormat="1" ht="67.5" x14ac:dyDescent="0.2">
      <c r="A340" s="17" t="s">
        <v>1603</v>
      </c>
      <c r="B340" s="11" t="s">
        <v>889</v>
      </c>
      <c r="C340" s="19">
        <v>87</v>
      </c>
      <c r="D340" s="19">
        <v>148.75200000000001</v>
      </c>
      <c r="E340" s="29">
        <f t="shared" si="8"/>
        <v>170.97931034482761</v>
      </c>
      <c r="F340" s="29">
        <v>0</v>
      </c>
      <c r="G340" s="29">
        <v>0</v>
      </c>
    </row>
    <row r="341" spans="1:9" s="10" customFormat="1" ht="56.25" x14ac:dyDescent="0.2">
      <c r="A341" s="17" t="s">
        <v>1604</v>
      </c>
      <c r="B341" s="11" t="s">
        <v>890</v>
      </c>
      <c r="C341" s="19">
        <v>42424.800000000003</v>
      </c>
      <c r="D341" s="19">
        <v>6882.2744000000002</v>
      </c>
      <c r="E341" s="29">
        <f t="shared" si="8"/>
        <v>16.222290735607476</v>
      </c>
      <c r="F341" s="29">
        <v>0</v>
      </c>
      <c r="G341" s="29">
        <v>0</v>
      </c>
      <c r="H341" s="39"/>
      <c r="I341" s="27"/>
    </row>
    <row r="342" spans="1:9" s="10" customFormat="1" ht="33.75" x14ac:dyDescent="0.2">
      <c r="A342" s="17" t="s">
        <v>1605</v>
      </c>
      <c r="B342" s="11" t="s">
        <v>891</v>
      </c>
      <c r="C342" s="19">
        <v>123.5</v>
      </c>
      <c r="D342" s="19">
        <v>174</v>
      </c>
      <c r="E342" s="29">
        <f t="shared" si="8"/>
        <v>140.89068825910931</v>
      </c>
      <c r="F342" s="29">
        <v>0</v>
      </c>
      <c r="G342" s="29">
        <v>0</v>
      </c>
    </row>
    <row r="343" spans="1:9" s="16" customFormat="1" ht="67.5" x14ac:dyDescent="0.2">
      <c r="A343" s="17" t="s">
        <v>1606</v>
      </c>
      <c r="B343" s="11" t="s">
        <v>1499</v>
      </c>
      <c r="C343" s="19">
        <v>0</v>
      </c>
      <c r="D343" s="19">
        <v>100</v>
      </c>
      <c r="E343" s="29">
        <v>0</v>
      </c>
      <c r="F343" s="29">
        <v>0</v>
      </c>
      <c r="G343" s="29">
        <v>0</v>
      </c>
    </row>
    <row r="344" spans="1:9" s="16" customFormat="1" ht="56.25" x14ac:dyDescent="0.2">
      <c r="A344" s="17" t="s">
        <v>1607</v>
      </c>
      <c r="B344" s="11" t="s">
        <v>892</v>
      </c>
      <c r="C344" s="19">
        <v>123.5</v>
      </c>
      <c r="D344" s="19">
        <v>74</v>
      </c>
      <c r="E344" s="29">
        <f t="shared" ref="E344:E403" si="10">D344/C344*100</f>
        <v>59.91902834008097</v>
      </c>
      <c r="F344" s="29">
        <v>0</v>
      </c>
      <c r="G344" s="29">
        <v>0</v>
      </c>
    </row>
    <row r="345" spans="1:9" s="10" customFormat="1" ht="45" x14ac:dyDescent="0.2">
      <c r="A345" s="17" t="s">
        <v>1608</v>
      </c>
      <c r="B345" s="11" t="s">
        <v>893</v>
      </c>
      <c r="C345" s="19">
        <v>14668.53</v>
      </c>
      <c r="D345" s="19">
        <v>2314.5682200000001</v>
      </c>
      <c r="E345" s="29">
        <f t="shared" si="10"/>
        <v>15.779142286241363</v>
      </c>
      <c r="F345" s="29">
        <v>0</v>
      </c>
      <c r="G345" s="29">
        <v>0</v>
      </c>
      <c r="H345" s="39"/>
    </row>
    <row r="346" spans="1:9" s="10" customFormat="1" ht="78.75" x14ac:dyDescent="0.2">
      <c r="A346" s="17" t="s">
        <v>1609</v>
      </c>
      <c r="B346" s="11" t="s">
        <v>894</v>
      </c>
      <c r="C346" s="19">
        <v>8995</v>
      </c>
      <c r="D346" s="19">
        <v>196</v>
      </c>
      <c r="E346" s="29">
        <f t="shared" si="10"/>
        <v>2.1789883268482488</v>
      </c>
      <c r="F346" s="29">
        <v>0</v>
      </c>
      <c r="G346" s="29">
        <v>0</v>
      </c>
    </row>
    <row r="347" spans="1:9" s="10" customFormat="1" ht="67.5" x14ac:dyDescent="0.2">
      <c r="A347" s="17" t="s">
        <v>1610</v>
      </c>
      <c r="B347" s="11" t="s">
        <v>895</v>
      </c>
      <c r="C347" s="19">
        <v>5673.53</v>
      </c>
      <c r="D347" s="19">
        <v>2118.5682200000001</v>
      </c>
      <c r="E347" s="29">
        <f t="shared" si="10"/>
        <v>37.34127113102425</v>
      </c>
      <c r="F347" s="29">
        <v>0</v>
      </c>
      <c r="G347" s="29">
        <v>0</v>
      </c>
    </row>
    <row r="348" spans="1:9" s="16" customFormat="1" ht="45" x14ac:dyDescent="0.2">
      <c r="A348" s="17" t="s">
        <v>1611</v>
      </c>
      <c r="B348" s="11" t="s">
        <v>896</v>
      </c>
      <c r="C348" s="19">
        <v>859.71</v>
      </c>
      <c r="D348" s="19">
        <v>780.37068000000011</v>
      </c>
      <c r="E348" s="29">
        <f t="shared" si="10"/>
        <v>90.771385699829025</v>
      </c>
      <c r="F348" s="29">
        <v>0</v>
      </c>
      <c r="G348" s="29">
        <v>0</v>
      </c>
    </row>
    <row r="349" spans="1:9" s="10" customFormat="1" ht="90" x14ac:dyDescent="0.2">
      <c r="A349" s="17" t="s">
        <v>1612</v>
      </c>
      <c r="B349" s="11" t="s">
        <v>897</v>
      </c>
      <c r="C349" s="19">
        <v>0</v>
      </c>
      <c r="D349" s="19">
        <v>140</v>
      </c>
      <c r="E349" s="29">
        <v>0</v>
      </c>
      <c r="F349" s="29">
        <v>0</v>
      </c>
      <c r="G349" s="29">
        <v>0</v>
      </c>
    </row>
    <row r="350" spans="1:9" s="16" customFormat="1" ht="78.75" x14ac:dyDescent="0.2">
      <c r="A350" s="17" t="s">
        <v>1613</v>
      </c>
      <c r="B350" s="11" t="s">
        <v>898</v>
      </c>
      <c r="C350" s="19">
        <v>638.51</v>
      </c>
      <c r="D350" s="19">
        <v>315.48775000000001</v>
      </c>
      <c r="E350" s="29">
        <f t="shared" si="10"/>
        <v>49.409993578800652</v>
      </c>
      <c r="F350" s="29">
        <v>0</v>
      </c>
      <c r="G350" s="29">
        <v>0</v>
      </c>
    </row>
    <row r="351" spans="1:9" s="16" customFormat="1" ht="146.25" x14ac:dyDescent="0.2">
      <c r="A351" s="17" t="s">
        <v>1614</v>
      </c>
      <c r="B351" s="11" t="s">
        <v>899</v>
      </c>
      <c r="C351" s="19">
        <v>206.2</v>
      </c>
      <c r="D351" s="19">
        <v>294.02949000000001</v>
      </c>
      <c r="E351" s="29">
        <f t="shared" si="10"/>
        <v>142.59432104752671</v>
      </c>
      <c r="F351" s="29">
        <v>0</v>
      </c>
      <c r="G351" s="29">
        <v>0</v>
      </c>
    </row>
    <row r="352" spans="1:9" s="10" customFormat="1" ht="135" x14ac:dyDescent="0.2">
      <c r="A352" s="17" t="s">
        <v>1615</v>
      </c>
      <c r="B352" s="11" t="s">
        <v>900</v>
      </c>
      <c r="C352" s="19">
        <v>15</v>
      </c>
      <c r="D352" s="19">
        <v>30.853439999999999</v>
      </c>
      <c r="E352" s="29" t="s">
        <v>1747</v>
      </c>
      <c r="F352" s="29">
        <v>0</v>
      </c>
      <c r="G352" s="29">
        <v>0</v>
      </c>
    </row>
    <row r="353" spans="1:7" s="16" customFormat="1" ht="45" x14ac:dyDescent="0.2">
      <c r="A353" s="17" t="s">
        <v>1616</v>
      </c>
      <c r="B353" s="11" t="s">
        <v>901</v>
      </c>
      <c r="C353" s="19">
        <v>267.23</v>
      </c>
      <c r="D353" s="19">
        <v>121.68753</v>
      </c>
      <c r="E353" s="29">
        <f t="shared" si="10"/>
        <v>45.536627624143989</v>
      </c>
      <c r="F353" s="29">
        <v>0</v>
      </c>
      <c r="G353" s="29">
        <v>0</v>
      </c>
    </row>
    <row r="354" spans="1:7" s="10" customFormat="1" ht="56.25" x14ac:dyDescent="0.2">
      <c r="A354" s="17" t="s">
        <v>1617</v>
      </c>
      <c r="B354" s="11" t="s">
        <v>902</v>
      </c>
      <c r="C354" s="19">
        <v>267.23</v>
      </c>
      <c r="D354" s="19">
        <v>121.68753</v>
      </c>
      <c r="E354" s="29">
        <f t="shared" si="10"/>
        <v>45.536627624143989</v>
      </c>
      <c r="F354" s="29">
        <v>0</v>
      </c>
      <c r="G354" s="29">
        <v>0</v>
      </c>
    </row>
    <row r="355" spans="1:7" s="16" customFormat="1" ht="67.5" x14ac:dyDescent="0.2">
      <c r="A355" s="17" t="s">
        <v>1618</v>
      </c>
      <c r="B355" s="11" t="s">
        <v>903</v>
      </c>
      <c r="C355" s="19">
        <v>0</v>
      </c>
      <c r="D355" s="19">
        <v>2</v>
      </c>
      <c r="E355" s="29">
        <v>0</v>
      </c>
      <c r="F355" s="29">
        <v>0</v>
      </c>
      <c r="G355" s="29">
        <v>0</v>
      </c>
    </row>
    <row r="356" spans="1:7" s="16" customFormat="1" ht="78.75" x14ac:dyDescent="0.2">
      <c r="A356" s="17" t="s">
        <v>1619</v>
      </c>
      <c r="B356" s="11" t="s">
        <v>904</v>
      </c>
      <c r="C356" s="19">
        <v>0</v>
      </c>
      <c r="D356" s="19">
        <v>2</v>
      </c>
      <c r="E356" s="29">
        <v>0</v>
      </c>
      <c r="F356" s="29">
        <v>0</v>
      </c>
      <c r="G356" s="29">
        <v>0</v>
      </c>
    </row>
    <row r="357" spans="1:7" s="10" customFormat="1" ht="33.75" x14ac:dyDescent="0.2">
      <c r="A357" s="17" t="s">
        <v>1620</v>
      </c>
      <c r="B357" s="11" t="s">
        <v>905</v>
      </c>
      <c r="C357" s="19">
        <v>6961.1847099999995</v>
      </c>
      <c r="D357" s="19">
        <v>3127.4164300000002</v>
      </c>
      <c r="E357" s="29">
        <f t="shared" si="10"/>
        <v>44.926496857745356</v>
      </c>
      <c r="F357" s="29">
        <v>0</v>
      </c>
      <c r="G357" s="29">
        <v>0</v>
      </c>
    </row>
    <row r="358" spans="1:7" s="16" customFormat="1" ht="67.5" x14ac:dyDescent="0.2">
      <c r="A358" s="17" t="s">
        <v>1621</v>
      </c>
      <c r="B358" s="11" t="s">
        <v>906</v>
      </c>
      <c r="C358" s="19">
        <v>893.2</v>
      </c>
      <c r="D358" s="19">
        <v>280.73917999999998</v>
      </c>
      <c r="E358" s="29">
        <f t="shared" si="10"/>
        <v>31.430718763994619</v>
      </c>
      <c r="F358" s="29">
        <v>0</v>
      </c>
      <c r="G358" s="29">
        <v>0</v>
      </c>
    </row>
    <row r="359" spans="1:7" s="16" customFormat="1" ht="56.25" x14ac:dyDescent="0.2">
      <c r="A359" s="17" t="s">
        <v>1622</v>
      </c>
      <c r="B359" s="11" t="s">
        <v>907</v>
      </c>
      <c r="C359" s="19">
        <v>5966.9847099999997</v>
      </c>
      <c r="D359" s="19">
        <v>2845.37725</v>
      </c>
      <c r="E359" s="29">
        <f t="shared" si="10"/>
        <v>47.685345082776323</v>
      </c>
      <c r="F359" s="29">
        <v>0</v>
      </c>
      <c r="G359" s="29">
        <v>0</v>
      </c>
    </row>
    <row r="360" spans="1:7" s="10" customFormat="1" ht="45" x14ac:dyDescent="0.2">
      <c r="A360" s="17" t="s">
        <v>1623</v>
      </c>
      <c r="B360" s="11" t="s">
        <v>908</v>
      </c>
      <c r="C360" s="19">
        <v>101</v>
      </c>
      <c r="D360" s="19">
        <v>1.3</v>
      </c>
      <c r="E360" s="29">
        <f t="shared" si="10"/>
        <v>1.2871287128712872</v>
      </c>
      <c r="F360" s="29">
        <v>0</v>
      </c>
      <c r="G360" s="29">
        <v>0</v>
      </c>
    </row>
    <row r="361" spans="1:7" s="16" customFormat="1" ht="45" x14ac:dyDescent="0.2">
      <c r="A361" s="17" t="s">
        <v>1624</v>
      </c>
      <c r="B361" s="11" t="s">
        <v>909</v>
      </c>
      <c r="C361" s="19">
        <v>5774.93</v>
      </c>
      <c r="D361" s="19">
        <v>2127.8218999999999</v>
      </c>
      <c r="E361" s="29">
        <f t="shared" si="10"/>
        <v>36.845847482133983</v>
      </c>
      <c r="F361" s="29">
        <v>0</v>
      </c>
      <c r="G361" s="29">
        <v>0</v>
      </c>
    </row>
    <row r="362" spans="1:7" s="16" customFormat="1" ht="56.25" x14ac:dyDescent="0.2">
      <c r="A362" s="17" t="s">
        <v>1625</v>
      </c>
      <c r="B362" s="11" t="s">
        <v>910</v>
      </c>
      <c r="C362" s="19">
        <v>5774.93</v>
      </c>
      <c r="D362" s="19">
        <v>2127.8218999999999</v>
      </c>
      <c r="E362" s="29">
        <f t="shared" si="10"/>
        <v>36.845847482133983</v>
      </c>
      <c r="F362" s="29">
        <v>0</v>
      </c>
      <c r="G362" s="29">
        <v>0</v>
      </c>
    </row>
    <row r="363" spans="1:7" s="10" customFormat="1" ht="78.75" x14ac:dyDescent="0.2">
      <c r="A363" s="17" t="s">
        <v>1549</v>
      </c>
      <c r="B363" s="11" t="s">
        <v>1564</v>
      </c>
      <c r="C363" s="19">
        <v>0</v>
      </c>
      <c r="D363" s="19">
        <v>431.33751000000001</v>
      </c>
      <c r="E363" s="29">
        <v>0</v>
      </c>
      <c r="F363" s="29">
        <v>0</v>
      </c>
      <c r="G363" s="29">
        <v>0</v>
      </c>
    </row>
    <row r="364" spans="1:7" s="10" customFormat="1" ht="101.25" x14ac:dyDescent="0.2">
      <c r="A364" s="17" t="s">
        <v>1550</v>
      </c>
      <c r="B364" s="11" t="s">
        <v>1565</v>
      </c>
      <c r="C364" s="19">
        <v>0</v>
      </c>
      <c r="D364" s="19">
        <v>431.33751000000001</v>
      </c>
      <c r="E364" s="29">
        <v>0</v>
      </c>
      <c r="F364" s="29">
        <v>0</v>
      </c>
      <c r="G364" s="29">
        <v>0</v>
      </c>
    </row>
    <row r="365" spans="1:7" s="10" customFormat="1" ht="22.5" x14ac:dyDescent="0.2">
      <c r="A365" s="17" t="s">
        <v>295</v>
      </c>
      <c r="B365" s="11" t="s">
        <v>911</v>
      </c>
      <c r="C365" s="19">
        <v>23382.93</v>
      </c>
      <c r="D365" s="19">
        <v>7774.5923300000004</v>
      </c>
      <c r="E365" s="29">
        <f t="shared" si="10"/>
        <v>33.249008272273834</v>
      </c>
      <c r="F365" s="29">
        <v>0</v>
      </c>
      <c r="G365" s="29">
        <v>0</v>
      </c>
    </row>
    <row r="366" spans="1:7" s="10" customFormat="1" ht="45" x14ac:dyDescent="0.2">
      <c r="A366" s="17" t="s">
        <v>296</v>
      </c>
      <c r="B366" s="11" t="s">
        <v>912</v>
      </c>
      <c r="C366" s="19">
        <v>2386</v>
      </c>
      <c r="D366" s="19">
        <v>344.41025000000002</v>
      </c>
      <c r="E366" s="29">
        <f t="shared" si="10"/>
        <v>14.434629086336967</v>
      </c>
      <c r="F366" s="29">
        <v>0</v>
      </c>
      <c r="G366" s="29">
        <v>0</v>
      </c>
    </row>
    <row r="367" spans="1:7" s="10" customFormat="1" ht="33.75" x14ac:dyDescent="0.2">
      <c r="A367" s="17" t="s">
        <v>297</v>
      </c>
      <c r="B367" s="11" t="s">
        <v>913</v>
      </c>
      <c r="C367" s="19">
        <v>20996.93</v>
      </c>
      <c r="D367" s="19">
        <v>7430.1820800000005</v>
      </c>
      <c r="E367" s="29">
        <f t="shared" si="10"/>
        <v>35.38699266988079</v>
      </c>
      <c r="F367" s="29">
        <v>0</v>
      </c>
      <c r="G367" s="29">
        <v>0</v>
      </c>
    </row>
    <row r="368" spans="1:7" s="10" customFormat="1" ht="67.5" x14ac:dyDescent="0.2">
      <c r="A368" s="17" t="s">
        <v>298</v>
      </c>
      <c r="B368" s="11" t="s">
        <v>914</v>
      </c>
      <c r="C368" s="19">
        <v>81802.797999999995</v>
      </c>
      <c r="D368" s="19">
        <v>75950.411420000004</v>
      </c>
      <c r="E368" s="29">
        <f t="shared" si="10"/>
        <v>92.845737892730767</v>
      </c>
      <c r="F368" s="29">
        <v>0</v>
      </c>
      <c r="G368" s="29">
        <v>0</v>
      </c>
    </row>
    <row r="369" spans="1:7" s="10" customFormat="1" ht="33.75" x14ac:dyDescent="0.2">
      <c r="A369" s="17" t="s">
        <v>299</v>
      </c>
      <c r="B369" s="11" t="s">
        <v>915</v>
      </c>
      <c r="C369" s="19">
        <v>11590.758</v>
      </c>
      <c r="D369" s="19">
        <v>6838.3185400000002</v>
      </c>
      <c r="E369" s="29">
        <f t="shared" si="10"/>
        <v>58.998027048791812</v>
      </c>
      <c r="F369" s="29">
        <v>0</v>
      </c>
      <c r="G369" s="29">
        <v>0</v>
      </c>
    </row>
    <row r="370" spans="1:7" s="6" customFormat="1" ht="56.25" x14ac:dyDescent="0.2">
      <c r="A370" s="17" t="s">
        <v>300</v>
      </c>
      <c r="B370" s="11" t="s">
        <v>916</v>
      </c>
      <c r="C370" s="19">
        <v>8065.16</v>
      </c>
      <c r="D370" s="19">
        <v>4445.7421100000001</v>
      </c>
      <c r="E370" s="29">
        <f t="shared" si="10"/>
        <v>55.122801159555422</v>
      </c>
      <c r="F370" s="29">
        <v>0</v>
      </c>
      <c r="G370" s="29">
        <v>0</v>
      </c>
    </row>
    <row r="371" spans="1:7" ht="45" x14ac:dyDescent="0.2">
      <c r="A371" s="17" t="s">
        <v>301</v>
      </c>
      <c r="B371" s="11" t="s">
        <v>917</v>
      </c>
      <c r="C371" s="19">
        <v>3430.498</v>
      </c>
      <c r="D371" s="19">
        <v>1495.7217000000001</v>
      </c>
      <c r="E371" s="29">
        <f t="shared" si="10"/>
        <v>43.600716280843187</v>
      </c>
      <c r="F371" s="29">
        <v>0</v>
      </c>
      <c r="G371" s="29">
        <v>0</v>
      </c>
    </row>
    <row r="372" spans="1:7" ht="56.25" x14ac:dyDescent="0.2">
      <c r="A372" s="17" t="s">
        <v>302</v>
      </c>
      <c r="B372" s="11" t="s">
        <v>918</v>
      </c>
      <c r="C372" s="19">
        <v>95.1</v>
      </c>
      <c r="D372" s="19">
        <v>800.40944999999999</v>
      </c>
      <c r="E372" s="29" t="s">
        <v>1747</v>
      </c>
      <c r="F372" s="29">
        <v>0</v>
      </c>
      <c r="G372" s="29">
        <v>0</v>
      </c>
    </row>
    <row r="373" spans="1:7" ht="45" x14ac:dyDescent="0.2">
      <c r="A373" s="17" t="s">
        <v>303</v>
      </c>
      <c r="B373" s="11" t="s">
        <v>919</v>
      </c>
      <c r="C373" s="19">
        <v>0</v>
      </c>
      <c r="D373" s="19">
        <v>96.445279999999997</v>
      </c>
      <c r="E373" s="29">
        <v>0</v>
      </c>
      <c r="F373" s="29">
        <v>0</v>
      </c>
      <c r="G373" s="29">
        <v>0</v>
      </c>
    </row>
    <row r="374" spans="1:7" ht="56.25" x14ac:dyDescent="0.2">
      <c r="A374" s="17" t="s">
        <v>304</v>
      </c>
      <c r="B374" s="11" t="s">
        <v>920</v>
      </c>
      <c r="C374" s="19">
        <v>0</v>
      </c>
      <c r="D374" s="19">
        <v>1505.44705</v>
      </c>
      <c r="E374" s="29">
        <v>0</v>
      </c>
      <c r="F374" s="29">
        <v>0</v>
      </c>
      <c r="G374" s="29">
        <v>0</v>
      </c>
    </row>
    <row r="375" spans="1:7" ht="56.25" x14ac:dyDescent="0.2">
      <c r="A375" s="17" t="s">
        <v>305</v>
      </c>
      <c r="B375" s="11" t="s">
        <v>921</v>
      </c>
      <c r="C375" s="19">
        <v>0</v>
      </c>
      <c r="D375" s="19">
        <v>1505.44705</v>
      </c>
      <c r="E375" s="29">
        <v>0</v>
      </c>
      <c r="F375" s="29">
        <v>0</v>
      </c>
      <c r="G375" s="29">
        <v>0</v>
      </c>
    </row>
    <row r="376" spans="1:7" ht="45" x14ac:dyDescent="0.2">
      <c r="A376" s="17" t="s">
        <v>1461</v>
      </c>
      <c r="B376" s="11" t="s">
        <v>1500</v>
      </c>
      <c r="C376" s="19">
        <v>0</v>
      </c>
      <c r="D376" s="19">
        <v>8078.8723099999997</v>
      </c>
      <c r="E376" s="29">
        <v>0</v>
      </c>
      <c r="F376" s="29">
        <v>0</v>
      </c>
      <c r="G376" s="29">
        <v>0</v>
      </c>
    </row>
    <row r="377" spans="1:7" ht="56.25" x14ac:dyDescent="0.2">
      <c r="A377" s="17" t="s">
        <v>1462</v>
      </c>
      <c r="B377" s="11" t="s">
        <v>1501</v>
      </c>
      <c r="C377" s="19">
        <v>0</v>
      </c>
      <c r="D377" s="19">
        <v>8078.8723099999997</v>
      </c>
      <c r="E377" s="29">
        <v>0</v>
      </c>
      <c r="F377" s="29">
        <v>0</v>
      </c>
      <c r="G377" s="29">
        <v>0</v>
      </c>
    </row>
    <row r="378" spans="1:7" ht="56.25" x14ac:dyDescent="0.2">
      <c r="A378" s="17" t="s">
        <v>306</v>
      </c>
      <c r="B378" s="11" t="s">
        <v>922</v>
      </c>
      <c r="C378" s="19">
        <v>70212.039999999994</v>
      </c>
      <c r="D378" s="19">
        <v>59527.773520000002</v>
      </c>
      <c r="E378" s="29">
        <f t="shared" si="10"/>
        <v>84.782857071237359</v>
      </c>
      <c r="F378" s="29">
        <v>0</v>
      </c>
      <c r="G378" s="29">
        <v>0</v>
      </c>
    </row>
    <row r="379" spans="1:7" ht="45" x14ac:dyDescent="0.2">
      <c r="A379" s="17" t="s">
        <v>307</v>
      </c>
      <c r="B379" s="11" t="s">
        <v>923</v>
      </c>
      <c r="C379" s="19">
        <v>15731.44</v>
      </c>
      <c r="D379" s="19">
        <v>4354.4943899999998</v>
      </c>
      <c r="E379" s="29">
        <f t="shared" si="10"/>
        <v>27.680202130256347</v>
      </c>
      <c r="F379" s="29">
        <v>0</v>
      </c>
      <c r="G379" s="29">
        <v>0</v>
      </c>
    </row>
    <row r="380" spans="1:7" ht="45" x14ac:dyDescent="0.2">
      <c r="A380" s="13" t="s">
        <v>308</v>
      </c>
      <c r="B380" s="11" t="s">
        <v>924</v>
      </c>
      <c r="C380" s="19">
        <v>51512</v>
      </c>
      <c r="D380" s="19">
        <v>52989.493579999995</v>
      </c>
      <c r="E380" s="29">
        <f t="shared" si="10"/>
        <v>102.86825124242893</v>
      </c>
      <c r="F380" s="29">
        <v>0</v>
      </c>
      <c r="G380" s="29">
        <v>0</v>
      </c>
    </row>
    <row r="381" spans="1:7" ht="45" x14ac:dyDescent="0.2">
      <c r="A381" s="13" t="s">
        <v>309</v>
      </c>
      <c r="B381" s="11" t="s">
        <v>925</v>
      </c>
      <c r="C381" s="19">
        <v>2935.2</v>
      </c>
      <c r="D381" s="19">
        <v>2135.4347699999998</v>
      </c>
      <c r="E381" s="29">
        <f t="shared" si="10"/>
        <v>72.752615494685202</v>
      </c>
      <c r="F381" s="29">
        <v>0</v>
      </c>
      <c r="G381" s="29">
        <v>0</v>
      </c>
    </row>
    <row r="382" spans="1:7" ht="45" x14ac:dyDescent="0.2">
      <c r="A382" s="13" t="s">
        <v>1626</v>
      </c>
      <c r="B382" s="11" t="s">
        <v>1653</v>
      </c>
      <c r="C382" s="19">
        <v>0</v>
      </c>
      <c r="D382" s="19">
        <v>0</v>
      </c>
      <c r="E382" s="29">
        <v>0</v>
      </c>
      <c r="F382" s="29">
        <v>0</v>
      </c>
      <c r="G382" s="29">
        <v>0</v>
      </c>
    </row>
    <row r="383" spans="1:7" ht="45" x14ac:dyDescent="0.2">
      <c r="A383" s="13" t="s">
        <v>310</v>
      </c>
      <c r="B383" s="11" t="s">
        <v>926</v>
      </c>
      <c r="C383" s="19">
        <v>33.4</v>
      </c>
      <c r="D383" s="19">
        <v>48.35078</v>
      </c>
      <c r="E383" s="29">
        <f t="shared" si="10"/>
        <v>144.76281437125749</v>
      </c>
      <c r="F383" s="29">
        <v>0</v>
      </c>
      <c r="G383" s="29">
        <v>0</v>
      </c>
    </row>
    <row r="384" spans="1:7" ht="45" x14ac:dyDescent="0.2">
      <c r="A384" s="13" t="s">
        <v>311</v>
      </c>
      <c r="B384" s="11" t="s">
        <v>927</v>
      </c>
      <c r="C384" s="19">
        <v>31.4</v>
      </c>
      <c r="D384" s="19">
        <v>30.005890000000001</v>
      </c>
      <c r="E384" s="29">
        <f t="shared" si="10"/>
        <v>95.560159235668792</v>
      </c>
      <c r="F384" s="29">
        <v>0</v>
      </c>
      <c r="G384" s="29">
        <v>0</v>
      </c>
    </row>
    <row r="385" spans="1:7" ht="33.75" x14ac:dyDescent="0.2">
      <c r="A385" s="13" t="s">
        <v>1463</v>
      </c>
      <c r="B385" s="11" t="s">
        <v>1502</v>
      </c>
      <c r="C385" s="19">
        <v>0</v>
      </c>
      <c r="D385" s="19">
        <v>0.3</v>
      </c>
      <c r="E385" s="29">
        <v>0</v>
      </c>
      <c r="F385" s="29">
        <v>0</v>
      </c>
      <c r="G385" s="29">
        <v>0</v>
      </c>
    </row>
    <row r="386" spans="1:7" ht="33.75" x14ac:dyDescent="0.2">
      <c r="A386" s="13" t="s">
        <v>312</v>
      </c>
      <c r="B386" s="11" t="s">
        <v>928</v>
      </c>
      <c r="C386" s="19">
        <v>29.4</v>
      </c>
      <c r="D386" s="19">
        <v>20.478000000000002</v>
      </c>
      <c r="E386" s="29">
        <f t="shared" si="10"/>
        <v>69.653061224489804</v>
      </c>
      <c r="F386" s="29">
        <v>0</v>
      </c>
      <c r="G386" s="29">
        <v>0</v>
      </c>
    </row>
    <row r="387" spans="1:7" s="6" customFormat="1" ht="33.75" x14ac:dyDescent="0.2">
      <c r="A387" s="17" t="s">
        <v>313</v>
      </c>
      <c r="B387" s="11" t="s">
        <v>929</v>
      </c>
      <c r="C387" s="19">
        <v>2</v>
      </c>
      <c r="D387" s="19">
        <v>9.2278899999999986</v>
      </c>
      <c r="E387" s="29" t="s">
        <v>1747</v>
      </c>
      <c r="F387" s="29">
        <v>0</v>
      </c>
      <c r="G387" s="29">
        <v>0</v>
      </c>
    </row>
    <row r="388" spans="1:7" x14ac:dyDescent="0.2">
      <c r="A388" s="17" t="s">
        <v>314</v>
      </c>
      <c r="B388" s="11" t="s">
        <v>930</v>
      </c>
      <c r="C388" s="19">
        <v>7426.4967900000001</v>
      </c>
      <c r="D388" s="19">
        <v>132919.04793</v>
      </c>
      <c r="E388" s="29" t="s">
        <v>1747</v>
      </c>
      <c r="F388" s="29">
        <v>0</v>
      </c>
      <c r="G388" s="29">
        <v>0</v>
      </c>
    </row>
    <row r="389" spans="1:7" ht="67.5" x14ac:dyDescent="0.2">
      <c r="A389" s="17" t="s">
        <v>315</v>
      </c>
      <c r="B389" s="11" t="s">
        <v>931</v>
      </c>
      <c r="C389" s="19">
        <v>159</v>
      </c>
      <c r="D389" s="19">
        <v>113.77655</v>
      </c>
      <c r="E389" s="29">
        <f t="shared" si="10"/>
        <v>71.557578616352203</v>
      </c>
      <c r="F389" s="29">
        <v>0</v>
      </c>
      <c r="G389" s="29">
        <v>0</v>
      </c>
    </row>
    <row r="390" spans="1:7" ht="33.75" x14ac:dyDescent="0.2">
      <c r="A390" s="17" t="s">
        <v>316</v>
      </c>
      <c r="B390" s="11" t="s">
        <v>932</v>
      </c>
      <c r="C390" s="19">
        <v>159</v>
      </c>
      <c r="D390" s="19">
        <v>53.2</v>
      </c>
      <c r="E390" s="29">
        <f t="shared" si="10"/>
        <v>33.459119496855351</v>
      </c>
      <c r="F390" s="29">
        <v>0</v>
      </c>
      <c r="G390" s="29">
        <v>0</v>
      </c>
    </row>
    <row r="391" spans="1:7" ht="56.25" x14ac:dyDescent="0.2">
      <c r="A391" s="17" t="s">
        <v>317</v>
      </c>
      <c r="B391" s="11" t="s">
        <v>933</v>
      </c>
      <c r="C391" s="19">
        <v>0</v>
      </c>
      <c r="D391" s="19">
        <v>60.576550000000005</v>
      </c>
      <c r="E391" s="29">
        <v>0</v>
      </c>
      <c r="F391" s="29">
        <v>0</v>
      </c>
      <c r="G391" s="29">
        <v>0</v>
      </c>
    </row>
    <row r="392" spans="1:7" ht="56.25" x14ac:dyDescent="0.2">
      <c r="A392" s="17" t="s">
        <v>318</v>
      </c>
      <c r="B392" s="11" t="s">
        <v>934</v>
      </c>
      <c r="C392" s="19">
        <v>385.8</v>
      </c>
      <c r="D392" s="19">
        <v>211.51846</v>
      </c>
      <c r="E392" s="29">
        <f t="shared" si="10"/>
        <v>54.825935717988592</v>
      </c>
      <c r="F392" s="29">
        <v>0</v>
      </c>
      <c r="G392" s="29">
        <v>0</v>
      </c>
    </row>
    <row r="393" spans="1:7" ht="56.25" x14ac:dyDescent="0.2">
      <c r="A393" s="17" t="s">
        <v>319</v>
      </c>
      <c r="B393" s="11" t="s">
        <v>935</v>
      </c>
      <c r="C393" s="19">
        <v>0</v>
      </c>
      <c r="D393" s="19">
        <v>440.84148999999996</v>
      </c>
      <c r="E393" s="29">
        <v>0</v>
      </c>
      <c r="F393" s="29">
        <v>0</v>
      </c>
      <c r="G393" s="29">
        <v>0</v>
      </c>
    </row>
    <row r="394" spans="1:7" ht="56.25" x14ac:dyDescent="0.2">
      <c r="A394" s="17" t="s">
        <v>1627</v>
      </c>
      <c r="B394" s="11" t="s">
        <v>1654</v>
      </c>
      <c r="C394" s="19">
        <v>0</v>
      </c>
      <c r="D394" s="19">
        <v>14.775</v>
      </c>
      <c r="E394" s="29">
        <v>0</v>
      </c>
      <c r="F394" s="29">
        <v>0</v>
      </c>
      <c r="G394" s="29">
        <v>0</v>
      </c>
    </row>
    <row r="395" spans="1:7" ht="33.75" x14ac:dyDescent="0.2">
      <c r="A395" s="17" t="s">
        <v>320</v>
      </c>
      <c r="B395" s="11" t="s">
        <v>936</v>
      </c>
      <c r="C395" s="19">
        <v>33.799999999999997</v>
      </c>
      <c r="D395" s="19">
        <v>139.64012</v>
      </c>
      <c r="E395" s="29" t="s">
        <v>1747</v>
      </c>
      <c r="F395" s="29">
        <v>0</v>
      </c>
      <c r="G395" s="29">
        <v>0</v>
      </c>
    </row>
    <row r="396" spans="1:7" s="6" customFormat="1" ht="33.75" x14ac:dyDescent="0.2">
      <c r="A396" s="17" t="s">
        <v>321</v>
      </c>
      <c r="B396" s="11" t="s">
        <v>937</v>
      </c>
      <c r="C396" s="19">
        <v>0</v>
      </c>
      <c r="D396" s="19">
        <v>407</v>
      </c>
      <c r="E396" s="29">
        <v>0</v>
      </c>
      <c r="F396" s="29">
        <v>0</v>
      </c>
      <c r="G396" s="29">
        <v>0</v>
      </c>
    </row>
    <row r="397" spans="1:7" s="6" customFormat="1" ht="45" x14ac:dyDescent="0.2">
      <c r="A397" s="17" t="s">
        <v>322</v>
      </c>
      <c r="B397" s="11" t="s">
        <v>938</v>
      </c>
      <c r="C397" s="19">
        <v>352</v>
      </c>
      <c r="D397" s="19">
        <v>71.878339999999994</v>
      </c>
      <c r="E397" s="29">
        <f t="shared" si="10"/>
        <v>20.419982954545453</v>
      </c>
      <c r="F397" s="29">
        <v>0</v>
      </c>
      <c r="G397" s="29">
        <v>0</v>
      </c>
    </row>
    <row r="398" spans="1:7" ht="45" x14ac:dyDescent="0.2">
      <c r="A398" s="17" t="s">
        <v>323</v>
      </c>
      <c r="B398" s="11" t="s">
        <v>939</v>
      </c>
      <c r="C398" s="19">
        <v>0</v>
      </c>
      <c r="D398" s="19">
        <v>33.84149</v>
      </c>
      <c r="E398" s="29">
        <v>0</v>
      </c>
      <c r="F398" s="29">
        <v>0</v>
      </c>
      <c r="G398" s="29">
        <v>0</v>
      </c>
    </row>
    <row r="399" spans="1:7" ht="45" x14ac:dyDescent="0.2">
      <c r="A399" s="17" t="s">
        <v>1628</v>
      </c>
      <c r="B399" s="11" t="s">
        <v>1655</v>
      </c>
      <c r="C399" s="19">
        <v>0</v>
      </c>
      <c r="D399" s="19">
        <v>14.775</v>
      </c>
      <c r="E399" s="29">
        <v>0</v>
      </c>
      <c r="F399" s="29">
        <v>0</v>
      </c>
      <c r="G399" s="29">
        <v>0</v>
      </c>
    </row>
    <row r="400" spans="1:7" ht="22.5" x14ac:dyDescent="0.2">
      <c r="A400" s="17" t="s">
        <v>324</v>
      </c>
      <c r="B400" s="11" t="s">
        <v>940</v>
      </c>
      <c r="C400" s="19">
        <v>0</v>
      </c>
      <c r="D400" s="19">
        <v>4859.7471599999999</v>
      </c>
      <c r="E400" s="29">
        <v>0</v>
      </c>
      <c r="F400" s="29">
        <v>0</v>
      </c>
      <c r="G400" s="29">
        <v>0</v>
      </c>
    </row>
    <row r="401" spans="1:7" ht="112.5" x14ac:dyDescent="0.2">
      <c r="A401" s="17" t="s">
        <v>325</v>
      </c>
      <c r="B401" s="11" t="s">
        <v>941</v>
      </c>
      <c r="C401" s="19">
        <v>0</v>
      </c>
      <c r="D401" s="19">
        <v>4859.7471599999999</v>
      </c>
      <c r="E401" s="29">
        <v>0</v>
      </c>
      <c r="F401" s="29">
        <v>0</v>
      </c>
      <c r="G401" s="29">
        <v>0</v>
      </c>
    </row>
    <row r="402" spans="1:7" ht="22.5" x14ac:dyDescent="0.2">
      <c r="A402" s="17" t="s">
        <v>326</v>
      </c>
      <c r="B402" s="11" t="s">
        <v>942</v>
      </c>
      <c r="C402" s="19">
        <v>19</v>
      </c>
      <c r="D402" s="19">
        <v>3.4448600000000003</v>
      </c>
      <c r="E402" s="29">
        <f t="shared" si="10"/>
        <v>18.130842105263159</v>
      </c>
      <c r="F402" s="29">
        <v>0</v>
      </c>
      <c r="G402" s="29">
        <v>0</v>
      </c>
    </row>
    <row r="403" spans="1:7" ht="101.25" x14ac:dyDescent="0.2">
      <c r="A403" s="13" t="s">
        <v>327</v>
      </c>
      <c r="B403" s="11" t="s">
        <v>943</v>
      </c>
      <c r="C403" s="19">
        <v>19</v>
      </c>
      <c r="D403" s="19">
        <v>0</v>
      </c>
      <c r="E403" s="29">
        <f t="shared" si="10"/>
        <v>0</v>
      </c>
      <c r="F403" s="29">
        <v>0</v>
      </c>
      <c r="G403" s="29">
        <v>0</v>
      </c>
    </row>
    <row r="404" spans="1:7" ht="101.25" x14ac:dyDescent="0.2">
      <c r="A404" s="13" t="s">
        <v>1551</v>
      </c>
      <c r="B404" s="11" t="s">
        <v>1566</v>
      </c>
      <c r="C404" s="19">
        <v>0</v>
      </c>
      <c r="D404" s="19">
        <v>3.4448600000000003</v>
      </c>
      <c r="E404" s="29">
        <v>0</v>
      </c>
      <c r="F404" s="29">
        <v>0</v>
      </c>
      <c r="G404" s="29">
        <v>0</v>
      </c>
    </row>
    <row r="405" spans="1:7" ht="45" x14ac:dyDescent="0.2">
      <c r="A405" s="13" t="s">
        <v>328</v>
      </c>
      <c r="B405" s="11" t="s">
        <v>944</v>
      </c>
      <c r="C405" s="19">
        <v>6862.69679</v>
      </c>
      <c r="D405" s="19">
        <v>127274.94441</v>
      </c>
      <c r="E405" s="29" t="s">
        <v>1747</v>
      </c>
      <c r="F405" s="29">
        <v>0</v>
      </c>
      <c r="G405" s="29">
        <v>0</v>
      </c>
    </row>
    <row r="406" spans="1:7" ht="45" x14ac:dyDescent="0.2">
      <c r="A406" s="13" t="s">
        <v>329</v>
      </c>
      <c r="B406" s="11" t="s">
        <v>945</v>
      </c>
      <c r="C406" s="19">
        <v>0</v>
      </c>
      <c r="D406" s="19">
        <v>82052.698260000005</v>
      </c>
      <c r="E406" s="29">
        <v>0</v>
      </c>
      <c r="F406" s="29">
        <v>0</v>
      </c>
      <c r="G406" s="29">
        <v>0</v>
      </c>
    </row>
    <row r="407" spans="1:7" ht="45" x14ac:dyDescent="0.2">
      <c r="A407" s="13" t="s">
        <v>330</v>
      </c>
      <c r="B407" s="11" t="s">
        <v>946</v>
      </c>
      <c r="C407" s="19">
        <v>6584.3548899999996</v>
      </c>
      <c r="D407" s="19">
        <v>43289.80068</v>
      </c>
      <c r="E407" s="29" t="s">
        <v>1747</v>
      </c>
      <c r="F407" s="29">
        <v>0</v>
      </c>
      <c r="G407" s="29">
        <v>0</v>
      </c>
    </row>
    <row r="408" spans="1:7" ht="45" x14ac:dyDescent="0.2">
      <c r="A408" s="13" t="s">
        <v>331</v>
      </c>
      <c r="B408" s="11" t="s">
        <v>947</v>
      </c>
      <c r="C408" s="19">
        <v>0</v>
      </c>
      <c r="D408" s="19">
        <v>384.41214000000002</v>
      </c>
      <c r="E408" s="29">
        <v>0</v>
      </c>
      <c r="F408" s="29">
        <v>0</v>
      </c>
      <c r="G408" s="29">
        <v>0</v>
      </c>
    </row>
    <row r="409" spans="1:7" ht="56.25" x14ac:dyDescent="0.2">
      <c r="A409" s="13" t="s">
        <v>332</v>
      </c>
      <c r="B409" s="11" t="s">
        <v>948</v>
      </c>
      <c r="C409" s="19">
        <v>278.34190000000001</v>
      </c>
      <c r="D409" s="19">
        <v>1548.03333</v>
      </c>
      <c r="E409" s="29" t="s">
        <v>1747</v>
      </c>
      <c r="F409" s="29">
        <v>0</v>
      </c>
      <c r="G409" s="29">
        <v>0</v>
      </c>
    </row>
    <row r="410" spans="1:7" x14ac:dyDescent="0.2">
      <c r="A410" s="13" t="s">
        <v>333</v>
      </c>
      <c r="B410" s="11" t="s">
        <v>949</v>
      </c>
      <c r="C410" s="19">
        <v>7973.8305199999995</v>
      </c>
      <c r="D410" s="19">
        <v>13032.891529999999</v>
      </c>
      <c r="E410" s="29">
        <f t="shared" ref="E410:E446" si="11">D410/C410*100</f>
        <v>163.44580559256732</v>
      </c>
      <c r="F410" s="29">
        <v>0</v>
      </c>
      <c r="G410" s="29">
        <v>0</v>
      </c>
    </row>
    <row r="411" spans="1:7" ht="67.5" x14ac:dyDescent="0.2">
      <c r="A411" s="13" t="s">
        <v>334</v>
      </c>
      <c r="B411" s="11" t="s">
        <v>950</v>
      </c>
      <c r="C411" s="19">
        <v>915.63052000000005</v>
      </c>
      <c r="D411" s="19">
        <v>8908.4185500000003</v>
      </c>
      <c r="E411" s="29" t="s">
        <v>1747</v>
      </c>
      <c r="F411" s="29">
        <v>0</v>
      </c>
      <c r="G411" s="29">
        <v>0</v>
      </c>
    </row>
    <row r="412" spans="1:7" ht="22.5" x14ac:dyDescent="0.2">
      <c r="A412" s="13" t="s">
        <v>335</v>
      </c>
      <c r="B412" s="11" t="s">
        <v>951</v>
      </c>
      <c r="C412" s="19">
        <v>7058.2</v>
      </c>
      <c r="D412" s="19">
        <v>4124.4729799999996</v>
      </c>
      <c r="E412" s="29">
        <f t="shared" si="11"/>
        <v>58.435195658949866</v>
      </c>
      <c r="F412" s="29">
        <v>0</v>
      </c>
      <c r="G412" s="29">
        <v>0</v>
      </c>
    </row>
    <row r="413" spans="1:7" ht="45" x14ac:dyDescent="0.2">
      <c r="A413" s="13" t="s">
        <v>336</v>
      </c>
      <c r="B413" s="11" t="s">
        <v>952</v>
      </c>
      <c r="C413" s="19">
        <v>5248</v>
      </c>
      <c r="D413" s="19">
        <v>2506.1840499999998</v>
      </c>
      <c r="E413" s="29">
        <f t="shared" si="11"/>
        <v>47.755031440548777</v>
      </c>
      <c r="F413" s="29">
        <v>0</v>
      </c>
      <c r="G413" s="29">
        <v>0</v>
      </c>
    </row>
    <row r="414" spans="1:7" ht="45" x14ac:dyDescent="0.2">
      <c r="A414" s="13" t="s">
        <v>337</v>
      </c>
      <c r="B414" s="11" t="s">
        <v>953</v>
      </c>
      <c r="C414" s="19">
        <v>1810.2</v>
      </c>
      <c r="D414" s="19">
        <v>1618.2889299999999</v>
      </c>
      <c r="E414" s="29">
        <f t="shared" si="11"/>
        <v>89.398349906087716</v>
      </c>
      <c r="F414" s="29">
        <v>0</v>
      </c>
      <c r="G414" s="29">
        <v>0</v>
      </c>
    </row>
    <row r="415" spans="1:7" x14ac:dyDescent="0.2">
      <c r="A415" s="13" t="s">
        <v>1712</v>
      </c>
      <c r="B415" s="11"/>
      <c r="C415" s="19"/>
      <c r="D415" s="19"/>
      <c r="E415" s="29"/>
      <c r="F415" s="29">
        <f>F316-F338</f>
        <v>297726.41414000001</v>
      </c>
      <c r="G415" s="29"/>
    </row>
    <row r="416" spans="1:7" x14ac:dyDescent="0.2">
      <c r="A416" s="28" t="s">
        <v>338</v>
      </c>
      <c r="B416" s="15" t="s">
        <v>954</v>
      </c>
      <c r="C416" s="21">
        <v>3262.1346800000001</v>
      </c>
      <c r="D416" s="21">
        <v>-5055.0312400000003</v>
      </c>
      <c r="E416" s="20">
        <v>0</v>
      </c>
      <c r="F416" s="20">
        <v>72486.331390000007</v>
      </c>
      <c r="G416" s="20">
        <v>0</v>
      </c>
    </row>
    <row r="417" spans="1:10" x14ac:dyDescent="0.2">
      <c r="A417" s="13" t="s">
        <v>339</v>
      </c>
      <c r="B417" s="11" t="s">
        <v>955</v>
      </c>
      <c r="C417" s="19">
        <v>0</v>
      </c>
      <c r="D417" s="19">
        <v>-7469.6576100000002</v>
      </c>
      <c r="E417" s="29">
        <v>0</v>
      </c>
      <c r="F417" s="29">
        <v>69978.975390000007</v>
      </c>
      <c r="G417" s="29">
        <v>0</v>
      </c>
    </row>
    <row r="418" spans="1:10" ht="22.5" x14ac:dyDescent="0.2">
      <c r="A418" s="13" t="s">
        <v>340</v>
      </c>
      <c r="B418" s="11" t="s">
        <v>956</v>
      </c>
      <c r="C418" s="19">
        <v>0</v>
      </c>
      <c r="D418" s="19">
        <v>-6723.87453</v>
      </c>
      <c r="E418" s="29">
        <v>0</v>
      </c>
      <c r="F418" s="29">
        <v>72006.856230000005</v>
      </c>
      <c r="G418" s="29">
        <v>0</v>
      </c>
    </row>
    <row r="419" spans="1:10" ht="22.5" x14ac:dyDescent="0.2">
      <c r="A419" s="13" t="s">
        <v>341</v>
      </c>
      <c r="B419" s="11" t="s">
        <v>957</v>
      </c>
      <c r="C419" s="19">
        <v>0</v>
      </c>
      <c r="D419" s="19">
        <v>-453.49544000000003</v>
      </c>
      <c r="E419" s="29">
        <v>0</v>
      </c>
      <c r="F419" s="29">
        <v>-207.52099999999999</v>
      </c>
      <c r="G419" s="29" t="s">
        <v>1747</v>
      </c>
    </row>
    <row r="420" spans="1:10" ht="22.5" x14ac:dyDescent="0.2">
      <c r="A420" s="13" t="s">
        <v>342</v>
      </c>
      <c r="B420" s="11" t="s">
        <v>958</v>
      </c>
      <c r="C420" s="19">
        <v>0</v>
      </c>
      <c r="D420" s="19">
        <v>-261.84512999999998</v>
      </c>
      <c r="E420" s="29">
        <v>0</v>
      </c>
      <c r="F420" s="29">
        <v>-1696.9268999999999</v>
      </c>
      <c r="G420" s="29">
        <f t="shared" ref="G420:G461" si="12">D420/F420*100</f>
        <v>15.430548599353337</v>
      </c>
    </row>
    <row r="421" spans="1:10" ht="22.5" x14ac:dyDescent="0.2">
      <c r="A421" s="13" t="s">
        <v>343</v>
      </c>
      <c r="B421" s="11" t="s">
        <v>959</v>
      </c>
      <c r="C421" s="19">
        <v>0</v>
      </c>
      <c r="D421" s="19">
        <v>-53.842510000000004</v>
      </c>
      <c r="E421" s="29">
        <v>0</v>
      </c>
      <c r="F421" s="29">
        <v>-128.55694</v>
      </c>
      <c r="G421" s="29">
        <f t="shared" si="12"/>
        <v>41.882227439452123</v>
      </c>
    </row>
    <row r="422" spans="1:10" ht="22.5" x14ac:dyDescent="0.2">
      <c r="A422" s="13" t="s">
        <v>1552</v>
      </c>
      <c r="B422" s="11" t="s">
        <v>1567</v>
      </c>
      <c r="C422" s="19">
        <v>0</v>
      </c>
      <c r="D422" s="19">
        <v>23.4</v>
      </c>
      <c r="E422" s="29">
        <v>0</v>
      </c>
      <c r="F422" s="29">
        <v>5.1239999999999997</v>
      </c>
      <c r="G422" s="29" t="s">
        <v>1747</v>
      </c>
    </row>
    <row r="423" spans="1:10" s="6" customFormat="1" x14ac:dyDescent="0.2">
      <c r="A423" s="13" t="s">
        <v>344</v>
      </c>
      <c r="B423" s="11" t="s">
        <v>960</v>
      </c>
      <c r="C423" s="19">
        <v>2581.1346800000001</v>
      </c>
      <c r="D423" s="19">
        <v>2207.6863699999999</v>
      </c>
      <c r="E423" s="29">
        <f t="shared" si="11"/>
        <v>85.531622472330653</v>
      </c>
      <c r="F423" s="29">
        <v>2247.9259999999999</v>
      </c>
      <c r="G423" s="29">
        <f t="shared" si="12"/>
        <v>98.209921945829166</v>
      </c>
    </row>
    <row r="424" spans="1:10" ht="22.5" x14ac:dyDescent="0.2">
      <c r="A424" s="13" t="s">
        <v>345</v>
      </c>
      <c r="B424" s="11" t="s">
        <v>961</v>
      </c>
      <c r="C424" s="19">
        <v>136.1</v>
      </c>
      <c r="D424" s="19">
        <v>216.22958</v>
      </c>
      <c r="E424" s="29">
        <f t="shared" si="11"/>
        <v>158.87551800146952</v>
      </c>
      <c r="F424" s="29">
        <v>0.62</v>
      </c>
      <c r="G424" s="29" t="s">
        <v>1747</v>
      </c>
    </row>
    <row r="425" spans="1:10" x14ac:dyDescent="0.2">
      <c r="A425" s="13" t="s">
        <v>346</v>
      </c>
      <c r="B425" s="11" t="s">
        <v>962</v>
      </c>
      <c r="C425" s="19">
        <v>1901.25468</v>
      </c>
      <c r="D425" s="19">
        <v>1408.4813999999999</v>
      </c>
      <c r="E425" s="29">
        <f t="shared" si="11"/>
        <v>74.081679578035278</v>
      </c>
      <c r="F425" s="29">
        <v>1548.88327</v>
      </c>
      <c r="G425" s="29">
        <f t="shared" si="12"/>
        <v>90.935283973982095</v>
      </c>
    </row>
    <row r="426" spans="1:10" x14ac:dyDescent="0.2">
      <c r="A426" s="13" t="s">
        <v>347</v>
      </c>
      <c r="B426" s="11" t="s">
        <v>963</v>
      </c>
      <c r="C426" s="19">
        <v>98.42</v>
      </c>
      <c r="D426" s="19">
        <v>155.34045</v>
      </c>
      <c r="E426" s="29">
        <f t="shared" si="11"/>
        <v>157.83423084738874</v>
      </c>
      <c r="F426" s="29">
        <v>217.66839999999999</v>
      </c>
      <c r="G426" s="29">
        <f t="shared" si="12"/>
        <v>71.36564149872008</v>
      </c>
    </row>
    <row r="427" spans="1:10" x14ac:dyDescent="0.2">
      <c r="A427" s="13" t="s">
        <v>348</v>
      </c>
      <c r="B427" s="11" t="s">
        <v>964</v>
      </c>
      <c r="C427" s="19">
        <v>52.26</v>
      </c>
      <c r="D427" s="19">
        <v>227.97267000000002</v>
      </c>
      <c r="E427" s="29" t="s">
        <v>1747</v>
      </c>
      <c r="F427" s="29">
        <v>329.74432999999999</v>
      </c>
      <c r="G427" s="29">
        <f t="shared" si="12"/>
        <v>69.136191060510427</v>
      </c>
    </row>
    <row r="428" spans="1:10" x14ac:dyDescent="0.2">
      <c r="A428" s="13" t="s">
        <v>349</v>
      </c>
      <c r="B428" s="11" t="s">
        <v>965</v>
      </c>
      <c r="C428" s="19">
        <v>393.1</v>
      </c>
      <c r="D428" s="19">
        <v>199.66226999999998</v>
      </c>
      <c r="E428" s="29">
        <f t="shared" si="11"/>
        <v>50.7917247519715</v>
      </c>
      <c r="F428" s="29">
        <v>151.01</v>
      </c>
      <c r="G428" s="29">
        <f t="shared" si="12"/>
        <v>132.21791272101186</v>
      </c>
    </row>
    <row r="429" spans="1:10" x14ac:dyDescent="0.2">
      <c r="A429" s="13" t="s">
        <v>350</v>
      </c>
      <c r="B429" s="11" t="s">
        <v>966</v>
      </c>
      <c r="C429" s="19">
        <v>681</v>
      </c>
      <c r="D429" s="19">
        <v>206.94</v>
      </c>
      <c r="E429" s="29">
        <f t="shared" si="11"/>
        <v>30.387665198237883</v>
      </c>
      <c r="F429" s="29">
        <v>259.43</v>
      </c>
      <c r="G429" s="29">
        <f t="shared" si="12"/>
        <v>79.767181898778077</v>
      </c>
    </row>
    <row r="430" spans="1:10" ht="22.5" x14ac:dyDescent="0.2">
      <c r="A430" s="13" t="s">
        <v>351</v>
      </c>
      <c r="B430" s="11" t="s">
        <v>967</v>
      </c>
      <c r="C430" s="19">
        <v>681</v>
      </c>
      <c r="D430" s="19">
        <v>206.94</v>
      </c>
      <c r="E430" s="29">
        <f t="shared" si="11"/>
        <v>30.387665198237883</v>
      </c>
      <c r="F430" s="29">
        <v>259.43</v>
      </c>
      <c r="G430" s="29">
        <f t="shared" si="12"/>
        <v>79.767181898778077</v>
      </c>
    </row>
    <row r="431" spans="1:10" x14ac:dyDescent="0.2">
      <c r="A431" s="28" t="s">
        <v>352</v>
      </c>
      <c r="B431" s="15" t="s">
        <v>968</v>
      </c>
      <c r="C431" s="21">
        <f>C432+C640+C643+C657+C671+C692</f>
        <v>23878377.114079993</v>
      </c>
      <c r="D431" s="21">
        <v>9737265.4647599999</v>
      </c>
      <c r="E431" s="20">
        <f t="shared" si="11"/>
        <v>40.778589844024104</v>
      </c>
      <c r="F431" s="20">
        <v>5874690.5287600001</v>
      </c>
      <c r="G431" s="20">
        <f t="shared" si="12"/>
        <v>165.74941977097291</v>
      </c>
      <c r="H431" s="2">
        <v>23379913.01407</v>
      </c>
      <c r="I431" s="2">
        <f>H431+H442+H548+H562+H634</f>
        <v>23878377.114069998</v>
      </c>
      <c r="J431" s="31">
        <f>C431-I431</f>
        <v>9.9949538707733154E-6</v>
      </c>
    </row>
    <row r="432" spans="1:10" ht="21.75" x14ac:dyDescent="0.2">
      <c r="A432" s="28" t="s">
        <v>353</v>
      </c>
      <c r="B432" s="15" t="s">
        <v>969</v>
      </c>
      <c r="C432" s="21">
        <f>C433+C444+C555+C600</f>
        <v>23347220.091299996</v>
      </c>
      <c r="D432" s="21">
        <v>9515899.9605</v>
      </c>
      <c r="E432" s="20">
        <f t="shared" si="11"/>
        <v>40.758171308137719</v>
      </c>
      <c r="F432" s="20">
        <v>6018145.7179399999</v>
      </c>
      <c r="G432" s="20">
        <f t="shared" si="12"/>
        <v>158.12013212197985</v>
      </c>
      <c r="H432" s="2">
        <v>22848755.991289999</v>
      </c>
      <c r="I432" s="2">
        <f>H432+H442+H548+H562+H634</f>
        <v>23347220.091289997</v>
      </c>
      <c r="J432" s="31">
        <f>C432-I432</f>
        <v>9.9986791610717773E-6</v>
      </c>
    </row>
    <row r="433" spans="1:10" x14ac:dyDescent="0.2">
      <c r="A433" s="13" t="s">
        <v>354</v>
      </c>
      <c r="B433" s="11" t="s">
        <v>970</v>
      </c>
      <c r="C433" s="19">
        <f>C434+C436+C438+C440+C442</f>
        <v>6777841.5</v>
      </c>
      <c r="D433" s="19">
        <v>4089214.2</v>
      </c>
      <c r="E433" s="29">
        <f t="shared" si="11"/>
        <v>60.332101303932831</v>
      </c>
      <c r="F433" s="29">
        <v>2712900.8</v>
      </c>
      <c r="G433" s="29">
        <f t="shared" si="12"/>
        <v>150.73216831223613</v>
      </c>
      <c r="H433" s="2">
        <v>6668337.2999999998</v>
      </c>
      <c r="I433" s="2">
        <f>H433+H442</f>
        <v>6777841.5</v>
      </c>
      <c r="J433" s="31">
        <f>C433-I433</f>
        <v>0</v>
      </c>
    </row>
    <row r="434" spans="1:10" x14ac:dyDescent="0.2">
      <c r="A434" s="13" t="s">
        <v>355</v>
      </c>
      <c r="B434" s="11" t="s">
        <v>971</v>
      </c>
      <c r="C434" s="19">
        <v>4720516.3</v>
      </c>
      <c r="D434" s="19">
        <v>2753800</v>
      </c>
      <c r="E434" s="29">
        <f t="shared" si="11"/>
        <v>58.336839129228302</v>
      </c>
      <c r="F434" s="29">
        <v>2181508.7999999998</v>
      </c>
      <c r="G434" s="29">
        <f t="shared" si="12"/>
        <v>126.23373327671199</v>
      </c>
    </row>
    <row r="435" spans="1:10" ht="22.5" x14ac:dyDescent="0.2">
      <c r="A435" s="13" t="s">
        <v>356</v>
      </c>
      <c r="B435" s="11" t="s">
        <v>972</v>
      </c>
      <c r="C435" s="19">
        <v>4720516.3</v>
      </c>
      <c r="D435" s="19">
        <v>2753800</v>
      </c>
      <c r="E435" s="29">
        <f t="shared" si="11"/>
        <v>58.336839129228302</v>
      </c>
      <c r="F435" s="29">
        <v>2181508.7999999998</v>
      </c>
      <c r="G435" s="29">
        <f t="shared" si="12"/>
        <v>126.23373327671199</v>
      </c>
    </row>
    <row r="436" spans="1:10" ht="33.75" x14ac:dyDescent="0.2">
      <c r="A436" s="13" t="s">
        <v>357</v>
      </c>
      <c r="B436" s="11" t="s">
        <v>973</v>
      </c>
      <c r="C436" s="19">
        <v>1229028</v>
      </c>
      <c r="D436" s="19">
        <v>614514</v>
      </c>
      <c r="E436" s="29">
        <f t="shared" si="11"/>
        <v>50</v>
      </c>
      <c r="F436" s="29">
        <v>419622</v>
      </c>
      <c r="G436" s="29">
        <f t="shared" si="12"/>
        <v>146.44465733445816</v>
      </c>
    </row>
    <row r="437" spans="1:10" ht="33.75" x14ac:dyDescent="0.2">
      <c r="A437" s="13" t="s">
        <v>358</v>
      </c>
      <c r="B437" s="11" t="s">
        <v>974</v>
      </c>
      <c r="C437" s="19">
        <v>1229028</v>
      </c>
      <c r="D437" s="19">
        <v>614514</v>
      </c>
      <c r="E437" s="29">
        <f t="shared" si="11"/>
        <v>50</v>
      </c>
      <c r="F437" s="29">
        <v>419622</v>
      </c>
      <c r="G437" s="29">
        <f t="shared" si="12"/>
        <v>146.44465733445816</v>
      </c>
    </row>
    <row r="438" spans="1:10" ht="33.75" x14ac:dyDescent="0.2">
      <c r="A438" s="13" t="s">
        <v>359</v>
      </c>
      <c r="B438" s="11" t="s">
        <v>975</v>
      </c>
      <c r="C438" s="19">
        <v>214793</v>
      </c>
      <c r="D438" s="19">
        <v>107396</v>
      </c>
      <c r="E438" s="29">
        <f t="shared" si="11"/>
        <v>49.999767217739873</v>
      </c>
      <c r="F438" s="29">
        <v>111770</v>
      </c>
      <c r="G438" s="29">
        <f t="shared" si="12"/>
        <v>96.086606423906247</v>
      </c>
    </row>
    <row r="439" spans="1:10" ht="33.75" x14ac:dyDescent="0.2">
      <c r="A439" s="13" t="s">
        <v>360</v>
      </c>
      <c r="B439" s="11" t="s">
        <v>976</v>
      </c>
      <c r="C439" s="19">
        <v>214793</v>
      </c>
      <c r="D439" s="19">
        <v>107396</v>
      </c>
      <c r="E439" s="29">
        <f t="shared" si="11"/>
        <v>49.999767217739873</v>
      </c>
      <c r="F439" s="29">
        <v>111770</v>
      </c>
      <c r="G439" s="29">
        <f t="shared" si="12"/>
        <v>96.086606423906247</v>
      </c>
    </row>
    <row r="440" spans="1:10" ht="56.25" x14ac:dyDescent="0.2">
      <c r="A440" s="13" t="s">
        <v>1464</v>
      </c>
      <c r="B440" s="11" t="s">
        <v>1503</v>
      </c>
      <c r="C440" s="19">
        <v>504000</v>
      </c>
      <c r="D440" s="19">
        <v>504000</v>
      </c>
      <c r="E440" s="29">
        <f t="shared" si="11"/>
        <v>100</v>
      </c>
      <c r="F440" s="29">
        <v>0</v>
      </c>
      <c r="G440" s="29">
        <v>0</v>
      </c>
    </row>
    <row r="441" spans="1:10" ht="67.5" x14ac:dyDescent="0.2">
      <c r="A441" s="13" t="s">
        <v>1465</v>
      </c>
      <c r="B441" s="11" t="s">
        <v>1504</v>
      </c>
      <c r="C441" s="19">
        <v>504000</v>
      </c>
      <c r="D441" s="19">
        <v>504000</v>
      </c>
      <c r="E441" s="29">
        <f t="shared" si="11"/>
        <v>100</v>
      </c>
      <c r="F441" s="29">
        <v>0</v>
      </c>
      <c r="G441" s="29">
        <v>0</v>
      </c>
    </row>
    <row r="442" spans="1:10" ht="56.25" x14ac:dyDescent="0.2">
      <c r="A442" s="13" t="s">
        <v>1629</v>
      </c>
      <c r="B442" s="11" t="s">
        <v>1656</v>
      </c>
      <c r="C442" s="19">
        <v>109504.2</v>
      </c>
      <c r="D442" s="19">
        <v>109504.2</v>
      </c>
      <c r="E442" s="29">
        <f t="shared" si="11"/>
        <v>100</v>
      </c>
      <c r="F442" s="29">
        <v>0</v>
      </c>
      <c r="G442" s="29">
        <v>0</v>
      </c>
      <c r="H442" s="2">
        <v>109504.2</v>
      </c>
    </row>
    <row r="443" spans="1:10" ht="67.5" x14ac:dyDescent="0.2">
      <c r="A443" s="13" t="s">
        <v>1630</v>
      </c>
      <c r="B443" s="11" t="s">
        <v>1657</v>
      </c>
      <c r="C443" s="19">
        <v>109504.2</v>
      </c>
      <c r="D443" s="19">
        <v>109504.2</v>
      </c>
      <c r="E443" s="29">
        <f t="shared" si="11"/>
        <v>100</v>
      </c>
      <c r="F443" s="29">
        <v>0</v>
      </c>
      <c r="G443" s="29">
        <v>0</v>
      </c>
    </row>
    <row r="444" spans="1:10" ht="22.5" x14ac:dyDescent="0.2">
      <c r="A444" s="13" t="s">
        <v>361</v>
      </c>
      <c r="B444" s="11" t="s">
        <v>977</v>
      </c>
      <c r="C444" s="19">
        <f>C445+C447+C449+C451+C452+C454+C455+C456+C458+C460+C462+C464+C466+C470+C472+C474+C476+C478+C480+C482+C484+C486+C488+C490+C492+C494+C496+C498+C500+C502+C504+C505+C507+C508+C510+C512+C514+C516+C518+C522+C524+C526+C528+C530+C532+C535+C536+C539+C540+C542+C543+C544+C546+C548+C550</f>
        <v>9450418.2812899984</v>
      </c>
      <c r="D444" s="19">
        <v>2714636.82742</v>
      </c>
      <c r="E444" s="29">
        <f t="shared" si="11"/>
        <v>28.725044189784239</v>
      </c>
      <c r="F444" s="29">
        <v>1120321.4835099999</v>
      </c>
      <c r="G444" s="29" t="s">
        <v>1747</v>
      </c>
      <c r="H444" s="2">
        <v>9433787.581290001</v>
      </c>
      <c r="I444" s="2">
        <f>H444+H548</f>
        <v>9450418.2812900003</v>
      </c>
      <c r="J444" s="31">
        <f>C444-I444</f>
        <v>0</v>
      </c>
    </row>
    <row r="445" spans="1:10" ht="33.75" x14ac:dyDescent="0.2">
      <c r="A445" s="13" t="s">
        <v>362</v>
      </c>
      <c r="B445" s="11" t="s">
        <v>978</v>
      </c>
      <c r="C445" s="19">
        <v>3230.2</v>
      </c>
      <c r="D445" s="19">
        <v>0</v>
      </c>
      <c r="E445" s="29">
        <f t="shared" si="11"/>
        <v>0</v>
      </c>
      <c r="F445" s="29">
        <v>0</v>
      </c>
      <c r="G445" s="29">
        <v>0</v>
      </c>
    </row>
    <row r="446" spans="1:10" ht="33.75" x14ac:dyDescent="0.2">
      <c r="A446" s="13" t="s">
        <v>363</v>
      </c>
      <c r="B446" s="11" t="s">
        <v>979</v>
      </c>
      <c r="C446" s="19">
        <v>3230.2</v>
      </c>
      <c r="D446" s="19">
        <v>0</v>
      </c>
      <c r="E446" s="29">
        <f t="shared" si="11"/>
        <v>0</v>
      </c>
      <c r="F446" s="29">
        <v>0</v>
      </c>
      <c r="G446" s="29">
        <v>0</v>
      </c>
    </row>
    <row r="447" spans="1:10" x14ac:dyDescent="0.2">
      <c r="A447" s="13" t="s">
        <v>364</v>
      </c>
      <c r="B447" s="11" t="s">
        <v>980</v>
      </c>
      <c r="C447" s="19">
        <v>605701</v>
      </c>
      <c r="D447" s="19">
        <v>1675.6309799999999</v>
      </c>
      <c r="E447" s="29">
        <f t="shared" ref="E447:E499" si="13">D447/C447*100</f>
        <v>0.27664325797712075</v>
      </c>
      <c r="F447" s="29">
        <v>0</v>
      </c>
      <c r="G447" s="29">
        <v>0</v>
      </c>
    </row>
    <row r="448" spans="1:10" ht="22.5" x14ac:dyDescent="0.2">
      <c r="A448" s="13" t="s">
        <v>365</v>
      </c>
      <c r="B448" s="11" t="s">
        <v>981</v>
      </c>
      <c r="C448" s="19">
        <v>605701</v>
      </c>
      <c r="D448" s="19">
        <v>1675.6309799999999</v>
      </c>
      <c r="E448" s="29">
        <f t="shared" si="13"/>
        <v>0.27664325797712075</v>
      </c>
      <c r="F448" s="29">
        <v>0</v>
      </c>
      <c r="G448" s="29">
        <v>0</v>
      </c>
    </row>
    <row r="449" spans="1:7" ht="22.5" x14ac:dyDescent="0.2">
      <c r="A449" s="13" t="s">
        <v>366</v>
      </c>
      <c r="B449" s="11" t="s">
        <v>982</v>
      </c>
      <c r="C449" s="19">
        <v>4676.2</v>
      </c>
      <c r="D449" s="19">
        <v>0</v>
      </c>
      <c r="E449" s="29">
        <f t="shared" si="13"/>
        <v>0</v>
      </c>
      <c r="F449" s="29">
        <v>155.30000000000001</v>
      </c>
      <c r="G449" s="29">
        <f t="shared" si="12"/>
        <v>0</v>
      </c>
    </row>
    <row r="450" spans="1:7" ht="33.75" x14ac:dyDescent="0.2">
      <c r="A450" s="13" t="s">
        <v>367</v>
      </c>
      <c r="B450" s="11" t="s">
        <v>983</v>
      </c>
      <c r="C450" s="19">
        <v>4676.2</v>
      </c>
      <c r="D450" s="19">
        <v>0</v>
      </c>
      <c r="E450" s="29">
        <f t="shared" si="13"/>
        <v>0</v>
      </c>
      <c r="F450" s="29">
        <v>155.30000000000001</v>
      </c>
      <c r="G450" s="29">
        <f t="shared" si="12"/>
        <v>0</v>
      </c>
    </row>
    <row r="451" spans="1:7" ht="33.75" x14ac:dyDescent="0.2">
      <c r="A451" s="13" t="s">
        <v>368</v>
      </c>
      <c r="B451" s="11" t="s">
        <v>984</v>
      </c>
      <c r="C451" s="19">
        <v>482.4</v>
      </c>
      <c r="D451" s="19">
        <v>0</v>
      </c>
      <c r="E451" s="29">
        <f t="shared" si="13"/>
        <v>0</v>
      </c>
      <c r="F451" s="29">
        <v>0</v>
      </c>
      <c r="G451" s="29">
        <v>0</v>
      </c>
    </row>
    <row r="452" spans="1:7" ht="45" x14ac:dyDescent="0.2">
      <c r="A452" s="13" t="s">
        <v>369</v>
      </c>
      <c r="B452" s="11" t="s">
        <v>985</v>
      </c>
      <c r="C452" s="19">
        <v>7640.3</v>
      </c>
      <c r="D452" s="19">
        <v>2180.0816800000002</v>
      </c>
      <c r="E452" s="29">
        <f t="shared" si="13"/>
        <v>28.533980079316262</v>
      </c>
      <c r="F452" s="29">
        <v>4357.02819</v>
      </c>
      <c r="G452" s="29">
        <f t="shared" si="12"/>
        <v>50.035978307498631</v>
      </c>
    </row>
    <row r="453" spans="1:7" ht="56.25" x14ac:dyDescent="0.2">
      <c r="A453" s="13" t="s">
        <v>370</v>
      </c>
      <c r="B453" s="11" t="s">
        <v>986</v>
      </c>
      <c r="C453" s="19">
        <v>7640.3</v>
      </c>
      <c r="D453" s="19">
        <v>2180.0816800000002</v>
      </c>
      <c r="E453" s="29">
        <f t="shared" si="13"/>
        <v>28.533980079316262</v>
      </c>
      <c r="F453" s="29">
        <v>4357.02819</v>
      </c>
      <c r="G453" s="29">
        <f t="shared" si="12"/>
        <v>50.035978307498631</v>
      </c>
    </row>
    <row r="454" spans="1:7" ht="45" x14ac:dyDescent="0.2">
      <c r="A454" s="13" t="s">
        <v>371</v>
      </c>
      <c r="B454" s="11" t="s">
        <v>987</v>
      </c>
      <c r="C454" s="19">
        <v>45758.3</v>
      </c>
      <c r="D454" s="19">
        <v>12771.039510000001</v>
      </c>
      <c r="E454" s="29">
        <f t="shared" si="13"/>
        <v>27.909777045912982</v>
      </c>
      <c r="F454" s="29">
        <v>5319.9220300000006</v>
      </c>
      <c r="G454" s="29" t="s">
        <v>1747</v>
      </c>
    </row>
    <row r="455" spans="1:7" ht="45" x14ac:dyDescent="0.2">
      <c r="A455" s="13" t="s">
        <v>372</v>
      </c>
      <c r="B455" s="11" t="s">
        <v>988</v>
      </c>
      <c r="C455" s="19">
        <v>728363.3</v>
      </c>
      <c r="D455" s="19">
        <v>408347.92561000003</v>
      </c>
      <c r="E455" s="29">
        <f t="shared" si="13"/>
        <v>56.063770045799941</v>
      </c>
      <c r="F455" s="29">
        <v>394533.17158999998</v>
      </c>
      <c r="G455" s="29">
        <f t="shared" si="12"/>
        <v>103.50154436047177</v>
      </c>
    </row>
    <row r="456" spans="1:7" ht="56.25" x14ac:dyDescent="0.2">
      <c r="A456" s="13" t="s">
        <v>373</v>
      </c>
      <c r="B456" s="11" t="s">
        <v>989</v>
      </c>
      <c r="C456" s="19">
        <v>5712</v>
      </c>
      <c r="D456" s="19">
        <v>1235.47072</v>
      </c>
      <c r="E456" s="29">
        <f t="shared" si="13"/>
        <v>21.629389355742298</v>
      </c>
      <c r="F456" s="29">
        <v>2096.3367600000001</v>
      </c>
      <c r="G456" s="29">
        <f t="shared" si="12"/>
        <v>58.934744816476901</v>
      </c>
    </row>
    <row r="457" spans="1:7" ht="56.25" x14ac:dyDescent="0.2">
      <c r="A457" s="13" t="s">
        <v>374</v>
      </c>
      <c r="B457" s="11" t="s">
        <v>990</v>
      </c>
      <c r="C457" s="19">
        <v>5712</v>
      </c>
      <c r="D457" s="19">
        <v>1235.47072</v>
      </c>
      <c r="E457" s="29">
        <f t="shared" si="13"/>
        <v>21.629389355742298</v>
      </c>
      <c r="F457" s="29">
        <v>2096.3367600000001</v>
      </c>
      <c r="G457" s="29">
        <f t="shared" si="12"/>
        <v>58.934744816476901</v>
      </c>
    </row>
    <row r="458" spans="1:7" ht="33.75" x14ac:dyDescent="0.2">
      <c r="A458" s="13" t="s">
        <v>375</v>
      </c>
      <c r="B458" s="11" t="s">
        <v>991</v>
      </c>
      <c r="C458" s="19">
        <v>8779.7999999999993</v>
      </c>
      <c r="D458" s="19">
        <v>0</v>
      </c>
      <c r="E458" s="29">
        <f t="shared" si="13"/>
        <v>0</v>
      </c>
      <c r="F458" s="29">
        <v>0</v>
      </c>
      <c r="G458" s="29">
        <v>0</v>
      </c>
    </row>
    <row r="459" spans="1:7" ht="45" x14ac:dyDescent="0.2">
      <c r="A459" s="13" t="s">
        <v>376</v>
      </c>
      <c r="B459" s="11" t="s">
        <v>992</v>
      </c>
      <c r="C459" s="19">
        <v>8779.7999999999993</v>
      </c>
      <c r="D459" s="19">
        <v>0</v>
      </c>
      <c r="E459" s="29">
        <f t="shared" si="13"/>
        <v>0</v>
      </c>
      <c r="F459" s="29">
        <v>0</v>
      </c>
      <c r="G459" s="29">
        <v>0</v>
      </c>
    </row>
    <row r="460" spans="1:7" ht="33.75" x14ac:dyDescent="0.2">
      <c r="A460" s="13" t="s">
        <v>377</v>
      </c>
      <c r="B460" s="11" t="s">
        <v>993</v>
      </c>
      <c r="C460" s="19">
        <v>432809</v>
      </c>
      <c r="D460" s="19">
        <v>72.75</v>
      </c>
      <c r="E460" s="29">
        <v>0</v>
      </c>
      <c r="F460" s="29">
        <v>10937.17391</v>
      </c>
      <c r="G460" s="29">
        <f t="shared" si="12"/>
        <v>0.66516268826523584</v>
      </c>
    </row>
    <row r="461" spans="1:7" ht="45" x14ac:dyDescent="0.2">
      <c r="A461" s="13" t="s">
        <v>378</v>
      </c>
      <c r="B461" s="11" t="s">
        <v>994</v>
      </c>
      <c r="C461" s="19">
        <v>432809</v>
      </c>
      <c r="D461" s="19">
        <v>72.75</v>
      </c>
      <c r="E461" s="29">
        <v>0</v>
      </c>
      <c r="F461" s="29">
        <v>10937.17391</v>
      </c>
      <c r="G461" s="29">
        <f t="shared" si="12"/>
        <v>0.66516268826523584</v>
      </c>
    </row>
    <row r="462" spans="1:7" ht="56.25" x14ac:dyDescent="0.2">
      <c r="A462" s="13" t="s">
        <v>1466</v>
      </c>
      <c r="B462" s="11" t="s">
        <v>995</v>
      </c>
      <c r="C462" s="19">
        <v>30870</v>
      </c>
      <c r="D462" s="19">
        <v>0</v>
      </c>
      <c r="E462" s="29">
        <f t="shared" si="13"/>
        <v>0</v>
      </c>
      <c r="F462" s="29">
        <v>0</v>
      </c>
      <c r="G462" s="29">
        <v>0</v>
      </c>
    </row>
    <row r="463" spans="1:7" ht="56.25" x14ac:dyDescent="0.2">
      <c r="A463" s="13" t="s">
        <v>1467</v>
      </c>
      <c r="B463" s="11" t="s">
        <v>996</v>
      </c>
      <c r="C463" s="19">
        <v>30870</v>
      </c>
      <c r="D463" s="19">
        <v>0</v>
      </c>
      <c r="E463" s="29">
        <f t="shared" si="13"/>
        <v>0</v>
      </c>
      <c r="F463" s="29">
        <v>0</v>
      </c>
      <c r="G463" s="29">
        <v>0</v>
      </c>
    </row>
    <row r="464" spans="1:7" ht="56.25" x14ac:dyDescent="0.2">
      <c r="A464" s="13" t="s">
        <v>1468</v>
      </c>
      <c r="B464" s="11" t="s">
        <v>997</v>
      </c>
      <c r="C464" s="19">
        <v>32506.3</v>
      </c>
      <c r="D464" s="19">
        <v>0</v>
      </c>
      <c r="E464" s="29">
        <f t="shared" si="13"/>
        <v>0</v>
      </c>
      <c r="F464" s="29">
        <v>0</v>
      </c>
      <c r="G464" s="29">
        <v>0</v>
      </c>
    </row>
    <row r="465" spans="1:7" ht="56.25" x14ac:dyDescent="0.2">
      <c r="A465" s="13" t="s">
        <v>1469</v>
      </c>
      <c r="B465" s="11" t="s">
        <v>998</v>
      </c>
      <c r="C465" s="19">
        <v>32506.3</v>
      </c>
      <c r="D465" s="19">
        <v>0</v>
      </c>
      <c r="E465" s="29">
        <f t="shared" si="13"/>
        <v>0</v>
      </c>
      <c r="F465" s="29">
        <v>0</v>
      </c>
      <c r="G465" s="29">
        <v>0</v>
      </c>
    </row>
    <row r="466" spans="1:7" ht="45" x14ac:dyDescent="0.2">
      <c r="A466" s="13" t="s">
        <v>379</v>
      </c>
      <c r="B466" s="11" t="s">
        <v>999</v>
      </c>
      <c r="C466" s="19">
        <v>114993.60000000001</v>
      </c>
      <c r="D466" s="19">
        <v>22734.735089999998</v>
      </c>
      <c r="E466" s="29">
        <f t="shared" si="13"/>
        <v>19.770435128563673</v>
      </c>
      <c r="F466" s="29">
        <v>0</v>
      </c>
      <c r="G466" s="29">
        <v>0</v>
      </c>
    </row>
    <row r="467" spans="1:7" ht="45" x14ac:dyDescent="0.2">
      <c r="A467" s="13" t="s">
        <v>380</v>
      </c>
      <c r="B467" s="11" t="s">
        <v>1000</v>
      </c>
      <c r="C467" s="19">
        <v>114993.60000000001</v>
      </c>
      <c r="D467" s="19">
        <v>22734.735089999998</v>
      </c>
      <c r="E467" s="29">
        <f t="shared" si="13"/>
        <v>19.770435128563673</v>
      </c>
      <c r="F467" s="29">
        <v>0</v>
      </c>
      <c r="G467" s="29">
        <v>0</v>
      </c>
    </row>
    <row r="468" spans="1:7" ht="33.75" x14ac:dyDescent="0.2">
      <c r="A468" s="13" t="s">
        <v>1713</v>
      </c>
      <c r="B468" s="48" t="s">
        <v>1714</v>
      </c>
      <c r="C468" s="19">
        <v>0</v>
      </c>
      <c r="D468" s="19">
        <v>0</v>
      </c>
      <c r="E468" s="29">
        <v>0</v>
      </c>
      <c r="F468" s="29">
        <v>269.43689000000001</v>
      </c>
      <c r="G468" s="29">
        <v>0</v>
      </c>
    </row>
    <row r="469" spans="1:7" ht="45" x14ac:dyDescent="0.2">
      <c r="A469" s="13" t="s">
        <v>1715</v>
      </c>
      <c r="B469" s="48" t="s">
        <v>1716</v>
      </c>
      <c r="C469" s="19">
        <v>0</v>
      </c>
      <c r="D469" s="19">
        <v>0</v>
      </c>
      <c r="E469" s="29">
        <v>0</v>
      </c>
      <c r="F469" s="29">
        <v>269.43689000000001</v>
      </c>
      <c r="G469" s="29">
        <v>0</v>
      </c>
    </row>
    <row r="470" spans="1:7" ht="45" x14ac:dyDescent="0.2">
      <c r="A470" s="13" t="s">
        <v>381</v>
      </c>
      <c r="B470" s="11" t="s">
        <v>1001</v>
      </c>
      <c r="C470" s="19">
        <v>15161.3</v>
      </c>
      <c r="D470" s="19">
        <v>10417.337720000001</v>
      </c>
      <c r="E470" s="29">
        <f t="shared" si="13"/>
        <v>68.710055997836605</v>
      </c>
      <c r="F470" s="29">
        <v>0</v>
      </c>
      <c r="G470" s="29">
        <v>0</v>
      </c>
    </row>
    <row r="471" spans="1:7" ht="45" x14ac:dyDescent="0.2">
      <c r="A471" s="13" t="s">
        <v>382</v>
      </c>
      <c r="B471" s="11" t="s">
        <v>1002</v>
      </c>
      <c r="C471" s="19">
        <v>15161.3</v>
      </c>
      <c r="D471" s="19">
        <v>10417.337720000001</v>
      </c>
      <c r="E471" s="29">
        <f t="shared" si="13"/>
        <v>68.710055997836605</v>
      </c>
      <c r="F471" s="29">
        <v>0</v>
      </c>
      <c r="G471" s="29">
        <v>0</v>
      </c>
    </row>
    <row r="472" spans="1:7" x14ac:dyDescent="0.2">
      <c r="A472" s="13" t="s">
        <v>383</v>
      </c>
      <c r="B472" s="11" t="s">
        <v>1003</v>
      </c>
      <c r="C472" s="19">
        <v>59848</v>
      </c>
      <c r="D472" s="19">
        <v>2983.57341</v>
      </c>
      <c r="E472" s="29">
        <f t="shared" si="13"/>
        <v>4.9852516541906162</v>
      </c>
      <c r="F472" s="29">
        <v>0</v>
      </c>
      <c r="G472" s="29">
        <v>0</v>
      </c>
    </row>
    <row r="473" spans="1:7" ht="22.5" x14ac:dyDescent="0.2">
      <c r="A473" s="13" t="s">
        <v>384</v>
      </c>
      <c r="B473" s="11" t="s">
        <v>1004</v>
      </c>
      <c r="C473" s="19">
        <v>59848</v>
      </c>
      <c r="D473" s="19">
        <v>2983.57341</v>
      </c>
      <c r="E473" s="29">
        <f t="shared" si="13"/>
        <v>4.9852516541906162</v>
      </c>
      <c r="F473" s="29">
        <v>0</v>
      </c>
      <c r="G473" s="29">
        <v>0</v>
      </c>
    </row>
    <row r="474" spans="1:7" ht="22.5" x14ac:dyDescent="0.2">
      <c r="A474" s="13" t="s">
        <v>385</v>
      </c>
      <c r="B474" s="11" t="s">
        <v>1005</v>
      </c>
      <c r="C474" s="19">
        <v>26998.7</v>
      </c>
      <c r="D474" s="19">
        <v>1666.2950800000001</v>
      </c>
      <c r="E474" s="29">
        <f t="shared" si="13"/>
        <v>6.1717604180942045</v>
      </c>
      <c r="F474" s="29">
        <v>6717.7872900000002</v>
      </c>
      <c r="G474" s="29">
        <f t="shared" ref="G465:G530" si="14">D474/F474*100</f>
        <v>24.804225082869515</v>
      </c>
    </row>
    <row r="475" spans="1:7" ht="33.75" x14ac:dyDescent="0.2">
      <c r="A475" s="13" t="s">
        <v>386</v>
      </c>
      <c r="B475" s="11" t="s">
        <v>1006</v>
      </c>
      <c r="C475" s="19">
        <v>26998.7</v>
      </c>
      <c r="D475" s="19">
        <v>1666.2950800000001</v>
      </c>
      <c r="E475" s="29">
        <f t="shared" si="13"/>
        <v>6.1717604180942045</v>
      </c>
      <c r="F475" s="29">
        <v>6717.7872900000002</v>
      </c>
      <c r="G475" s="29">
        <f t="shared" si="14"/>
        <v>24.804225082869515</v>
      </c>
    </row>
    <row r="476" spans="1:7" ht="33.75" x14ac:dyDescent="0.2">
      <c r="A476" s="13" t="s">
        <v>387</v>
      </c>
      <c r="B476" s="11" t="s">
        <v>1007</v>
      </c>
      <c r="C476" s="19">
        <v>221331.20000000001</v>
      </c>
      <c r="D476" s="19">
        <v>0</v>
      </c>
      <c r="E476" s="29">
        <f t="shared" si="13"/>
        <v>0</v>
      </c>
      <c r="F476" s="29">
        <v>0</v>
      </c>
      <c r="G476" s="29">
        <v>0</v>
      </c>
    </row>
    <row r="477" spans="1:7" ht="45" x14ac:dyDescent="0.2">
      <c r="A477" s="13" t="s">
        <v>388</v>
      </c>
      <c r="B477" s="11" t="s">
        <v>1008</v>
      </c>
      <c r="C477" s="19">
        <v>221331.20000000001</v>
      </c>
      <c r="D477" s="19">
        <v>0</v>
      </c>
      <c r="E477" s="29">
        <f t="shared" si="13"/>
        <v>0</v>
      </c>
      <c r="F477" s="29">
        <v>0</v>
      </c>
      <c r="G477" s="29">
        <v>0</v>
      </c>
    </row>
    <row r="478" spans="1:7" x14ac:dyDescent="0.2">
      <c r="A478" s="13" t="s">
        <v>389</v>
      </c>
      <c r="B478" s="11" t="s">
        <v>1009</v>
      </c>
      <c r="C478" s="19">
        <v>12866.9</v>
      </c>
      <c r="D478" s="19">
        <v>0</v>
      </c>
      <c r="E478" s="29">
        <f t="shared" si="13"/>
        <v>0</v>
      </c>
      <c r="F478" s="29">
        <v>0</v>
      </c>
      <c r="G478" s="29">
        <v>0</v>
      </c>
    </row>
    <row r="479" spans="1:7" ht="22.5" x14ac:dyDescent="0.2">
      <c r="A479" s="13" t="s">
        <v>390</v>
      </c>
      <c r="B479" s="11" t="s">
        <v>1010</v>
      </c>
      <c r="C479" s="19">
        <v>12866.9</v>
      </c>
      <c r="D479" s="19">
        <v>0</v>
      </c>
      <c r="E479" s="29">
        <f t="shared" si="13"/>
        <v>0</v>
      </c>
      <c r="F479" s="29">
        <v>0</v>
      </c>
      <c r="G479" s="29">
        <v>0</v>
      </c>
    </row>
    <row r="480" spans="1:7" ht="22.5" x14ac:dyDescent="0.2">
      <c r="A480" s="13" t="s">
        <v>391</v>
      </c>
      <c r="B480" s="11" t="s">
        <v>1011</v>
      </c>
      <c r="C480" s="19">
        <v>62061.5</v>
      </c>
      <c r="D480" s="19">
        <v>0</v>
      </c>
      <c r="E480" s="29">
        <f t="shared" si="13"/>
        <v>0</v>
      </c>
      <c r="F480" s="29">
        <v>0</v>
      </c>
      <c r="G480" s="29">
        <v>0</v>
      </c>
    </row>
    <row r="481" spans="1:7" ht="33.75" x14ac:dyDescent="0.2">
      <c r="A481" s="13" t="s">
        <v>392</v>
      </c>
      <c r="B481" s="11" t="s">
        <v>1012</v>
      </c>
      <c r="C481" s="19">
        <v>62061.5</v>
      </c>
      <c r="D481" s="19">
        <v>0</v>
      </c>
      <c r="E481" s="29">
        <f t="shared" si="13"/>
        <v>0</v>
      </c>
      <c r="F481" s="29">
        <v>0</v>
      </c>
      <c r="G481" s="29">
        <v>0</v>
      </c>
    </row>
    <row r="482" spans="1:7" ht="33.75" x14ac:dyDescent="0.2">
      <c r="A482" s="13" t="s">
        <v>393</v>
      </c>
      <c r="B482" s="11" t="s">
        <v>1013</v>
      </c>
      <c r="C482" s="19">
        <v>49085.3</v>
      </c>
      <c r="D482" s="19">
        <v>11481.752689999999</v>
      </c>
      <c r="E482" s="29">
        <f t="shared" si="13"/>
        <v>23.391428166884992</v>
      </c>
      <c r="F482" s="29">
        <v>0</v>
      </c>
      <c r="G482" s="29">
        <v>0</v>
      </c>
    </row>
    <row r="483" spans="1:7" ht="33.75" x14ac:dyDescent="0.2">
      <c r="A483" s="13" t="s">
        <v>394</v>
      </c>
      <c r="B483" s="11" t="s">
        <v>1014</v>
      </c>
      <c r="C483" s="19">
        <v>49085.3</v>
      </c>
      <c r="D483" s="19">
        <v>11481.752689999999</v>
      </c>
      <c r="E483" s="29">
        <f t="shared" si="13"/>
        <v>23.391428166884992</v>
      </c>
      <c r="F483" s="29">
        <v>0</v>
      </c>
      <c r="G483" s="29">
        <v>0</v>
      </c>
    </row>
    <row r="484" spans="1:7" ht="45" x14ac:dyDescent="0.2">
      <c r="A484" s="13" t="s">
        <v>395</v>
      </c>
      <c r="B484" s="11" t="s">
        <v>1015</v>
      </c>
      <c r="C484" s="19">
        <v>396771.2</v>
      </c>
      <c r="D484" s="19">
        <v>116661.66529</v>
      </c>
      <c r="E484" s="29">
        <f t="shared" si="13"/>
        <v>29.402755363796569</v>
      </c>
      <c r="F484" s="29">
        <v>0</v>
      </c>
      <c r="G484" s="29">
        <v>0</v>
      </c>
    </row>
    <row r="485" spans="1:7" ht="56.25" x14ac:dyDescent="0.2">
      <c r="A485" s="13" t="s">
        <v>396</v>
      </c>
      <c r="B485" s="11" t="s">
        <v>1016</v>
      </c>
      <c r="C485" s="19">
        <v>396771.2</v>
      </c>
      <c r="D485" s="19">
        <v>116661.66529</v>
      </c>
      <c r="E485" s="29">
        <f t="shared" si="13"/>
        <v>29.402755363796569</v>
      </c>
      <c r="F485" s="29">
        <v>0</v>
      </c>
      <c r="G485" s="29">
        <v>0</v>
      </c>
    </row>
    <row r="486" spans="1:7" ht="22.5" x14ac:dyDescent="0.2">
      <c r="A486" s="13" t="s">
        <v>397</v>
      </c>
      <c r="B486" s="11" t="s">
        <v>1017</v>
      </c>
      <c r="C486" s="19">
        <v>165796.20000000001</v>
      </c>
      <c r="D486" s="19">
        <v>0</v>
      </c>
      <c r="E486" s="29">
        <f t="shared" si="13"/>
        <v>0</v>
      </c>
      <c r="F486" s="29">
        <v>0</v>
      </c>
      <c r="G486" s="29">
        <v>0</v>
      </c>
    </row>
    <row r="487" spans="1:7" ht="33.75" x14ac:dyDescent="0.2">
      <c r="A487" s="13" t="s">
        <v>398</v>
      </c>
      <c r="B487" s="11" t="s">
        <v>1018</v>
      </c>
      <c r="C487" s="19">
        <v>165796.20000000001</v>
      </c>
      <c r="D487" s="19">
        <v>0</v>
      </c>
      <c r="E487" s="29">
        <f t="shared" si="13"/>
        <v>0</v>
      </c>
      <c r="F487" s="29">
        <v>0</v>
      </c>
      <c r="G487" s="29">
        <v>0</v>
      </c>
    </row>
    <row r="488" spans="1:7" ht="22.5" x14ac:dyDescent="0.2">
      <c r="A488" s="13" t="s">
        <v>399</v>
      </c>
      <c r="B488" s="11" t="s">
        <v>1019</v>
      </c>
      <c r="C488" s="19">
        <v>16425.900000000001</v>
      </c>
      <c r="D488" s="19">
        <v>0</v>
      </c>
      <c r="E488" s="29">
        <f t="shared" si="13"/>
        <v>0</v>
      </c>
      <c r="F488" s="29">
        <v>0</v>
      </c>
      <c r="G488" s="29">
        <v>0</v>
      </c>
    </row>
    <row r="489" spans="1:7" ht="22.5" x14ac:dyDescent="0.2">
      <c r="A489" s="13" t="s">
        <v>400</v>
      </c>
      <c r="B489" s="11" t="s">
        <v>1020</v>
      </c>
      <c r="C489" s="19">
        <v>16425.900000000001</v>
      </c>
      <c r="D489" s="19">
        <v>0</v>
      </c>
      <c r="E489" s="29">
        <f t="shared" si="13"/>
        <v>0</v>
      </c>
      <c r="F489" s="29">
        <v>0</v>
      </c>
      <c r="G489" s="29">
        <v>0</v>
      </c>
    </row>
    <row r="490" spans="1:7" ht="45" x14ac:dyDescent="0.2">
      <c r="A490" s="13" t="s">
        <v>401</v>
      </c>
      <c r="B490" s="11" t="s">
        <v>1021</v>
      </c>
      <c r="C490" s="19">
        <v>116577.5</v>
      </c>
      <c r="D490" s="19">
        <v>0</v>
      </c>
      <c r="E490" s="29">
        <f t="shared" si="13"/>
        <v>0</v>
      </c>
      <c r="F490" s="29">
        <v>0</v>
      </c>
      <c r="G490" s="29">
        <v>0</v>
      </c>
    </row>
    <row r="491" spans="1:7" ht="45" x14ac:dyDescent="0.2">
      <c r="A491" s="13" t="s">
        <v>402</v>
      </c>
      <c r="B491" s="11" t="s">
        <v>1022</v>
      </c>
      <c r="C491" s="19">
        <v>116577.5</v>
      </c>
      <c r="D491" s="19">
        <v>0</v>
      </c>
      <c r="E491" s="29">
        <f t="shared" si="13"/>
        <v>0</v>
      </c>
      <c r="F491" s="29">
        <v>0</v>
      </c>
      <c r="G491" s="29">
        <v>0</v>
      </c>
    </row>
    <row r="492" spans="1:7" ht="45" x14ac:dyDescent="0.2">
      <c r="A492" s="13" t="s">
        <v>403</v>
      </c>
      <c r="B492" s="11" t="s">
        <v>1023</v>
      </c>
      <c r="C492" s="19">
        <v>9240</v>
      </c>
      <c r="D492" s="19">
        <v>0</v>
      </c>
      <c r="E492" s="29">
        <f t="shared" si="13"/>
        <v>0</v>
      </c>
      <c r="F492" s="29">
        <v>0</v>
      </c>
      <c r="G492" s="29">
        <v>0</v>
      </c>
    </row>
    <row r="493" spans="1:7" ht="56.25" x14ac:dyDescent="0.2">
      <c r="A493" s="13" t="s">
        <v>1470</v>
      </c>
      <c r="B493" s="11" t="s">
        <v>1024</v>
      </c>
      <c r="C493" s="19">
        <v>9240</v>
      </c>
      <c r="D493" s="19">
        <v>0</v>
      </c>
      <c r="E493" s="29">
        <f t="shared" si="13"/>
        <v>0</v>
      </c>
      <c r="F493" s="29">
        <v>0</v>
      </c>
      <c r="G493" s="29">
        <v>0</v>
      </c>
    </row>
    <row r="494" spans="1:7" ht="22.5" x14ac:dyDescent="0.2">
      <c r="A494" s="13" t="s">
        <v>404</v>
      </c>
      <c r="B494" s="11" t="s">
        <v>1025</v>
      </c>
      <c r="C494" s="19">
        <v>158793</v>
      </c>
      <c r="D494" s="19">
        <v>0</v>
      </c>
      <c r="E494" s="29">
        <f t="shared" si="13"/>
        <v>0</v>
      </c>
      <c r="F494" s="29">
        <v>0</v>
      </c>
      <c r="G494" s="29">
        <v>0</v>
      </c>
    </row>
    <row r="495" spans="1:7" ht="22.5" x14ac:dyDescent="0.2">
      <c r="A495" s="13" t="s">
        <v>405</v>
      </c>
      <c r="B495" s="11" t="s">
        <v>1026</v>
      </c>
      <c r="C495" s="19">
        <v>158793</v>
      </c>
      <c r="D495" s="19">
        <v>0</v>
      </c>
      <c r="E495" s="29">
        <f t="shared" si="13"/>
        <v>0</v>
      </c>
      <c r="F495" s="29">
        <v>0</v>
      </c>
      <c r="G495" s="29">
        <v>0</v>
      </c>
    </row>
    <row r="496" spans="1:7" ht="33.75" x14ac:dyDescent="0.2">
      <c r="A496" s="13" t="s">
        <v>406</v>
      </c>
      <c r="B496" s="11" t="s">
        <v>1027</v>
      </c>
      <c r="C496" s="19">
        <v>41742.800000000003</v>
      </c>
      <c r="D496" s="19">
        <v>9228.6402600000001</v>
      </c>
      <c r="E496" s="29">
        <f t="shared" si="13"/>
        <v>22.108340264668396</v>
      </c>
      <c r="F496" s="29">
        <v>0</v>
      </c>
      <c r="G496" s="29">
        <v>0</v>
      </c>
    </row>
    <row r="497" spans="1:7" ht="45" x14ac:dyDescent="0.2">
      <c r="A497" s="13" t="s">
        <v>407</v>
      </c>
      <c r="B497" s="11" t="s">
        <v>1028</v>
      </c>
      <c r="C497" s="19">
        <v>41742.800000000003</v>
      </c>
      <c r="D497" s="19">
        <v>9228.6402600000001</v>
      </c>
      <c r="E497" s="29">
        <f t="shared" si="13"/>
        <v>22.108340264668396</v>
      </c>
      <c r="F497" s="29">
        <v>0</v>
      </c>
      <c r="G497" s="29">
        <v>0</v>
      </c>
    </row>
    <row r="498" spans="1:7" ht="45" x14ac:dyDescent="0.2">
      <c r="A498" s="13" t="s">
        <v>408</v>
      </c>
      <c r="B498" s="11" t="s">
        <v>1029</v>
      </c>
      <c r="C498" s="19">
        <v>4745.3999999999996</v>
      </c>
      <c r="D498" s="19">
        <v>1611.8331899999998</v>
      </c>
      <c r="E498" s="29">
        <f t="shared" si="13"/>
        <v>33.966223922114047</v>
      </c>
      <c r="F498" s="29">
        <v>0</v>
      </c>
      <c r="G498" s="29">
        <v>0</v>
      </c>
    </row>
    <row r="499" spans="1:7" ht="56.25" x14ac:dyDescent="0.2">
      <c r="A499" s="13" t="s">
        <v>409</v>
      </c>
      <c r="B499" s="11" t="s">
        <v>1030</v>
      </c>
      <c r="C499" s="19">
        <v>4745.3999999999996</v>
      </c>
      <c r="D499" s="19">
        <v>1611.8331899999998</v>
      </c>
      <c r="E499" s="29">
        <f t="shared" si="13"/>
        <v>33.966223922114047</v>
      </c>
      <c r="F499" s="29">
        <v>0</v>
      </c>
      <c r="G499" s="29">
        <v>0</v>
      </c>
    </row>
    <row r="500" spans="1:7" ht="22.5" x14ac:dyDescent="0.2">
      <c r="A500" s="13" t="s">
        <v>1553</v>
      </c>
      <c r="B500" s="11" t="s">
        <v>1568</v>
      </c>
      <c r="C500" s="19">
        <v>809260.6</v>
      </c>
      <c r="D500" s="19">
        <v>123067.12944</v>
      </c>
      <c r="E500" s="29">
        <f t="shared" ref="E500:E545" si="15">D500/C500*100</f>
        <v>15.207354644474227</v>
      </c>
      <c r="F500" s="29">
        <v>0</v>
      </c>
      <c r="G500" s="29">
        <v>0</v>
      </c>
    </row>
    <row r="501" spans="1:7" ht="33.75" x14ac:dyDescent="0.2">
      <c r="A501" s="13" t="s">
        <v>1554</v>
      </c>
      <c r="B501" s="11" t="s">
        <v>1569</v>
      </c>
      <c r="C501" s="19">
        <v>809260.6</v>
      </c>
      <c r="D501" s="19">
        <v>123067.12944</v>
      </c>
      <c r="E501" s="29">
        <f t="shared" si="15"/>
        <v>15.207354644474227</v>
      </c>
      <c r="F501" s="29">
        <v>0</v>
      </c>
      <c r="G501" s="29">
        <v>0</v>
      </c>
    </row>
    <row r="502" spans="1:7" ht="45" x14ac:dyDescent="0.2">
      <c r="A502" s="13" t="s">
        <v>1555</v>
      </c>
      <c r="B502" s="11" t="s">
        <v>1570</v>
      </c>
      <c r="C502" s="19">
        <v>31448.799999999999</v>
      </c>
      <c r="D502" s="19">
        <v>0</v>
      </c>
      <c r="E502" s="29">
        <f t="shared" si="15"/>
        <v>0</v>
      </c>
      <c r="F502" s="29">
        <v>0</v>
      </c>
      <c r="G502" s="29">
        <v>0</v>
      </c>
    </row>
    <row r="503" spans="1:7" ht="56.25" x14ac:dyDescent="0.2">
      <c r="A503" s="13" t="s">
        <v>1556</v>
      </c>
      <c r="B503" s="11" t="s">
        <v>1571</v>
      </c>
      <c r="C503" s="19">
        <v>31448.799999999999</v>
      </c>
      <c r="D503" s="19">
        <v>0</v>
      </c>
      <c r="E503" s="29">
        <f t="shared" si="15"/>
        <v>0</v>
      </c>
      <c r="F503" s="29">
        <v>0</v>
      </c>
      <c r="G503" s="29">
        <v>0</v>
      </c>
    </row>
    <row r="504" spans="1:7" ht="56.25" x14ac:dyDescent="0.2">
      <c r="A504" s="13" t="s">
        <v>410</v>
      </c>
      <c r="B504" s="11" t="s">
        <v>1031</v>
      </c>
      <c r="C504" s="19">
        <v>17192</v>
      </c>
      <c r="D504" s="19">
        <v>8107.8112199999996</v>
      </c>
      <c r="E504" s="29">
        <f t="shared" si="15"/>
        <v>47.160372382503489</v>
      </c>
      <c r="F504" s="29">
        <v>4788.2088300000005</v>
      </c>
      <c r="G504" s="29">
        <f t="shared" si="14"/>
        <v>169.32868861527911</v>
      </c>
    </row>
    <row r="505" spans="1:7" ht="45" x14ac:dyDescent="0.2">
      <c r="A505" s="13" t="s">
        <v>411</v>
      </c>
      <c r="B505" s="11" t="s">
        <v>1032</v>
      </c>
      <c r="C505" s="19">
        <v>16721.7</v>
      </c>
      <c r="D505" s="19">
        <v>495.92917</v>
      </c>
      <c r="E505" s="29">
        <f t="shared" si="15"/>
        <v>2.9657820078102106</v>
      </c>
      <c r="F505" s="29">
        <v>0</v>
      </c>
      <c r="G505" s="29">
        <v>0</v>
      </c>
    </row>
    <row r="506" spans="1:7" ht="56.25" x14ac:dyDescent="0.2">
      <c r="A506" s="13" t="s">
        <v>412</v>
      </c>
      <c r="B506" s="11" t="s">
        <v>1033</v>
      </c>
      <c r="C506" s="19">
        <v>16721.7</v>
      </c>
      <c r="D506" s="19">
        <v>495.92917</v>
      </c>
      <c r="E506" s="29">
        <f t="shared" si="15"/>
        <v>2.9657820078102106</v>
      </c>
      <c r="F506" s="29">
        <v>0</v>
      </c>
      <c r="G506" s="29">
        <v>0</v>
      </c>
    </row>
    <row r="507" spans="1:7" ht="33.75" x14ac:dyDescent="0.2">
      <c r="A507" s="13" t="s">
        <v>413</v>
      </c>
      <c r="B507" s="11" t="s">
        <v>1034</v>
      </c>
      <c r="C507" s="19">
        <v>19562.599999999999</v>
      </c>
      <c r="D507" s="19">
        <v>11340.742189999999</v>
      </c>
      <c r="E507" s="29">
        <f t="shared" si="15"/>
        <v>57.971548720517717</v>
      </c>
      <c r="F507" s="29">
        <v>10164.104589999999</v>
      </c>
      <c r="G507" s="29">
        <f t="shared" si="14"/>
        <v>111.57640193074793</v>
      </c>
    </row>
    <row r="508" spans="1:7" ht="33.75" x14ac:dyDescent="0.2">
      <c r="A508" s="13" t="s">
        <v>414</v>
      </c>
      <c r="B508" s="11" t="s">
        <v>1035</v>
      </c>
      <c r="C508" s="19">
        <v>7647</v>
      </c>
      <c r="D508" s="19">
        <v>1483.9696399999998</v>
      </c>
      <c r="E508" s="29">
        <f t="shared" si="15"/>
        <v>19.40590610697005</v>
      </c>
      <c r="F508" s="29">
        <v>9634</v>
      </c>
      <c r="G508" s="29">
        <f t="shared" si="14"/>
        <v>15.403463151339006</v>
      </c>
    </row>
    <row r="509" spans="1:7" ht="45" x14ac:dyDescent="0.2">
      <c r="A509" s="13" t="s">
        <v>415</v>
      </c>
      <c r="B509" s="11" t="s">
        <v>1036</v>
      </c>
      <c r="C509" s="19">
        <v>7647</v>
      </c>
      <c r="D509" s="19">
        <v>1483.9696399999998</v>
      </c>
      <c r="E509" s="29">
        <f t="shared" si="15"/>
        <v>19.40590610697005</v>
      </c>
      <c r="F509" s="29">
        <v>9634</v>
      </c>
      <c r="G509" s="29">
        <f t="shared" si="14"/>
        <v>15.403463151339006</v>
      </c>
    </row>
    <row r="510" spans="1:7" ht="33.75" x14ac:dyDescent="0.2">
      <c r="A510" s="13" t="s">
        <v>416</v>
      </c>
      <c r="B510" s="11" t="s">
        <v>1037</v>
      </c>
      <c r="C510" s="19">
        <v>29756.9</v>
      </c>
      <c r="D510" s="19">
        <v>0</v>
      </c>
      <c r="E510" s="29">
        <f t="shared" si="15"/>
        <v>0</v>
      </c>
      <c r="F510" s="29">
        <v>0</v>
      </c>
      <c r="G510" s="29">
        <v>0</v>
      </c>
    </row>
    <row r="511" spans="1:7" ht="33.75" x14ac:dyDescent="0.2">
      <c r="A511" s="13" t="s">
        <v>417</v>
      </c>
      <c r="B511" s="11" t="s">
        <v>1038</v>
      </c>
      <c r="C511" s="19">
        <v>29756.9</v>
      </c>
      <c r="D511" s="19">
        <v>0</v>
      </c>
      <c r="E511" s="29">
        <f t="shared" si="15"/>
        <v>0</v>
      </c>
      <c r="F511" s="29">
        <v>0</v>
      </c>
      <c r="G511" s="29">
        <v>0</v>
      </c>
    </row>
    <row r="512" spans="1:7" ht="22.5" x14ac:dyDescent="0.2">
      <c r="A512" s="13" t="s">
        <v>418</v>
      </c>
      <c r="B512" s="11" t="s">
        <v>1039</v>
      </c>
      <c r="C512" s="19">
        <v>44576.9</v>
      </c>
      <c r="D512" s="19">
        <v>264.54450000000003</v>
      </c>
      <c r="E512" s="29">
        <f t="shared" si="15"/>
        <v>0.59345647633639842</v>
      </c>
      <c r="F512" s="29">
        <v>0</v>
      </c>
      <c r="G512" s="29">
        <v>0</v>
      </c>
    </row>
    <row r="513" spans="1:7" ht="22.5" x14ac:dyDescent="0.2">
      <c r="A513" s="13" t="s">
        <v>419</v>
      </c>
      <c r="B513" s="11" t="s">
        <v>1040</v>
      </c>
      <c r="C513" s="19">
        <v>44576.9</v>
      </c>
      <c r="D513" s="19">
        <v>264.54450000000003</v>
      </c>
      <c r="E513" s="29">
        <f t="shared" si="15"/>
        <v>0.59345647633639842</v>
      </c>
      <c r="F513" s="29">
        <v>0</v>
      </c>
      <c r="G513" s="29">
        <v>0</v>
      </c>
    </row>
    <row r="514" spans="1:7" ht="33.75" x14ac:dyDescent="0.2">
      <c r="A514" s="13" t="s">
        <v>420</v>
      </c>
      <c r="B514" s="11" t="s">
        <v>1041</v>
      </c>
      <c r="C514" s="19">
        <v>29086.2</v>
      </c>
      <c r="D514" s="19">
        <v>0</v>
      </c>
      <c r="E514" s="29">
        <f t="shared" si="15"/>
        <v>0</v>
      </c>
      <c r="F514" s="29">
        <v>0</v>
      </c>
      <c r="G514" s="29">
        <v>0</v>
      </c>
    </row>
    <row r="515" spans="1:7" ht="45" x14ac:dyDescent="0.2">
      <c r="A515" s="13" t="s">
        <v>421</v>
      </c>
      <c r="B515" s="11" t="s">
        <v>1042</v>
      </c>
      <c r="C515" s="19">
        <v>29086.2</v>
      </c>
      <c r="D515" s="19">
        <v>0</v>
      </c>
      <c r="E515" s="29">
        <f t="shared" si="15"/>
        <v>0</v>
      </c>
      <c r="F515" s="29">
        <v>0</v>
      </c>
      <c r="G515" s="29">
        <v>0</v>
      </c>
    </row>
    <row r="516" spans="1:7" ht="33.75" x14ac:dyDescent="0.2">
      <c r="A516" s="13" t="s">
        <v>422</v>
      </c>
      <c r="B516" s="11" t="s">
        <v>1043</v>
      </c>
      <c r="C516" s="19">
        <v>45364.2</v>
      </c>
      <c r="D516" s="19">
        <v>365.4</v>
      </c>
      <c r="E516" s="29">
        <f t="shared" si="15"/>
        <v>0.80548097398389029</v>
      </c>
      <c r="F516" s="29">
        <v>0</v>
      </c>
      <c r="G516" s="29">
        <v>0</v>
      </c>
    </row>
    <row r="517" spans="1:7" ht="33.75" x14ac:dyDescent="0.2">
      <c r="A517" s="13" t="s">
        <v>423</v>
      </c>
      <c r="B517" s="11" t="s">
        <v>1044</v>
      </c>
      <c r="C517" s="19">
        <v>45364.2</v>
      </c>
      <c r="D517" s="19">
        <v>365.4</v>
      </c>
      <c r="E517" s="29">
        <f t="shared" si="15"/>
        <v>0.80548097398389029</v>
      </c>
      <c r="F517" s="29">
        <v>0</v>
      </c>
      <c r="G517" s="29">
        <v>0</v>
      </c>
    </row>
    <row r="518" spans="1:7" ht="22.5" x14ac:dyDescent="0.2">
      <c r="A518" s="13" t="s">
        <v>424</v>
      </c>
      <c r="B518" s="11" t="s">
        <v>1045</v>
      </c>
      <c r="C518" s="19">
        <v>21295.748399999997</v>
      </c>
      <c r="D518" s="19">
        <v>21255.892010000003</v>
      </c>
      <c r="E518" s="29">
        <f t="shared" si="15"/>
        <v>99.812843440618437</v>
      </c>
      <c r="F518" s="29">
        <v>0</v>
      </c>
      <c r="G518" s="29">
        <v>0</v>
      </c>
    </row>
    <row r="519" spans="1:7" ht="22.5" x14ac:dyDescent="0.2">
      <c r="A519" s="13" t="s">
        <v>425</v>
      </c>
      <c r="B519" s="11" t="s">
        <v>1046</v>
      </c>
      <c r="C519" s="19">
        <v>21295.5</v>
      </c>
      <c r="D519" s="19">
        <v>21255.892010000003</v>
      </c>
      <c r="E519" s="29">
        <f t="shared" si="15"/>
        <v>99.814007701157536</v>
      </c>
      <c r="F519" s="29">
        <v>0</v>
      </c>
      <c r="G519" s="29">
        <v>0</v>
      </c>
    </row>
    <row r="520" spans="1:7" ht="22.5" x14ac:dyDescent="0.2">
      <c r="A520" s="13" t="s">
        <v>1471</v>
      </c>
      <c r="B520" s="11" t="s">
        <v>1505</v>
      </c>
      <c r="C520" s="19">
        <v>0.1404</v>
      </c>
      <c r="D520" s="19">
        <v>0</v>
      </c>
      <c r="E520" s="29">
        <f t="shared" si="15"/>
        <v>0</v>
      </c>
      <c r="F520" s="29">
        <v>0</v>
      </c>
      <c r="G520" s="29">
        <v>0</v>
      </c>
    </row>
    <row r="521" spans="1:7" ht="22.5" x14ac:dyDescent="0.2">
      <c r="A521" s="13" t="s">
        <v>1472</v>
      </c>
      <c r="B521" s="11" t="s">
        <v>1506</v>
      </c>
      <c r="C521" s="19">
        <v>0.108</v>
      </c>
      <c r="D521" s="19">
        <v>0</v>
      </c>
      <c r="E521" s="29">
        <f t="shared" si="15"/>
        <v>0</v>
      </c>
      <c r="F521" s="29">
        <v>0</v>
      </c>
      <c r="G521" s="29">
        <v>0</v>
      </c>
    </row>
    <row r="522" spans="1:7" ht="33.75" x14ac:dyDescent="0.2">
      <c r="A522" s="13" t="s">
        <v>426</v>
      </c>
      <c r="B522" s="11" t="s">
        <v>1047</v>
      </c>
      <c r="C522" s="19">
        <v>142891.1</v>
      </c>
      <c r="D522" s="19">
        <v>24820.045899999997</v>
      </c>
      <c r="E522" s="29">
        <f t="shared" si="15"/>
        <v>17.369903303984639</v>
      </c>
      <c r="F522" s="29">
        <v>0</v>
      </c>
      <c r="G522" s="29">
        <v>0</v>
      </c>
    </row>
    <row r="523" spans="1:7" ht="33.75" x14ac:dyDescent="0.2">
      <c r="A523" s="13" t="s">
        <v>427</v>
      </c>
      <c r="B523" s="11" t="s">
        <v>1048</v>
      </c>
      <c r="C523" s="19">
        <v>142891.1</v>
      </c>
      <c r="D523" s="19">
        <v>24820.045899999997</v>
      </c>
      <c r="E523" s="29">
        <f t="shared" si="15"/>
        <v>17.369903303984639</v>
      </c>
      <c r="F523" s="29">
        <v>0</v>
      </c>
      <c r="G523" s="29">
        <v>0</v>
      </c>
    </row>
    <row r="524" spans="1:7" ht="22.5" x14ac:dyDescent="0.2">
      <c r="A524" s="13" t="s">
        <v>428</v>
      </c>
      <c r="B524" s="11" t="s">
        <v>1049</v>
      </c>
      <c r="C524" s="19">
        <v>238421.7</v>
      </c>
      <c r="D524" s="19">
        <v>148586.39605000001</v>
      </c>
      <c r="E524" s="29">
        <f t="shared" si="15"/>
        <v>62.320835750269374</v>
      </c>
      <c r="F524" s="29">
        <f>112133.2+74417.3+10273.3</f>
        <v>196823.8</v>
      </c>
      <c r="G524" s="29">
        <f t="shared" si="14"/>
        <v>75.492087872503234</v>
      </c>
    </row>
    <row r="525" spans="1:7" ht="33.75" x14ac:dyDescent="0.2">
      <c r="A525" s="13" t="s">
        <v>429</v>
      </c>
      <c r="B525" s="11" t="s">
        <v>1050</v>
      </c>
      <c r="C525" s="19">
        <v>238421.7</v>
      </c>
      <c r="D525" s="19">
        <v>148586.39605000001</v>
      </c>
      <c r="E525" s="29">
        <f t="shared" si="15"/>
        <v>62.320835750269374</v>
      </c>
      <c r="F525" s="29">
        <v>0</v>
      </c>
      <c r="G525" s="29">
        <v>0</v>
      </c>
    </row>
    <row r="526" spans="1:7" ht="22.5" x14ac:dyDescent="0.2">
      <c r="A526" s="13" t="s">
        <v>430</v>
      </c>
      <c r="B526" s="11" t="s">
        <v>1051</v>
      </c>
      <c r="C526" s="19">
        <v>13600</v>
      </c>
      <c r="D526" s="19">
        <v>902.41105000000005</v>
      </c>
      <c r="E526" s="29">
        <f t="shared" si="15"/>
        <v>6.6353753676470593</v>
      </c>
      <c r="F526" s="29">
        <v>13291.6</v>
      </c>
      <c r="G526" s="29">
        <f t="shared" si="14"/>
        <v>6.7893334888200068</v>
      </c>
    </row>
    <row r="527" spans="1:7" ht="33.75" x14ac:dyDescent="0.2">
      <c r="A527" s="13" t="s">
        <v>431</v>
      </c>
      <c r="B527" s="11" t="s">
        <v>1052</v>
      </c>
      <c r="C527" s="19">
        <v>13600</v>
      </c>
      <c r="D527" s="19">
        <v>902.41105000000005</v>
      </c>
      <c r="E527" s="29">
        <f t="shared" si="15"/>
        <v>6.6353753676470593</v>
      </c>
      <c r="F527" s="29">
        <v>13291.6</v>
      </c>
      <c r="G527" s="29">
        <f t="shared" si="14"/>
        <v>6.7893334888200068</v>
      </c>
    </row>
    <row r="528" spans="1:7" x14ac:dyDescent="0.2">
      <c r="A528" s="13" t="s">
        <v>432</v>
      </c>
      <c r="B528" s="11" t="s">
        <v>1053</v>
      </c>
      <c r="C528" s="19">
        <v>11511.1</v>
      </c>
      <c r="D528" s="19">
        <v>1986.8687399999999</v>
      </c>
      <c r="E528" s="29">
        <f t="shared" si="15"/>
        <v>17.2604593826828</v>
      </c>
      <c r="F528" s="29">
        <v>2298.81828</v>
      </c>
      <c r="G528" s="29">
        <f t="shared" si="14"/>
        <v>86.430004375987465</v>
      </c>
    </row>
    <row r="529" spans="1:7" ht="22.5" x14ac:dyDescent="0.2">
      <c r="A529" s="13" t="s">
        <v>433</v>
      </c>
      <c r="B529" s="11" t="s">
        <v>1054</v>
      </c>
      <c r="C529" s="19">
        <v>11511.1</v>
      </c>
      <c r="D529" s="19">
        <v>1986.8687399999999</v>
      </c>
      <c r="E529" s="29">
        <f t="shared" si="15"/>
        <v>17.2604593826828</v>
      </c>
      <c r="F529" s="29">
        <v>2298.81828</v>
      </c>
      <c r="G529" s="29">
        <f t="shared" si="14"/>
        <v>86.430004375987465</v>
      </c>
    </row>
    <row r="530" spans="1:7" ht="33.75" x14ac:dyDescent="0.2">
      <c r="A530" s="13" t="s">
        <v>434</v>
      </c>
      <c r="B530" s="11" t="s">
        <v>1055</v>
      </c>
      <c r="C530" s="19">
        <v>703328.8</v>
      </c>
      <c r="D530" s="19">
        <v>20455.445520000001</v>
      </c>
      <c r="E530" s="29">
        <f t="shared" si="15"/>
        <v>2.908375928868546</v>
      </c>
      <c r="F530" s="29">
        <v>93831.019990000001</v>
      </c>
      <c r="G530" s="29">
        <f t="shared" si="14"/>
        <v>21.800301778857385</v>
      </c>
    </row>
    <row r="531" spans="1:7" ht="33.75" x14ac:dyDescent="0.2">
      <c r="A531" s="13" t="s">
        <v>435</v>
      </c>
      <c r="B531" s="11" t="s">
        <v>1056</v>
      </c>
      <c r="C531" s="19">
        <v>703328.8</v>
      </c>
      <c r="D531" s="19">
        <v>20455.445520000001</v>
      </c>
      <c r="E531" s="29">
        <f t="shared" si="15"/>
        <v>2.908375928868546</v>
      </c>
      <c r="F531" s="29">
        <v>93831.019990000001</v>
      </c>
      <c r="G531" s="29">
        <f t="shared" ref="G531:G596" si="16">D531/F531*100</f>
        <v>21.800301778857385</v>
      </c>
    </row>
    <row r="532" spans="1:7" ht="22.5" x14ac:dyDescent="0.2">
      <c r="A532" s="13" t="s">
        <v>436</v>
      </c>
      <c r="B532" s="11" t="s">
        <v>1057</v>
      </c>
      <c r="C532" s="19">
        <v>438372.4</v>
      </c>
      <c r="D532" s="19">
        <v>293100.79995000002</v>
      </c>
      <c r="E532" s="29">
        <f t="shared" si="15"/>
        <v>66.861143618986958</v>
      </c>
      <c r="F532" s="29">
        <v>335773.07120000001</v>
      </c>
      <c r="G532" s="29">
        <f t="shared" si="16"/>
        <v>87.291336051013261</v>
      </c>
    </row>
    <row r="533" spans="1:7" ht="33.75" x14ac:dyDescent="0.2">
      <c r="A533" s="13" t="s">
        <v>437</v>
      </c>
      <c r="B533" s="11" t="s">
        <v>1058</v>
      </c>
      <c r="C533" s="19">
        <v>438372.4</v>
      </c>
      <c r="D533" s="19">
        <v>293100.79995000002</v>
      </c>
      <c r="E533" s="29">
        <f t="shared" si="15"/>
        <v>66.861143618986958</v>
      </c>
      <c r="F533" s="29">
        <v>335773.07120000001</v>
      </c>
      <c r="G533" s="29">
        <f t="shared" si="16"/>
        <v>87.291336051013261</v>
      </c>
    </row>
    <row r="534" spans="1:7" ht="56.25" x14ac:dyDescent="0.2">
      <c r="A534" s="13" t="s">
        <v>1717</v>
      </c>
      <c r="B534" s="48" t="s">
        <v>1718</v>
      </c>
      <c r="C534" s="19">
        <v>0</v>
      </c>
      <c r="D534" s="19">
        <v>0</v>
      </c>
      <c r="E534" s="29">
        <v>0</v>
      </c>
      <c r="F534" s="29">
        <v>95.282039999999995</v>
      </c>
      <c r="G534" s="29">
        <f t="shared" si="16"/>
        <v>0</v>
      </c>
    </row>
    <row r="535" spans="1:7" ht="22.5" x14ac:dyDescent="0.2">
      <c r="A535" s="13" t="s">
        <v>438</v>
      </c>
      <c r="B535" s="11" t="s">
        <v>1059</v>
      </c>
      <c r="C535" s="19">
        <v>62447.5</v>
      </c>
      <c r="D535" s="19">
        <v>10587.661390000001</v>
      </c>
      <c r="E535" s="29">
        <f t="shared" si="15"/>
        <v>16.954500004003364</v>
      </c>
      <c r="F535" s="29">
        <v>12719.08855</v>
      </c>
      <c r="G535" s="29">
        <f t="shared" si="16"/>
        <v>83.242296398667662</v>
      </c>
    </row>
    <row r="536" spans="1:7" ht="22.5" x14ac:dyDescent="0.2">
      <c r="A536" s="13" t="s">
        <v>439</v>
      </c>
      <c r="B536" s="11" t="s">
        <v>1060</v>
      </c>
      <c r="C536" s="19">
        <v>383890.6</v>
      </c>
      <c r="D536" s="19">
        <v>5193.1392100000003</v>
      </c>
      <c r="E536" s="29">
        <f t="shared" si="15"/>
        <v>1.3527653998300559</v>
      </c>
      <c r="F536" s="29">
        <v>0</v>
      </c>
      <c r="G536" s="29">
        <v>0</v>
      </c>
    </row>
    <row r="537" spans="1:7" ht="22.5" x14ac:dyDescent="0.2">
      <c r="A537" s="13" t="s">
        <v>440</v>
      </c>
      <c r="B537" s="11" t="s">
        <v>1061</v>
      </c>
      <c r="C537" s="19">
        <v>383890.6</v>
      </c>
      <c r="D537" s="19">
        <v>5193.1392100000003</v>
      </c>
      <c r="E537" s="29">
        <f t="shared" si="15"/>
        <v>1.3527653998300559</v>
      </c>
      <c r="F537" s="29">
        <v>0</v>
      </c>
      <c r="G537" s="29">
        <v>0</v>
      </c>
    </row>
    <row r="538" spans="1:7" ht="56.25" x14ac:dyDescent="0.2">
      <c r="A538" s="13" t="s">
        <v>1719</v>
      </c>
      <c r="B538" s="48" t="s">
        <v>1720</v>
      </c>
      <c r="C538" s="19">
        <v>0</v>
      </c>
      <c r="D538" s="19">
        <v>0</v>
      </c>
      <c r="E538" s="29">
        <v>0</v>
      </c>
      <c r="F538" s="29">
        <v>12122.816000000001</v>
      </c>
      <c r="G538" s="29">
        <f t="shared" si="16"/>
        <v>0</v>
      </c>
    </row>
    <row r="539" spans="1:7" ht="33.75" x14ac:dyDescent="0.2">
      <c r="A539" s="13" t="s">
        <v>441</v>
      </c>
      <c r="B539" s="11" t="s">
        <v>1062</v>
      </c>
      <c r="C539" s="19">
        <v>99378</v>
      </c>
      <c r="D539" s="19">
        <v>0</v>
      </c>
      <c r="E539" s="29">
        <f t="shared" si="15"/>
        <v>0</v>
      </c>
      <c r="F539" s="29">
        <v>0</v>
      </c>
      <c r="G539" s="29">
        <v>0</v>
      </c>
    </row>
    <row r="540" spans="1:7" ht="22.5" x14ac:dyDescent="0.2">
      <c r="A540" s="13" t="s">
        <v>442</v>
      </c>
      <c r="B540" s="11" t="s">
        <v>1063</v>
      </c>
      <c r="C540" s="19">
        <v>8461.2999999999993</v>
      </c>
      <c r="D540" s="19">
        <v>0</v>
      </c>
      <c r="E540" s="29">
        <f t="shared" si="15"/>
        <v>0</v>
      </c>
      <c r="F540" s="29">
        <v>0</v>
      </c>
      <c r="G540" s="29">
        <v>0</v>
      </c>
    </row>
    <row r="541" spans="1:7" ht="22.5" x14ac:dyDescent="0.2">
      <c r="A541" s="13" t="s">
        <v>443</v>
      </c>
      <c r="B541" s="11" t="s">
        <v>1064</v>
      </c>
      <c r="C541" s="19">
        <v>8461.2999999999993</v>
      </c>
      <c r="D541" s="19">
        <v>0</v>
      </c>
      <c r="E541" s="29">
        <f t="shared" si="15"/>
        <v>0</v>
      </c>
      <c r="F541" s="29">
        <v>0</v>
      </c>
      <c r="G541" s="29">
        <v>0</v>
      </c>
    </row>
    <row r="542" spans="1:7" ht="45" x14ac:dyDescent="0.2">
      <c r="A542" s="13" t="s">
        <v>444</v>
      </c>
      <c r="B542" s="11" t="s">
        <v>1065</v>
      </c>
      <c r="C542" s="19">
        <v>180048.9</v>
      </c>
      <c r="D542" s="19">
        <v>80192.82389</v>
      </c>
      <c r="E542" s="29">
        <f t="shared" si="15"/>
        <v>44.539468938716091</v>
      </c>
      <c r="F542" s="29">
        <v>0</v>
      </c>
      <c r="G542" s="29">
        <v>0</v>
      </c>
    </row>
    <row r="543" spans="1:7" ht="33.75" x14ac:dyDescent="0.2">
      <c r="A543" s="13" t="s">
        <v>445</v>
      </c>
      <c r="B543" s="11" t="s">
        <v>1066</v>
      </c>
      <c r="C543" s="19">
        <v>2222400</v>
      </c>
      <c r="D543" s="19">
        <v>1271193.3896199998</v>
      </c>
      <c r="E543" s="29">
        <f t="shared" si="15"/>
        <v>57.199126602771763</v>
      </c>
      <c r="F543" s="29">
        <v>0</v>
      </c>
      <c r="G543" s="29">
        <v>0</v>
      </c>
    </row>
    <row r="544" spans="1:7" ht="67.5" x14ac:dyDescent="0.2">
      <c r="A544" s="13" t="s">
        <v>446</v>
      </c>
      <c r="B544" s="11" t="s">
        <v>1067</v>
      </c>
      <c r="C544" s="19">
        <v>345664.7</v>
      </c>
      <c r="D544" s="19">
        <v>55479.742389999999</v>
      </c>
      <c r="E544" s="29">
        <f t="shared" si="15"/>
        <v>16.050161439684178</v>
      </c>
      <c r="F544" s="29">
        <v>26.983919999999998</v>
      </c>
      <c r="G544" s="29" t="s">
        <v>1747</v>
      </c>
    </row>
    <row r="545" spans="1:10" ht="78.75" x14ac:dyDescent="0.2">
      <c r="A545" s="13" t="s">
        <v>447</v>
      </c>
      <c r="B545" s="11" t="s">
        <v>1068</v>
      </c>
      <c r="C545" s="19">
        <v>345664.7</v>
      </c>
      <c r="D545" s="19">
        <v>55479.742389999999</v>
      </c>
      <c r="E545" s="29">
        <f t="shared" si="15"/>
        <v>16.050161439684178</v>
      </c>
      <c r="F545" s="29">
        <v>26.983919999999998</v>
      </c>
      <c r="G545" s="29" t="s">
        <v>1747</v>
      </c>
    </row>
    <row r="546" spans="1:10" ht="33.75" x14ac:dyDescent="0.2">
      <c r="A546" s="13" t="s">
        <v>1473</v>
      </c>
      <c r="B546" s="11" t="s">
        <v>1507</v>
      </c>
      <c r="C546" s="19">
        <v>46861.599999999999</v>
      </c>
      <c r="D546" s="19">
        <v>16057.25431</v>
      </c>
      <c r="E546" s="29">
        <f t="shared" ref="E546:E590" si="17">D546/C546*100</f>
        <v>34.265271160182323</v>
      </c>
      <c r="F546" s="29">
        <v>4366.5495799999999</v>
      </c>
      <c r="G546" s="29" t="s">
        <v>1747</v>
      </c>
    </row>
    <row r="547" spans="1:10" ht="45" x14ac:dyDescent="0.2">
      <c r="A547" s="13" t="s">
        <v>1474</v>
      </c>
      <c r="B547" s="11" t="s">
        <v>1508</v>
      </c>
      <c r="C547" s="19">
        <v>46861.599999999999</v>
      </c>
      <c r="D547" s="19">
        <v>16057.25431</v>
      </c>
      <c r="E547" s="29">
        <f t="shared" si="17"/>
        <v>34.265271160182323</v>
      </c>
      <c r="F547" s="29">
        <v>4366.5495799999999</v>
      </c>
      <c r="G547" s="29" t="s">
        <v>1747</v>
      </c>
    </row>
    <row r="548" spans="1:10" ht="22.5" x14ac:dyDescent="0.2">
      <c r="A548" s="13" t="s">
        <v>1631</v>
      </c>
      <c r="B548" s="11" t="s">
        <v>1658</v>
      </c>
      <c r="C548" s="19">
        <v>16630.7</v>
      </c>
      <c r="D548" s="19">
        <v>16630.7</v>
      </c>
      <c r="E548" s="29">
        <f t="shared" si="17"/>
        <v>100</v>
      </c>
      <c r="F548" s="29">
        <v>0</v>
      </c>
      <c r="G548" s="29">
        <v>0</v>
      </c>
      <c r="H548" s="2">
        <v>16630.7</v>
      </c>
    </row>
    <row r="549" spans="1:10" ht="22.5" x14ac:dyDescent="0.2">
      <c r="A549" s="13" t="s">
        <v>1632</v>
      </c>
      <c r="B549" s="11" t="s">
        <v>1659</v>
      </c>
      <c r="C549" s="19">
        <v>16630.7</v>
      </c>
      <c r="D549" s="19">
        <v>16630.7</v>
      </c>
      <c r="E549" s="29">
        <f t="shared" si="17"/>
        <v>100</v>
      </c>
      <c r="F549" s="29">
        <v>0</v>
      </c>
      <c r="G549" s="29">
        <v>0</v>
      </c>
    </row>
    <row r="550" spans="1:10" x14ac:dyDescent="0.2">
      <c r="A550" s="13" t="s">
        <v>448</v>
      </c>
      <c r="B550" s="11" t="s">
        <v>1069</v>
      </c>
      <c r="C550" s="19">
        <v>85629.932889999996</v>
      </c>
      <c r="D550" s="19">
        <v>0</v>
      </c>
      <c r="E550" s="29">
        <f t="shared" si="17"/>
        <v>0</v>
      </c>
      <c r="F550" s="29">
        <v>0</v>
      </c>
      <c r="G550" s="29">
        <v>0</v>
      </c>
    </row>
    <row r="551" spans="1:10" x14ac:dyDescent="0.2">
      <c r="A551" s="13" t="s">
        <v>1475</v>
      </c>
      <c r="B551" s="11" t="s">
        <v>1509</v>
      </c>
      <c r="C551" s="19">
        <v>33429.968639999999</v>
      </c>
      <c r="D551" s="19">
        <v>0</v>
      </c>
      <c r="E551" s="29">
        <f t="shared" si="17"/>
        <v>0</v>
      </c>
      <c r="F551" s="29">
        <v>0</v>
      </c>
      <c r="G551" s="29">
        <v>0</v>
      </c>
    </row>
    <row r="552" spans="1:10" x14ac:dyDescent="0.2">
      <c r="A552" s="13" t="s">
        <v>449</v>
      </c>
      <c r="B552" s="11" t="s">
        <v>1070</v>
      </c>
      <c r="C552" s="19">
        <v>3496</v>
      </c>
      <c r="D552" s="19">
        <v>0</v>
      </c>
      <c r="E552" s="29">
        <f t="shared" si="17"/>
        <v>0</v>
      </c>
      <c r="F552" s="29">
        <v>0</v>
      </c>
      <c r="G552" s="29">
        <v>0</v>
      </c>
    </row>
    <row r="553" spans="1:10" x14ac:dyDescent="0.2">
      <c r="A553" s="13" t="s">
        <v>1476</v>
      </c>
      <c r="B553" s="11" t="s">
        <v>1510</v>
      </c>
      <c r="C553" s="19">
        <v>41849.51038</v>
      </c>
      <c r="D553" s="19">
        <v>0</v>
      </c>
      <c r="E553" s="29">
        <f t="shared" si="17"/>
        <v>0</v>
      </c>
      <c r="F553" s="29">
        <v>0</v>
      </c>
      <c r="G553" s="29">
        <v>0</v>
      </c>
    </row>
    <row r="554" spans="1:10" x14ac:dyDescent="0.2">
      <c r="A554" s="13" t="s">
        <v>1477</v>
      </c>
      <c r="B554" s="11" t="s">
        <v>1511</v>
      </c>
      <c r="C554" s="19">
        <v>6854.4538700000003</v>
      </c>
      <c r="D554" s="19">
        <v>0</v>
      </c>
      <c r="E554" s="29">
        <f t="shared" si="17"/>
        <v>0</v>
      </c>
      <c r="F554" s="29">
        <v>0</v>
      </c>
      <c r="G554" s="29">
        <v>0</v>
      </c>
    </row>
    <row r="555" spans="1:10" x14ac:dyDescent="0.2">
      <c r="A555" s="13" t="s">
        <v>450</v>
      </c>
      <c r="B555" s="11" t="s">
        <v>1071</v>
      </c>
      <c r="C555" s="19">
        <f>C556+C558+C560+C561+C562+C564+C566+C568+C570+C572+C574+C576+C578+C580+C582+C583+C585+C587+C589+C591+C593+C595+C597+C598</f>
        <v>4013988.4</v>
      </c>
      <c r="D555" s="19">
        <v>2010443.8955099999</v>
      </c>
      <c r="E555" s="29">
        <f t="shared" si="17"/>
        <v>50.085941840539448</v>
      </c>
      <c r="F555" s="29">
        <v>1678072.0232599999</v>
      </c>
      <c r="G555" s="29">
        <f t="shared" si="16"/>
        <v>119.80677036759717</v>
      </c>
      <c r="H555" s="2">
        <v>4003726</v>
      </c>
      <c r="I555" s="2">
        <f>H555+H562</f>
        <v>4013988.4</v>
      </c>
      <c r="J555" s="31">
        <f>C555-I555</f>
        <v>0</v>
      </c>
    </row>
    <row r="556" spans="1:10" ht="22.5" x14ac:dyDescent="0.2">
      <c r="A556" s="13" t="s">
        <v>451</v>
      </c>
      <c r="B556" s="11" t="s">
        <v>1072</v>
      </c>
      <c r="C556" s="19">
        <v>28520.5</v>
      </c>
      <c r="D556" s="19">
        <v>14260.4</v>
      </c>
      <c r="E556" s="29">
        <f t="shared" si="17"/>
        <v>50.000525937483566</v>
      </c>
      <c r="F556" s="29">
        <v>17578.400000000001</v>
      </c>
      <c r="G556" s="29">
        <f t="shared" si="16"/>
        <v>81.124561962408407</v>
      </c>
    </row>
    <row r="557" spans="1:10" ht="33.75" x14ac:dyDescent="0.2">
      <c r="A557" s="13" t="s">
        <v>452</v>
      </c>
      <c r="B557" s="11" t="s">
        <v>1073</v>
      </c>
      <c r="C557" s="19">
        <v>28520.5</v>
      </c>
      <c r="D557" s="19">
        <v>14260.4</v>
      </c>
      <c r="E557" s="29">
        <f t="shared" si="17"/>
        <v>50.000525937483566</v>
      </c>
      <c r="F557" s="29">
        <v>17578.400000000001</v>
      </c>
      <c r="G557" s="29">
        <f t="shared" si="16"/>
        <v>81.124561962408407</v>
      </c>
    </row>
    <row r="558" spans="1:10" ht="33.75" x14ac:dyDescent="0.2">
      <c r="A558" s="13" t="s">
        <v>453</v>
      </c>
      <c r="B558" s="11" t="s">
        <v>1074</v>
      </c>
      <c r="C558" s="19">
        <v>708.7</v>
      </c>
      <c r="D558" s="19">
        <v>708.7</v>
      </c>
      <c r="E558" s="29">
        <f t="shared" si="17"/>
        <v>100</v>
      </c>
      <c r="F558" s="29">
        <v>716.8</v>
      </c>
      <c r="G558" s="29">
        <f t="shared" si="16"/>
        <v>98.869977678571445</v>
      </c>
    </row>
    <row r="559" spans="1:10" ht="45" x14ac:dyDescent="0.2">
      <c r="A559" s="13" t="s">
        <v>454</v>
      </c>
      <c r="B559" s="11" t="s">
        <v>1075</v>
      </c>
      <c r="C559" s="19">
        <v>708.7</v>
      </c>
      <c r="D559" s="19">
        <v>708.7</v>
      </c>
      <c r="E559" s="29">
        <f t="shared" si="17"/>
        <v>100</v>
      </c>
      <c r="F559" s="29">
        <v>716.8</v>
      </c>
      <c r="G559" s="29">
        <f t="shared" si="16"/>
        <v>98.869977678571445</v>
      </c>
    </row>
    <row r="560" spans="1:10" ht="22.5" x14ac:dyDescent="0.2">
      <c r="A560" s="13" t="s">
        <v>455</v>
      </c>
      <c r="B560" s="11" t="s">
        <v>1076</v>
      </c>
      <c r="C560" s="19">
        <v>14469.7</v>
      </c>
      <c r="D560" s="19">
        <v>0</v>
      </c>
      <c r="E560" s="29">
        <f t="shared" si="17"/>
        <v>0</v>
      </c>
      <c r="F560" s="29">
        <v>0</v>
      </c>
      <c r="G560" s="29">
        <v>0</v>
      </c>
    </row>
    <row r="561" spans="1:8" ht="22.5" x14ac:dyDescent="0.2">
      <c r="A561" s="13" t="s">
        <v>456</v>
      </c>
      <c r="B561" s="11" t="s">
        <v>1077</v>
      </c>
      <c r="C561" s="19">
        <v>302955.2</v>
      </c>
      <c r="D561" s="19">
        <v>151135.56219</v>
      </c>
      <c r="E561" s="29">
        <f t="shared" si="17"/>
        <v>49.887099541450354</v>
      </c>
      <c r="F561" s="29">
        <v>113738.62136</v>
      </c>
      <c r="G561" s="29">
        <f t="shared" si="16"/>
        <v>132.87972052310445</v>
      </c>
    </row>
    <row r="562" spans="1:8" ht="67.5" x14ac:dyDescent="0.2">
      <c r="A562" s="13" t="s">
        <v>1633</v>
      </c>
      <c r="B562" s="11" t="s">
        <v>1512</v>
      </c>
      <c r="C562" s="19">
        <v>10262.4</v>
      </c>
      <c r="D562" s="19">
        <v>10262.4</v>
      </c>
      <c r="E562" s="29">
        <f t="shared" si="17"/>
        <v>100</v>
      </c>
      <c r="F562" s="29">
        <v>31509.72</v>
      </c>
      <c r="G562" s="29">
        <f t="shared" si="16"/>
        <v>32.568997756882631</v>
      </c>
      <c r="H562" s="2">
        <v>10262.4</v>
      </c>
    </row>
    <row r="563" spans="1:8" ht="67.5" x14ac:dyDescent="0.2">
      <c r="A563" s="13" t="s">
        <v>1478</v>
      </c>
      <c r="B563" s="11" t="s">
        <v>1513</v>
      </c>
      <c r="C563" s="19">
        <v>10262.4</v>
      </c>
      <c r="D563" s="19">
        <v>10262.4</v>
      </c>
      <c r="E563" s="29">
        <f t="shared" si="17"/>
        <v>100</v>
      </c>
      <c r="F563" s="29">
        <v>31509.72</v>
      </c>
      <c r="G563" s="29">
        <f t="shared" si="16"/>
        <v>32.568997756882631</v>
      </c>
    </row>
    <row r="564" spans="1:8" ht="33.75" x14ac:dyDescent="0.2">
      <c r="A564" s="13" t="s">
        <v>457</v>
      </c>
      <c r="B564" s="11" t="s">
        <v>1078</v>
      </c>
      <c r="C564" s="19">
        <v>9182.1</v>
      </c>
      <c r="D564" s="19">
        <v>6499.64</v>
      </c>
      <c r="E564" s="29">
        <f t="shared" si="17"/>
        <v>70.785985776674181</v>
      </c>
      <c r="F564" s="29">
        <v>1432.26</v>
      </c>
      <c r="G564" s="29" t="s">
        <v>1747</v>
      </c>
    </row>
    <row r="565" spans="1:8" ht="45" x14ac:dyDescent="0.2">
      <c r="A565" s="13" t="s">
        <v>458</v>
      </c>
      <c r="B565" s="11" t="s">
        <v>1079</v>
      </c>
      <c r="C565" s="19">
        <v>9182.1</v>
      </c>
      <c r="D565" s="19">
        <v>6499.64</v>
      </c>
      <c r="E565" s="29">
        <f t="shared" si="17"/>
        <v>70.785985776674181</v>
      </c>
      <c r="F565" s="29">
        <v>1432.26</v>
      </c>
      <c r="G565" s="29" t="s">
        <v>1747</v>
      </c>
    </row>
    <row r="566" spans="1:8" ht="33.75" x14ac:dyDescent="0.2">
      <c r="A566" s="13" t="s">
        <v>459</v>
      </c>
      <c r="B566" s="11" t="s">
        <v>1080</v>
      </c>
      <c r="C566" s="19">
        <v>28358.6</v>
      </c>
      <c r="D566" s="19">
        <v>13567.48495</v>
      </c>
      <c r="E566" s="29">
        <f t="shared" si="17"/>
        <v>47.842576678679485</v>
      </c>
      <c r="F566" s="29">
        <v>13396.40782</v>
      </c>
      <c r="G566" s="29">
        <f t="shared" si="16"/>
        <v>101.27703733940223</v>
      </c>
    </row>
    <row r="567" spans="1:8" ht="45" x14ac:dyDescent="0.2">
      <c r="A567" s="13" t="s">
        <v>460</v>
      </c>
      <c r="B567" s="11" t="s">
        <v>1081</v>
      </c>
      <c r="C567" s="19">
        <v>28358.6</v>
      </c>
      <c r="D567" s="19">
        <v>13567.48495</v>
      </c>
      <c r="E567" s="29">
        <f t="shared" si="17"/>
        <v>47.842576678679485</v>
      </c>
      <c r="F567" s="29">
        <v>13396.40782</v>
      </c>
      <c r="G567" s="29">
        <f t="shared" si="16"/>
        <v>101.27703733940223</v>
      </c>
    </row>
    <row r="568" spans="1:8" ht="45" x14ac:dyDescent="0.2">
      <c r="A568" s="13" t="s">
        <v>461</v>
      </c>
      <c r="B568" s="11" t="s">
        <v>1082</v>
      </c>
      <c r="C568" s="19">
        <v>8831.5</v>
      </c>
      <c r="D568" s="19">
        <v>0</v>
      </c>
      <c r="E568" s="29">
        <f t="shared" si="17"/>
        <v>0</v>
      </c>
      <c r="F568" s="29">
        <v>716.13</v>
      </c>
      <c r="G568" s="29">
        <f t="shared" si="16"/>
        <v>0</v>
      </c>
    </row>
    <row r="569" spans="1:8" ht="56.25" x14ac:dyDescent="0.2">
      <c r="A569" s="13" t="s">
        <v>462</v>
      </c>
      <c r="B569" s="11" t="s">
        <v>1083</v>
      </c>
      <c r="C569" s="19">
        <v>8831.5</v>
      </c>
      <c r="D569" s="19">
        <v>0</v>
      </c>
      <c r="E569" s="29">
        <f t="shared" si="17"/>
        <v>0</v>
      </c>
      <c r="F569" s="29">
        <v>716.13</v>
      </c>
      <c r="G569" s="29">
        <f t="shared" si="16"/>
        <v>0</v>
      </c>
    </row>
    <row r="570" spans="1:8" ht="45" x14ac:dyDescent="0.2">
      <c r="A570" s="13" t="s">
        <v>463</v>
      </c>
      <c r="B570" s="11" t="s">
        <v>1084</v>
      </c>
      <c r="C570" s="19">
        <v>75203.899999999994</v>
      </c>
      <c r="D570" s="19">
        <v>73448.799809999997</v>
      </c>
      <c r="E570" s="29">
        <f t="shared" si="17"/>
        <v>97.666211207131553</v>
      </c>
      <c r="F570" s="29">
        <v>72146.108999999997</v>
      </c>
      <c r="G570" s="29">
        <f t="shared" si="16"/>
        <v>101.80562864450529</v>
      </c>
    </row>
    <row r="571" spans="1:8" ht="45" x14ac:dyDescent="0.2">
      <c r="A571" s="13" t="s">
        <v>464</v>
      </c>
      <c r="B571" s="11" t="s">
        <v>1085</v>
      </c>
      <c r="C571" s="19">
        <v>75203.899999999994</v>
      </c>
      <c r="D571" s="19">
        <v>73448.799809999997</v>
      </c>
      <c r="E571" s="29">
        <f t="shared" si="17"/>
        <v>97.666211207131553</v>
      </c>
      <c r="F571" s="29">
        <v>72146.108999999997</v>
      </c>
      <c r="G571" s="29">
        <f t="shared" si="16"/>
        <v>101.80562864450529</v>
      </c>
    </row>
    <row r="572" spans="1:8" ht="33.75" x14ac:dyDescent="0.2">
      <c r="A572" s="13" t="s">
        <v>465</v>
      </c>
      <c r="B572" s="11" t="s">
        <v>1086</v>
      </c>
      <c r="C572" s="19">
        <v>16.7</v>
      </c>
      <c r="D572" s="19">
        <v>8.3605800000000006</v>
      </c>
      <c r="E572" s="29">
        <f t="shared" si="17"/>
        <v>50.063353293413179</v>
      </c>
      <c r="F572" s="29">
        <v>8.1371500000000001</v>
      </c>
      <c r="G572" s="29">
        <f t="shared" si="16"/>
        <v>102.74580166274434</v>
      </c>
    </row>
    <row r="573" spans="1:8" ht="45" x14ac:dyDescent="0.2">
      <c r="A573" s="13" t="s">
        <v>466</v>
      </c>
      <c r="B573" s="11" t="s">
        <v>1087</v>
      </c>
      <c r="C573" s="19">
        <v>16.7</v>
      </c>
      <c r="D573" s="19">
        <v>8.3605800000000006</v>
      </c>
      <c r="E573" s="29">
        <f t="shared" si="17"/>
        <v>50.063353293413179</v>
      </c>
      <c r="F573" s="29">
        <v>8.1371500000000001</v>
      </c>
      <c r="G573" s="29">
        <f t="shared" si="16"/>
        <v>102.74580166274434</v>
      </c>
    </row>
    <row r="574" spans="1:8" ht="22.5" x14ac:dyDescent="0.2">
      <c r="A574" s="13" t="s">
        <v>467</v>
      </c>
      <c r="B574" s="11" t="s">
        <v>1088</v>
      </c>
      <c r="C574" s="19">
        <v>956418.4</v>
      </c>
      <c r="D574" s="19">
        <v>540135.34251999995</v>
      </c>
      <c r="E574" s="29">
        <f t="shared" si="17"/>
        <v>56.474796231440131</v>
      </c>
      <c r="F574" s="29">
        <v>540819.28647000005</v>
      </c>
      <c r="G574" s="29">
        <f t="shared" si="16"/>
        <v>99.873535584415947</v>
      </c>
    </row>
    <row r="575" spans="1:8" ht="22.5" x14ac:dyDescent="0.2">
      <c r="A575" s="13" t="s">
        <v>468</v>
      </c>
      <c r="B575" s="11" t="s">
        <v>1089</v>
      </c>
      <c r="C575" s="19">
        <v>956418.4</v>
      </c>
      <c r="D575" s="19">
        <v>540135.34251999995</v>
      </c>
      <c r="E575" s="29">
        <f t="shared" si="17"/>
        <v>56.474796231440131</v>
      </c>
      <c r="F575" s="29">
        <v>540819.28647000005</v>
      </c>
      <c r="G575" s="29">
        <f t="shared" si="16"/>
        <v>99.873535584415947</v>
      </c>
    </row>
    <row r="576" spans="1:8" ht="33.75" x14ac:dyDescent="0.2">
      <c r="A576" s="13" t="s">
        <v>469</v>
      </c>
      <c r="B576" s="11" t="s">
        <v>1090</v>
      </c>
      <c r="C576" s="19">
        <v>9244.9</v>
      </c>
      <c r="D576" s="19">
        <v>2276.5605499999997</v>
      </c>
      <c r="E576" s="29">
        <f t="shared" si="17"/>
        <v>24.625042455840514</v>
      </c>
      <c r="F576" s="29">
        <v>3180.20586</v>
      </c>
      <c r="G576" s="29">
        <f t="shared" si="16"/>
        <v>71.585320266028305</v>
      </c>
    </row>
    <row r="577" spans="1:7" ht="33.75" x14ac:dyDescent="0.2">
      <c r="A577" s="13" t="s">
        <v>470</v>
      </c>
      <c r="B577" s="11" t="s">
        <v>1091</v>
      </c>
      <c r="C577" s="19">
        <v>9244.9</v>
      </c>
      <c r="D577" s="19">
        <v>2276.5605499999997</v>
      </c>
      <c r="E577" s="29">
        <f t="shared" si="17"/>
        <v>24.625042455840514</v>
      </c>
      <c r="F577" s="29">
        <v>3180.20586</v>
      </c>
      <c r="G577" s="29">
        <f t="shared" si="16"/>
        <v>71.585320266028305</v>
      </c>
    </row>
    <row r="578" spans="1:7" ht="45" x14ac:dyDescent="0.2">
      <c r="A578" s="13" t="s">
        <v>471</v>
      </c>
      <c r="B578" s="11" t="s">
        <v>1092</v>
      </c>
      <c r="C578" s="19">
        <v>4893.8999999999996</v>
      </c>
      <c r="D578" s="19">
        <v>2220.5161600000001</v>
      </c>
      <c r="E578" s="29">
        <f t="shared" si="17"/>
        <v>45.373141257483809</v>
      </c>
      <c r="F578" s="29">
        <v>2698.7142200000003</v>
      </c>
      <c r="G578" s="29">
        <f t="shared" si="16"/>
        <v>82.280522463026855</v>
      </c>
    </row>
    <row r="579" spans="1:7" ht="56.25" x14ac:dyDescent="0.2">
      <c r="A579" s="13" t="s">
        <v>472</v>
      </c>
      <c r="B579" s="11" t="s">
        <v>1093</v>
      </c>
      <c r="C579" s="19">
        <v>4893.8999999999996</v>
      </c>
      <c r="D579" s="19">
        <v>2220.5161600000001</v>
      </c>
      <c r="E579" s="29">
        <f t="shared" si="17"/>
        <v>45.373141257483809</v>
      </c>
      <c r="F579" s="29">
        <v>2698.7142200000003</v>
      </c>
      <c r="G579" s="29">
        <f t="shared" si="16"/>
        <v>82.280522463026855</v>
      </c>
    </row>
    <row r="580" spans="1:7" ht="33.75" x14ac:dyDescent="0.2">
      <c r="A580" s="13" t="s">
        <v>473</v>
      </c>
      <c r="B580" s="11" t="s">
        <v>1094</v>
      </c>
      <c r="C580" s="19">
        <v>156.1</v>
      </c>
      <c r="D580" s="19">
        <v>67.391990000000007</v>
      </c>
      <c r="E580" s="29">
        <f t="shared" si="17"/>
        <v>43.172319026265221</v>
      </c>
      <c r="F580" s="29">
        <v>80.474809999999991</v>
      </c>
      <c r="G580" s="29">
        <f t="shared" si="16"/>
        <v>83.74296254939901</v>
      </c>
    </row>
    <row r="581" spans="1:7" ht="45" x14ac:dyDescent="0.2">
      <c r="A581" s="13" t="s">
        <v>474</v>
      </c>
      <c r="B581" s="11" t="s">
        <v>1095</v>
      </c>
      <c r="C581" s="19">
        <v>156.1</v>
      </c>
      <c r="D581" s="19">
        <v>67.391990000000007</v>
      </c>
      <c r="E581" s="29">
        <f t="shared" si="17"/>
        <v>43.172319026265221</v>
      </c>
      <c r="F581" s="29">
        <v>80.474809999999991</v>
      </c>
      <c r="G581" s="29">
        <f t="shared" si="16"/>
        <v>83.74296254939901</v>
      </c>
    </row>
    <row r="582" spans="1:7" ht="33.75" x14ac:dyDescent="0.2">
      <c r="A582" s="13" t="s">
        <v>475</v>
      </c>
      <c r="B582" s="11" t="s">
        <v>1096</v>
      </c>
      <c r="C582" s="19">
        <v>347849</v>
      </c>
      <c r="D582" s="19">
        <v>301501.37110000005</v>
      </c>
      <c r="E582" s="29">
        <f t="shared" si="17"/>
        <v>86.675934414070483</v>
      </c>
      <c r="F582" s="29">
        <v>173851.70912000001</v>
      </c>
      <c r="G582" s="29">
        <f t="shared" si="16"/>
        <v>173.42445042739885</v>
      </c>
    </row>
    <row r="583" spans="1:7" ht="56.25" x14ac:dyDescent="0.2">
      <c r="A583" s="13" t="s">
        <v>476</v>
      </c>
      <c r="B583" s="11" t="s">
        <v>1097</v>
      </c>
      <c r="C583" s="19">
        <v>441064.7</v>
      </c>
      <c r="D583" s="19">
        <v>186454.45942</v>
      </c>
      <c r="E583" s="29">
        <f t="shared" si="17"/>
        <v>42.273720708095659</v>
      </c>
      <c r="F583" s="29">
        <v>198977.755</v>
      </c>
      <c r="G583" s="29">
        <f t="shared" si="16"/>
        <v>93.706183095693291</v>
      </c>
    </row>
    <row r="584" spans="1:7" ht="67.5" x14ac:dyDescent="0.2">
      <c r="A584" s="13" t="s">
        <v>477</v>
      </c>
      <c r="B584" s="11" t="s">
        <v>1098</v>
      </c>
      <c r="C584" s="19">
        <v>441064.7</v>
      </c>
      <c r="D584" s="19">
        <v>186454.45942</v>
      </c>
      <c r="E584" s="29">
        <f t="shared" si="17"/>
        <v>42.273720708095659</v>
      </c>
      <c r="F584" s="29">
        <v>198977.755</v>
      </c>
      <c r="G584" s="29">
        <f t="shared" si="16"/>
        <v>93.706183095693291</v>
      </c>
    </row>
    <row r="585" spans="1:7" x14ac:dyDescent="0.2">
      <c r="A585" s="13" t="s">
        <v>478</v>
      </c>
      <c r="B585" s="11" t="s">
        <v>1099</v>
      </c>
      <c r="C585" s="19">
        <v>40473.5</v>
      </c>
      <c r="D585" s="19">
        <v>32350</v>
      </c>
      <c r="E585" s="29">
        <f t="shared" si="17"/>
        <v>79.928842328931268</v>
      </c>
      <c r="F585" s="29">
        <v>26700</v>
      </c>
      <c r="G585" s="29">
        <f t="shared" si="16"/>
        <v>121.16104868913857</v>
      </c>
    </row>
    <row r="586" spans="1:7" ht="22.5" x14ac:dyDescent="0.2">
      <c r="A586" s="13" t="s">
        <v>479</v>
      </c>
      <c r="B586" s="11" t="s">
        <v>1100</v>
      </c>
      <c r="C586" s="19">
        <v>40473.5</v>
      </c>
      <c r="D586" s="19">
        <v>32350</v>
      </c>
      <c r="E586" s="29">
        <f t="shared" si="17"/>
        <v>79.928842328931268</v>
      </c>
      <c r="F586" s="29">
        <v>26700</v>
      </c>
      <c r="G586" s="29">
        <f t="shared" si="16"/>
        <v>121.16104868913857</v>
      </c>
    </row>
    <row r="587" spans="1:7" ht="45" x14ac:dyDescent="0.2">
      <c r="A587" s="13" t="s">
        <v>480</v>
      </c>
      <c r="B587" s="11" t="s">
        <v>1101</v>
      </c>
      <c r="C587" s="19">
        <v>22770</v>
      </c>
      <c r="D587" s="19">
        <v>0</v>
      </c>
      <c r="E587" s="29">
        <f t="shared" si="17"/>
        <v>0</v>
      </c>
      <c r="F587" s="29">
        <v>21618</v>
      </c>
      <c r="G587" s="29">
        <f t="shared" si="16"/>
        <v>0</v>
      </c>
    </row>
    <row r="588" spans="1:7" ht="56.25" x14ac:dyDescent="0.2">
      <c r="A588" s="13" t="s">
        <v>481</v>
      </c>
      <c r="B588" s="11" t="s">
        <v>1102</v>
      </c>
      <c r="C588" s="19">
        <v>22770</v>
      </c>
      <c r="D588" s="19">
        <v>0</v>
      </c>
      <c r="E588" s="29">
        <f t="shared" si="17"/>
        <v>0</v>
      </c>
      <c r="F588" s="29">
        <v>21618</v>
      </c>
      <c r="G588" s="29">
        <f t="shared" si="16"/>
        <v>0</v>
      </c>
    </row>
    <row r="589" spans="1:7" ht="45" x14ac:dyDescent="0.2">
      <c r="A589" s="13" t="s">
        <v>482</v>
      </c>
      <c r="B589" s="11" t="s">
        <v>1103</v>
      </c>
      <c r="C589" s="19">
        <v>17019.099999999999</v>
      </c>
      <c r="D589" s="19">
        <v>8058</v>
      </c>
      <c r="E589" s="29">
        <f t="shared" si="17"/>
        <v>47.34680447262194</v>
      </c>
      <c r="F589" s="29">
        <v>18454</v>
      </c>
      <c r="G589" s="29">
        <f t="shared" si="16"/>
        <v>43.66533000975398</v>
      </c>
    </row>
    <row r="590" spans="1:7" ht="56.25" x14ac:dyDescent="0.2">
      <c r="A590" s="13" t="s">
        <v>483</v>
      </c>
      <c r="B590" s="11" t="s">
        <v>1104</v>
      </c>
      <c r="C590" s="19">
        <v>17019.099999999999</v>
      </c>
      <c r="D590" s="19">
        <v>8058</v>
      </c>
      <c r="E590" s="29">
        <f t="shared" si="17"/>
        <v>47.34680447262194</v>
      </c>
      <c r="F590" s="29">
        <v>18454</v>
      </c>
      <c r="G590" s="29">
        <f t="shared" si="16"/>
        <v>43.66533000975398</v>
      </c>
    </row>
    <row r="591" spans="1:7" ht="67.5" x14ac:dyDescent="0.2">
      <c r="A591" s="13" t="s">
        <v>484</v>
      </c>
      <c r="B591" s="11" t="s">
        <v>1105</v>
      </c>
      <c r="C591" s="19">
        <v>289624.90000000002</v>
      </c>
      <c r="D591" s="19">
        <v>202659.70456000001</v>
      </c>
      <c r="E591" s="29">
        <f t="shared" ref="E591:E639" si="18">D591/C591*100</f>
        <v>69.97316341239997</v>
      </c>
      <c r="F591" s="29">
        <v>194913.29422000001</v>
      </c>
      <c r="G591" s="29">
        <f t="shared" si="16"/>
        <v>103.97428526925236</v>
      </c>
    </row>
    <row r="592" spans="1:7" ht="67.5" x14ac:dyDescent="0.2">
      <c r="A592" s="13" t="s">
        <v>485</v>
      </c>
      <c r="B592" s="11" t="s">
        <v>1106</v>
      </c>
      <c r="C592" s="19">
        <v>289624.90000000002</v>
      </c>
      <c r="D592" s="19">
        <v>202659.70456000001</v>
      </c>
      <c r="E592" s="29">
        <f t="shared" si="18"/>
        <v>69.97316341239997</v>
      </c>
      <c r="F592" s="29">
        <v>194913.29422000001</v>
      </c>
      <c r="G592" s="29">
        <f t="shared" si="16"/>
        <v>103.97428526925236</v>
      </c>
    </row>
    <row r="593" spans="1:10" ht="22.5" x14ac:dyDescent="0.2">
      <c r="A593" s="13" t="s">
        <v>486</v>
      </c>
      <c r="B593" s="11" t="s">
        <v>1107</v>
      </c>
      <c r="C593" s="19">
        <v>21929.200000000001</v>
      </c>
      <c r="D593" s="19">
        <v>0</v>
      </c>
      <c r="E593" s="29">
        <f t="shared" si="18"/>
        <v>0</v>
      </c>
      <c r="F593" s="29">
        <v>0</v>
      </c>
      <c r="G593" s="29">
        <v>0</v>
      </c>
    </row>
    <row r="594" spans="1:10" ht="22.5" x14ac:dyDescent="0.2">
      <c r="A594" s="13" t="s">
        <v>487</v>
      </c>
      <c r="B594" s="11" t="s">
        <v>1108</v>
      </c>
      <c r="C594" s="19">
        <v>21929.200000000001</v>
      </c>
      <c r="D594" s="19">
        <v>0</v>
      </c>
      <c r="E594" s="29">
        <f t="shared" si="18"/>
        <v>0</v>
      </c>
      <c r="F594" s="29">
        <v>0</v>
      </c>
      <c r="G594" s="29">
        <v>0</v>
      </c>
    </row>
    <row r="595" spans="1:10" ht="22.5" x14ac:dyDescent="0.2">
      <c r="A595" s="13" t="s">
        <v>488</v>
      </c>
      <c r="B595" s="11" t="s">
        <v>1109</v>
      </c>
      <c r="C595" s="19">
        <v>1218422</v>
      </c>
      <c r="D595" s="19">
        <v>404274.39507999999</v>
      </c>
      <c r="E595" s="29">
        <f t="shared" si="18"/>
        <v>33.180162134301575</v>
      </c>
      <c r="F595" s="29">
        <v>195178.90955000001</v>
      </c>
      <c r="G595" s="29" t="s">
        <v>1747</v>
      </c>
    </row>
    <row r="596" spans="1:10" ht="33.75" x14ac:dyDescent="0.2">
      <c r="A596" s="13" t="s">
        <v>489</v>
      </c>
      <c r="B596" s="11" t="s">
        <v>1110</v>
      </c>
      <c r="C596" s="19">
        <v>1218422</v>
      </c>
      <c r="D596" s="19">
        <v>404274.39507999999</v>
      </c>
      <c r="E596" s="29">
        <f t="shared" si="18"/>
        <v>33.180162134301575</v>
      </c>
      <c r="F596" s="29">
        <v>195178.90955000001</v>
      </c>
      <c r="G596" s="29" t="s">
        <v>1747</v>
      </c>
    </row>
    <row r="597" spans="1:10" ht="22.5" x14ac:dyDescent="0.2">
      <c r="A597" s="13" t="s">
        <v>490</v>
      </c>
      <c r="B597" s="11" t="s">
        <v>1111</v>
      </c>
      <c r="C597" s="19">
        <v>165607.4</v>
      </c>
      <c r="D597" s="19">
        <v>60554.806600000004</v>
      </c>
      <c r="E597" s="29">
        <f t="shared" si="18"/>
        <v>36.565278242397383</v>
      </c>
      <c r="F597" s="29">
        <v>50357.088680000001</v>
      </c>
      <c r="G597" s="29">
        <f t="shared" ref="G597:G665" si="19">D597/F597*100</f>
        <v>120.25080914586343</v>
      </c>
    </row>
    <row r="598" spans="1:10" x14ac:dyDescent="0.2">
      <c r="A598" s="13" t="s">
        <v>491</v>
      </c>
      <c r="B598" s="11" t="s">
        <v>1112</v>
      </c>
      <c r="C598" s="19">
        <v>6</v>
      </c>
      <c r="D598" s="21">
        <v>0</v>
      </c>
      <c r="E598" s="29">
        <f t="shared" si="18"/>
        <v>0</v>
      </c>
      <c r="F598" s="29">
        <v>0</v>
      </c>
      <c r="G598" s="29">
        <v>0</v>
      </c>
    </row>
    <row r="599" spans="1:10" x14ac:dyDescent="0.2">
      <c r="A599" s="13" t="s">
        <v>492</v>
      </c>
      <c r="B599" s="11" t="s">
        <v>1113</v>
      </c>
      <c r="C599" s="19">
        <v>6</v>
      </c>
      <c r="D599" s="19">
        <v>0</v>
      </c>
      <c r="E599" s="29">
        <f t="shared" si="18"/>
        <v>0</v>
      </c>
      <c r="F599" s="29">
        <v>0</v>
      </c>
      <c r="G599" s="29">
        <v>0</v>
      </c>
    </row>
    <row r="600" spans="1:10" x14ac:dyDescent="0.2">
      <c r="A600" s="13" t="s">
        <v>493</v>
      </c>
      <c r="B600" s="11" t="s">
        <v>1114</v>
      </c>
      <c r="C600" s="19">
        <f>C601+C603+C604+C605+C607+C609+C610+C612+C614+C615+C621+C623+C625+C626+C628+C630+C632+C634+C636</f>
        <v>3104971.9100100002</v>
      </c>
      <c r="D600" s="19">
        <v>701605.03757000004</v>
      </c>
      <c r="E600" s="29">
        <f t="shared" si="18"/>
        <v>22.596179865850715</v>
      </c>
      <c r="F600" s="29">
        <v>506851.41117000004</v>
      </c>
      <c r="G600" s="29">
        <f t="shared" si="19"/>
        <v>138.42420522228335</v>
      </c>
      <c r="H600" s="2">
        <v>2742905.11</v>
      </c>
      <c r="I600" s="2">
        <f>H600+H634</f>
        <v>3104971.9099999997</v>
      </c>
      <c r="J600" s="31">
        <f>C600-I600</f>
        <v>1.0000541806221008E-5</v>
      </c>
    </row>
    <row r="601" spans="1:10" ht="45" x14ac:dyDescent="0.2">
      <c r="A601" s="13" t="s">
        <v>494</v>
      </c>
      <c r="B601" s="11" t="s">
        <v>1115</v>
      </c>
      <c r="C601" s="19">
        <v>317.31</v>
      </c>
      <c r="D601" s="19">
        <v>0</v>
      </c>
      <c r="E601" s="29">
        <f t="shared" si="18"/>
        <v>0</v>
      </c>
      <c r="F601" s="29">
        <v>0</v>
      </c>
      <c r="G601" s="29">
        <v>0</v>
      </c>
    </row>
    <row r="602" spans="1:10" ht="45" x14ac:dyDescent="0.2">
      <c r="A602" s="13" t="s">
        <v>495</v>
      </c>
      <c r="B602" s="11" t="s">
        <v>1116</v>
      </c>
      <c r="C602" s="19">
        <v>317.31</v>
      </c>
      <c r="D602" s="19">
        <v>0</v>
      </c>
      <c r="E602" s="29">
        <f t="shared" si="18"/>
        <v>0</v>
      </c>
      <c r="F602" s="29">
        <v>0</v>
      </c>
      <c r="G602" s="29">
        <v>0</v>
      </c>
    </row>
    <row r="603" spans="1:10" ht="33.75" x14ac:dyDescent="0.2">
      <c r="A603" s="13" t="s">
        <v>496</v>
      </c>
      <c r="B603" s="11" t="s">
        <v>1117</v>
      </c>
      <c r="C603" s="19">
        <v>7614.5</v>
      </c>
      <c r="D603" s="19">
        <v>5360.7771299999995</v>
      </c>
      <c r="E603" s="29">
        <f t="shared" si="18"/>
        <v>70.402221157003069</v>
      </c>
      <c r="F603" s="29">
        <v>4204.7707099999998</v>
      </c>
      <c r="G603" s="29">
        <f t="shared" si="19"/>
        <v>127.49273384279259</v>
      </c>
    </row>
    <row r="604" spans="1:10" ht="33.75" x14ac:dyDescent="0.2">
      <c r="A604" s="13" t="s">
        <v>497</v>
      </c>
      <c r="B604" s="11" t="s">
        <v>1118</v>
      </c>
      <c r="C604" s="19">
        <v>1388.4</v>
      </c>
      <c r="D604" s="19">
        <v>1100.24217</v>
      </c>
      <c r="E604" s="29">
        <f t="shared" si="18"/>
        <v>79.245330596369911</v>
      </c>
      <c r="F604" s="29">
        <v>867.58583999999996</v>
      </c>
      <c r="G604" s="29">
        <f t="shared" si="19"/>
        <v>126.81651996533276</v>
      </c>
    </row>
    <row r="605" spans="1:10" ht="56.25" x14ac:dyDescent="0.2">
      <c r="A605" s="13" t="s">
        <v>1557</v>
      </c>
      <c r="B605" s="11" t="s">
        <v>1572</v>
      </c>
      <c r="C605" s="19">
        <v>131194.29999999999</v>
      </c>
      <c r="D605" s="19">
        <v>0</v>
      </c>
      <c r="E605" s="29">
        <f t="shared" si="18"/>
        <v>0</v>
      </c>
      <c r="F605" s="29">
        <v>33035.725859999999</v>
      </c>
      <c r="G605" s="29">
        <f t="shared" si="19"/>
        <v>0</v>
      </c>
    </row>
    <row r="606" spans="1:10" ht="56.25" x14ac:dyDescent="0.2">
      <c r="A606" s="13" t="s">
        <v>1558</v>
      </c>
      <c r="B606" s="11" t="s">
        <v>1573</v>
      </c>
      <c r="C606" s="19">
        <v>131194.29999999999</v>
      </c>
      <c r="D606" s="19">
        <v>0</v>
      </c>
      <c r="E606" s="29">
        <f t="shared" si="18"/>
        <v>0</v>
      </c>
      <c r="F606" s="29">
        <v>33035.725859999999</v>
      </c>
      <c r="G606" s="29">
        <f t="shared" si="19"/>
        <v>0</v>
      </c>
    </row>
    <row r="607" spans="1:10" ht="22.5" x14ac:dyDescent="0.2">
      <c r="A607" s="13" t="s">
        <v>498</v>
      </c>
      <c r="B607" s="11" t="s">
        <v>1119</v>
      </c>
      <c r="C607" s="19">
        <v>107646.8</v>
      </c>
      <c r="D607" s="19">
        <v>58542.626409999997</v>
      </c>
      <c r="E607" s="29">
        <f t="shared" si="18"/>
        <v>54.383991358777031</v>
      </c>
      <c r="F607" s="29">
        <v>53616.492009999994</v>
      </c>
      <c r="G607" s="29">
        <f t="shared" si="19"/>
        <v>109.1877223132786</v>
      </c>
    </row>
    <row r="608" spans="1:10" ht="33.75" x14ac:dyDescent="0.2">
      <c r="A608" s="13" t="s">
        <v>499</v>
      </c>
      <c r="B608" s="11" t="s">
        <v>1120</v>
      </c>
      <c r="C608" s="19">
        <v>107646.8</v>
      </c>
      <c r="D608" s="19">
        <v>58542.626409999997</v>
      </c>
      <c r="E608" s="29">
        <f t="shared" si="18"/>
        <v>54.383991358777031</v>
      </c>
      <c r="F608" s="29">
        <v>53616.492009999994</v>
      </c>
      <c r="G608" s="29">
        <f t="shared" si="19"/>
        <v>109.1877223132786</v>
      </c>
    </row>
    <row r="609" spans="1:7" ht="45" x14ac:dyDescent="0.2">
      <c r="A609" s="13" t="s">
        <v>500</v>
      </c>
      <c r="B609" s="11" t="s">
        <v>1121</v>
      </c>
      <c r="C609" s="19">
        <v>546226.69999999995</v>
      </c>
      <c r="D609" s="19">
        <v>11991.8712</v>
      </c>
      <c r="E609" s="29">
        <f t="shared" si="18"/>
        <v>2.1954018725192306</v>
      </c>
      <c r="F609" s="29">
        <v>0</v>
      </c>
      <c r="G609" s="29">
        <v>0</v>
      </c>
    </row>
    <row r="610" spans="1:7" ht="33.75" x14ac:dyDescent="0.2">
      <c r="A610" s="13" t="s">
        <v>501</v>
      </c>
      <c r="B610" s="11" t="s">
        <v>1122</v>
      </c>
      <c r="C610" s="19">
        <v>164553.4</v>
      </c>
      <c r="D610" s="19">
        <v>0</v>
      </c>
      <c r="E610" s="29">
        <f t="shared" si="18"/>
        <v>0</v>
      </c>
      <c r="F610" s="29">
        <v>0</v>
      </c>
      <c r="G610" s="29">
        <v>0</v>
      </c>
    </row>
    <row r="611" spans="1:7" ht="33.75" x14ac:dyDescent="0.2">
      <c r="A611" s="13" t="s">
        <v>502</v>
      </c>
      <c r="B611" s="11" t="s">
        <v>1123</v>
      </c>
      <c r="C611" s="19">
        <v>164553.4</v>
      </c>
      <c r="D611" s="19">
        <v>0</v>
      </c>
      <c r="E611" s="29">
        <f t="shared" si="18"/>
        <v>0</v>
      </c>
      <c r="F611" s="29">
        <v>0</v>
      </c>
      <c r="G611" s="29">
        <v>0</v>
      </c>
    </row>
    <row r="612" spans="1:7" ht="45" x14ac:dyDescent="0.2">
      <c r="A612" s="13" t="s">
        <v>503</v>
      </c>
      <c r="B612" s="11" t="s">
        <v>1124</v>
      </c>
      <c r="C612" s="19">
        <v>76025.8</v>
      </c>
      <c r="D612" s="19">
        <v>0</v>
      </c>
      <c r="E612" s="29">
        <f t="shared" si="18"/>
        <v>0</v>
      </c>
      <c r="F612" s="29">
        <v>0</v>
      </c>
      <c r="G612" s="29">
        <v>0</v>
      </c>
    </row>
    <row r="613" spans="1:7" ht="45" x14ac:dyDescent="0.2">
      <c r="A613" s="13" t="s">
        <v>504</v>
      </c>
      <c r="B613" s="11" t="s">
        <v>1125</v>
      </c>
      <c r="C613" s="19">
        <v>76025.8</v>
      </c>
      <c r="D613" s="19">
        <v>0</v>
      </c>
      <c r="E613" s="29">
        <f t="shared" si="18"/>
        <v>0</v>
      </c>
      <c r="F613" s="29">
        <v>0</v>
      </c>
      <c r="G613" s="29">
        <v>0</v>
      </c>
    </row>
    <row r="614" spans="1:7" ht="78.75" x14ac:dyDescent="0.2">
      <c r="A614" s="13" t="s">
        <v>505</v>
      </c>
      <c r="B614" s="11" t="s">
        <v>1126</v>
      </c>
      <c r="C614" s="19">
        <v>107.5</v>
      </c>
      <c r="D614" s="19">
        <v>106.78233999999999</v>
      </c>
      <c r="E614" s="29">
        <f t="shared" si="18"/>
        <v>99.332409302325573</v>
      </c>
      <c r="F614" s="29">
        <v>130.89797000000002</v>
      </c>
      <c r="G614" s="29">
        <f t="shared" si="19"/>
        <v>81.576773115732792</v>
      </c>
    </row>
    <row r="615" spans="1:7" ht="123.75" x14ac:dyDescent="0.2">
      <c r="A615" s="13" t="s">
        <v>1479</v>
      </c>
      <c r="B615" s="11" t="s">
        <v>1127</v>
      </c>
      <c r="C615" s="19">
        <v>3813</v>
      </c>
      <c r="D615" s="19">
        <v>1343.56432</v>
      </c>
      <c r="E615" s="29">
        <f t="shared" si="18"/>
        <v>35.23641017571466</v>
      </c>
      <c r="F615" s="29">
        <v>1643.2917</v>
      </c>
      <c r="G615" s="29">
        <f t="shared" si="19"/>
        <v>81.760549268276591</v>
      </c>
    </row>
    <row r="616" spans="1:7" ht="135" x14ac:dyDescent="0.2">
      <c r="A616" s="13" t="s">
        <v>1480</v>
      </c>
      <c r="B616" s="11" t="s">
        <v>1128</v>
      </c>
      <c r="C616" s="19">
        <v>3813</v>
      </c>
      <c r="D616" s="19">
        <v>1343.56432</v>
      </c>
      <c r="E616" s="29">
        <f t="shared" si="18"/>
        <v>35.23641017571466</v>
      </c>
      <c r="F616" s="29">
        <v>1643.2917</v>
      </c>
      <c r="G616" s="29">
        <f t="shared" si="19"/>
        <v>81.760549268276591</v>
      </c>
    </row>
    <row r="617" spans="1:7" ht="22.5" x14ac:dyDescent="0.2">
      <c r="A617" s="13" t="s">
        <v>1721</v>
      </c>
      <c r="B617" s="48" t="s">
        <v>1722</v>
      </c>
      <c r="C617" s="19">
        <v>0</v>
      </c>
      <c r="D617" s="19">
        <v>0</v>
      </c>
      <c r="E617" s="29">
        <v>0</v>
      </c>
      <c r="F617" s="29">
        <v>28272</v>
      </c>
      <c r="G617" s="29">
        <f t="shared" si="19"/>
        <v>0</v>
      </c>
    </row>
    <row r="618" spans="1:7" ht="22.5" x14ac:dyDescent="0.2">
      <c r="A618" s="13" t="s">
        <v>1723</v>
      </c>
      <c r="B618" s="48" t="s">
        <v>1724</v>
      </c>
      <c r="C618" s="19">
        <v>0</v>
      </c>
      <c r="D618" s="19">
        <v>0</v>
      </c>
      <c r="E618" s="29">
        <v>0</v>
      </c>
      <c r="F618" s="29">
        <v>28272</v>
      </c>
      <c r="G618" s="29">
        <f t="shared" si="19"/>
        <v>0</v>
      </c>
    </row>
    <row r="619" spans="1:7" ht="33.75" x14ac:dyDescent="0.2">
      <c r="A619" s="13" t="s">
        <v>1725</v>
      </c>
      <c r="B619" s="48" t="s">
        <v>1726</v>
      </c>
      <c r="C619" s="19">
        <v>0</v>
      </c>
      <c r="D619" s="19">
        <v>0</v>
      </c>
      <c r="E619" s="29">
        <v>0</v>
      </c>
      <c r="F619" s="29">
        <v>6259.5360799999999</v>
      </c>
      <c r="G619" s="29">
        <v>0</v>
      </c>
    </row>
    <row r="620" spans="1:7" ht="45" x14ac:dyDescent="0.2">
      <c r="A620" s="13" t="s">
        <v>1727</v>
      </c>
      <c r="B620" s="48" t="s">
        <v>1728</v>
      </c>
      <c r="C620" s="19">
        <v>0</v>
      </c>
      <c r="D620" s="19">
        <v>0</v>
      </c>
      <c r="E620" s="29">
        <v>0</v>
      </c>
      <c r="F620" s="29">
        <v>6259.5360799999999</v>
      </c>
      <c r="G620" s="29">
        <v>0</v>
      </c>
    </row>
    <row r="621" spans="1:7" ht="45" x14ac:dyDescent="0.2">
      <c r="A621" s="13" t="s">
        <v>506</v>
      </c>
      <c r="B621" s="11" t="s">
        <v>1129</v>
      </c>
      <c r="C621" s="19">
        <v>672000</v>
      </c>
      <c r="D621" s="19">
        <v>50000</v>
      </c>
      <c r="E621" s="29">
        <f t="shared" si="18"/>
        <v>7.4404761904761907</v>
      </c>
      <c r="F621" s="29">
        <v>0</v>
      </c>
      <c r="G621" s="29">
        <v>0</v>
      </c>
    </row>
    <row r="622" spans="1:7" ht="45" x14ac:dyDescent="0.2">
      <c r="A622" s="13" t="s">
        <v>507</v>
      </c>
      <c r="B622" s="11" t="s">
        <v>1130</v>
      </c>
      <c r="C622" s="19">
        <v>672000</v>
      </c>
      <c r="D622" s="19">
        <v>50000</v>
      </c>
      <c r="E622" s="29">
        <f t="shared" si="18"/>
        <v>7.4404761904761907</v>
      </c>
      <c r="F622" s="29">
        <v>0</v>
      </c>
      <c r="G622" s="29">
        <v>0</v>
      </c>
    </row>
    <row r="623" spans="1:7" ht="56.25" x14ac:dyDescent="0.2">
      <c r="A623" s="13" t="s">
        <v>1481</v>
      </c>
      <c r="B623" s="11" t="s">
        <v>1514</v>
      </c>
      <c r="C623" s="19">
        <v>100000</v>
      </c>
      <c r="D623" s="19">
        <v>0</v>
      </c>
      <c r="E623" s="29">
        <f t="shared" si="18"/>
        <v>0</v>
      </c>
      <c r="F623" s="29">
        <v>0</v>
      </c>
      <c r="G623" s="29">
        <v>0</v>
      </c>
    </row>
    <row r="624" spans="1:7" ht="56.25" x14ac:dyDescent="0.2">
      <c r="A624" s="13" t="s">
        <v>1482</v>
      </c>
      <c r="B624" s="11" t="s">
        <v>1515</v>
      </c>
      <c r="C624" s="19">
        <v>100000</v>
      </c>
      <c r="D624" s="19">
        <v>0</v>
      </c>
      <c r="E624" s="29">
        <f t="shared" si="18"/>
        <v>0</v>
      </c>
      <c r="F624" s="29">
        <v>0</v>
      </c>
      <c r="G624" s="29">
        <v>0</v>
      </c>
    </row>
    <row r="625" spans="1:8" ht="90" x14ac:dyDescent="0.2">
      <c r="A625" s="13" t="s">
        <v>508</v>
      </c>
      <c r="B625" s="11" t="s">
        <v>1131</v>
      </c>
      <c r="C625" s="19">
        <v>1846</v>
      </c>
      <c r="D625" s="19">
        <v>0</v>
      </c>
      <c r="E625" s="29">
        <f t="shared" si="18"/>
        <v>0</v>
      </c>
      <c r="F625" s="29">
        <v>0</v>
      </c>
      <c r="G625" s="29">
        <v>0</v>
      </c>
    </row>
    <row r="626" spans="1:8" ht="45" x14ac:dyDescent="0.2">
      <c r="A626" s="13" t="s">
        <v>1559</v>
      </c>
      <c r="B626" s="11" t="s">
        <v>1574</v>
      </c>
      <c r="C626" s="19">
        <v>181360</v>
      </c>
      <c r="D626" s="19">
        <v>1025.9885999999999</v>
      </c>
      <c r="E626" s="29">
        <f t="shared" si="18"/>
        <v>0.56571934274371405</v>
      </c>
      <c r="F626" s="29">
        <v>0</v>
      </c>
      <c r="G626" s="29">
        <v>0</v>
      </c>
    </row>
    <row r="627" spans="1:8" ht="56.25" x14ac:dyDescent="0.2">
      <c r="A627" s="13" t="s">
        <v>1560</v>
      </c>
      <c r="B627" s="11" t="s">
        <v>1575</v>
      </c>
      <c r="C627" s="19">
        <v>181360</v>
      </c>
      <c r="D627" s="19">
        <v>1025.9885999999999</v>
      </c>
      <c r="E627" s="29">
        <f t="shared" si="18"/>
        <v>0.56571934274371405</v>
      </c>
      <c r="F627" s="29">
        <v>0</v>
      </c>
      <c r="G627" s="29">
        <v>0</v>
      </c>
    </row>
    <row r="628" spans="1:8" ht="33.75" x14ac:dyDescent="0.2">
      <c r="A628" s="13" t="s">
        <v>509</v>
      </c>
      <c r="B628" s="11" t="s">
        <v>1132</v>
      </c>
      <c r="C628" s="19">
        <v>534842</v>
      </c>
      <c r="D628" s="19">
        <v>192251.10141</v>
      </c>
      <c r="E628" s="29">
        <f t="shared" si="18"/>
        <v>35.945400961405426</v>
      </c>
      <c r="F628" s="29">
        <v>378818.11099999998</v>
      </c>
      <c r="G628" s="29">
        <f t="shared" si="19"/>
        <v>50.750240241285617</v>
      </c>
    </row>
    <row r="629" spans="1:8" ht="45" x14ac:dyDescent="0.2">
      <c r="A629" s="13" t="s">
        <v>510</v>
      </c>
      <c r="B629" s="11" t="s">
        <v>1133</v>
      </c>
      <c r="C629" s="19">
        <v>534842</v>
      </c>
      <c r="D629" s="19">
        <v>192251.10141</v>
      </c>
      <c r="E629" s="29">
        <f t="shared" si="18"/>
        <v>35.945400961405426</v>
      </c>
      <c r="F629" s="29">
        <v>378818.11099999998</v>
      </c>
      <c r="G629" s="29">
        <f t="shared" si="19"/>
        <v>50.750240241285617</v>
      </c>
    </row>
    <row r="630" spans="1:8" ht="22.5" x14ac:dyDescent="0.2">
      <c r="A630" s="13" t="s">
        <v>511</v>
      </c>
      <c r="B630" s="11" t="s">
        <v>1134</v>
      </c>
      <c r="C630" s="19">
        <v>300</v>
      </c>
      <c r="D630" s="19">
        <v>300</v>
      </c>
      <c r="E630" s="29">
        <f t="shared" si="18"/>
        <v>100</v>
      </c>
      <c r="F630" s="29">
        <v>0</v>
      </c>
      <c r="G630" s="29">
        <v>0</v>
      </c>
    </row>
    <row r="631" spans="1:8" ht="22.5" x14ac:dyDescent="0.2">
      <c r="A631" s="13" t="s">
        <v>512</v>
      </c>
      <c r="B631" s="11" t="s">
        <v>1135</v>
      </c>
      <c r="C631" s="19">
        <v>300</v>
      </c>
      <c r="D631" s="19">
        <v>300</v>
      </c>
      <c r="E631" s="29">
        <f t="shared" si="18"/>
        <v>100</v>
      </c>
      <c r="F631" s="29">
        <v>0</v>
      </c>
      <c r="G631" s="29">
        <v>0</v>
      </c>
    </row>
    <row r="632" spans="1:8" ht="45" x14ac:dyDescent="0.2">
      <c r="A632" s="13" t="s">
        <v>513</v>
      </c>
      <c r="B632" s="11" t="s">
        <v>1136</v>
      </c>
      <c r="C632" s="19">
        <v>410.5</v>
      </c>
      <c r="D632" s="19">
        <v>406.58398</v>
      </c>
      <c r="E632" s="29">
        <f t="shared" si="18"/>
        <v>99.046036540803897</v>
      </c>
      <c r="F632" s="29">
        <v>0</v>
      </c>
      <c r="G632" s="29">
        <v>0</v>
      </c>
    </row>
    <row r="633" spans="1:8" ht="56.25" x14ac:dyDescent="0.2">
      <c r="A633" s="13" t="s">
        <v>514</v>
      </c>
      <c r="B633" s="11" t="s">
        <v>1137</v>
      </c>
      <c r="C633" s="19">
        <v>410.5</v>
      </c>
      <c r="D633" s="19">
        <v>406.58398</v>
      </c>
      <c r="E633" s="29">
        <f t="shared" si="18"/>
        <v>99.046036540803897</v>
      </c>
      <c r="F633" s="29">
        <v>0</v>
      </c>
      <c r="G633" s="29">
        <v>0</v>
      </c>
    </row>
    <row r="634" spans="1:8" ht="22.5" x14ac:dyDescent="0.2">
      <c r="A634" s="13" t="s">
        <v>1483</v>
      </c>
      <c r="B634" s="11" t="s">
        <v>1516</v>
      </c>
      <c r="C634" s="19">
        <v>379175.50001000002</v>
      </c>
      <c r="D634" s="19">
        <v>379175.50001000002</v>
      </c>
      <c r="E634" s="29">
        <f t="shared" si="18"/>
        <v>100</v>
      </c>
      <c r="F634" s="29">
        <v>0</v>
      </c>
      <c r="G634" s="29">
        <v>0</v>
      </c>
      <c r="H634" s="2">
        <v>362066.8</v>
      </c>
    </row>
    <row r="635" spans="1:8" ht="33.75" x14ac:dyDescent="0.2">
      <c r="A635" s="13" t="s">
        <v>1484</v>
      </c>
      <c r="B635" s="11" t="s">
        <v>1517</v>
      </c>
      <c r="C635" s="19">
        <v>379175.50001000002</v>
      </c>
      <c r="D635" s="19">
        <v>379175.50001000002</v>
      </c>
      <c r="E635" s="29">
        <f t="shared" si="18"/>
        <v>100</v>
      </c>
      <c r="F635" s="29">
        <v>0</v>
      </c>
      <c r="G635" s="29">
        <v>0</v>
      </c>
    </row>
    <row r="636" spans="1:8" x14ac:dyDescent="0.2">
      <c r="A636" s="13" t="s">
        <v>515</v>
      </c>
      <c r="B636" s="11" t="s">
        <v>1138</v>
      </c>
      <c r="C636" s="19">
        <v>196150.2</v>
      </c>
      <c r="D636" s="19">
        <v>0</v>
      </c>
      <c r="E636" s="29">
        <f t="shared" si="18"/>
        <v>0</v>
      </c>
      <c r="F636" s="29">
        <v>3</v>
      </c>
      <c r="G636" s="29">
        <f t="shared" si="19"/>
        <v>0</v>
      </c>
    </row>
    <row r="637" spans="1:8" ht="22.5" x14ac:dyDescent="0.2">
      <c r="A637" s="13" t="s">
        <v>516</v>
      </c>
      <c r="B637" s="11" t="s">
        <v>1139</v>
      </c>
      <c r="C637" s="19">
        <v>192941.5</v>
      </c>
      <c r="D637" s="19">
        <v>0</v>
      </c>
      <c r="E637" s="29">
        <f t="shared" si="18"/>
        <v>0</v>
      </c>
      <c r="F637" s="29">
        <v>0</v>
      </c>
      <c r="G637" s="29">
        <v>0</v>
      </c>
    </row>
    <row r="638" spans="1:8" ht="22.5" x14ac:dyDescent="0.2">
      <c r="A638" s="13" t="s">
        <v>1634</v>
      </c>
      <c r="B638" s="11" t="s">
        <v>1660</v>
      </c>
      <c r="C638" s="19">
        <v>3173.7</v>
      </c>
      <c r="D638" s="19">
        <v>0</v>
      </c>
      <c r="E638" s="29">
        <f t="shared" si="18"/>
        <v>0</v>
      </c>
      <c r="F638" s="29">
        <v>3</v>
      </c>
      <c r="G638" s="29">
        <f t="shared" si="19"/>
        <v>0</v>
      </c>
    </row>
    <row r="639" spans="1:8" ht="22.5" x14ac:dyDescent="0.2">
      <c r="A639" s="13" t="s">
        <v>1561</v>
      </c>
      <c r="B639" s="11" t="s">
        <v>1576</v>
      </c>
      <c r="C639" s="19">
        <v>35</v>
      </c>
      <c r="D639" s="19">
        <v>0</v>
      </c>
      <c r="E639" s="29">
        <f t="shared" si="18"/>
        <v>0</v>
      </c>
      <c r="F639" s="29"/>
      <c r="G639" s="29">
        <v>0</v>
      </c>
    </row>
    <row r="640" spans="1:8" ht="21.75" x14ac:dyDescent="0.2">
      <c r="A640" s="28" t="s">
        <v>517</v>
      </c>
      <c r="B640" s="15" t="s">
        <v>1140</v>
      </c>
      <c r="C640" s="21">
        <v>317639.7</v>
      </c>
      <c r="D640" s="21">
        <v>190583.79863999999</v>
      </c>
      <c r="E640" s="20">
        <f t="shared" ref="E640:E693" si="20">D640/C640*100</f>
        <v>59.999993275399767</v>
      </c>
      <c r="F640" s="20">
        <v>0</v>
      </c>
      <c r="G640" s="20">
        <v>0</v>
      </c>
    </row>
    <row r="641" spans="1:7" ht="22.5" x14ac:dyDescent="0.2">
      <c r="A641" s="13" t="s">
        <v>518</v>
      </c>
      <c r="B641" s="11" t="s">
        <v>1141</v>
      </c>
      <c r="C641" s="19">
        <v>317639.7</v>
      </c>
      <c r="D641" s="19">
        <v>190583.79863999999</v>
      </c>
      <c r="E641" s="29">
        <f t="shared" si="20"/>
        <v>59.999993275399767</v>
      </c>
      <c r="F641" s="29">
        <v>0</v>
      </c>
      <c r="G641" s="29">
        <v>0</v>
      </c>
    </row>
    <row r="642" spans="1:7" ht="78.75" x14ac:dyDescent="0.2">
      <c r="A642" s="13" t="s">
        <v>519</v>
      </c>
      <c r="B642" s="11" t="s">
        <v>1142</v>
      </c>
      <c r="C642" s="19">
        <v>317639.7</v>
      </c>
      <c r="D642" s="19">
        <v>190583.79863999999</v>
      </c>
      <c r="E642" s="29">
        <f t="shared" si="20"/>
        <v>59.999993275399767</v>
      </c>
      <c r="F642" s="29">
        <v>0</v>
      </c>
      <c r="G642" s="29">
        <v>0</v>
      </c>
    </row>
    <row r="643" spans="1:7" ht="21.75" x14ac:dyDescent="0.2">
      <c r="A643" s="28" t="s">
        <v>520</v>
      </c>
      <c r="B643" s="15" t="s">
        <v>1143</v>
      </c>
      <c r="C643" s="21">
        <v>123193.81831</v>
      </c>
      <c r="D643" s="21">
        <v>16739.612689999998</v>
      </c>
      <c r="E643" s="20">
        <f t="shared" si="20"/>
        <v>13.588029756393381</v>
      </c>
      <c r="F643" s="20">
        <v>4466.2251399999996</v>
      </c>
      <c r="G643" s="20" t="s">
        <v>1747</v>
      </c>
    </row>
    <row r="644" spans="1:7" ht="22.5" x14ac:dyDescent="0.2">
      <c r="A644" s="13" t="s">
        <v>1729</v>
      </c>
      <c r="B644" s="48" t="s">
        <v>1730</v>
      </c>
      <c r="C644" s="21"/>
      <c r="D644" s="21"/>
      <c r="E644" s="20"/>
      <c r="F644" s="29">
        <v>-109.486</v>
      </c>
      <c r="G644" s="20"/>
    </row>
    <row r="645" spans="1:7" ht="22.5" x14ac:dyDescent="0.2">
      <c r="A645" s="13" t="s">
        <v>1731</v>
      </c>
      <c r="B645" s="48" t="s">
        <v>1732</v>
      </c>
      <c r="C645" s="21"/>
      <c r="D645" s="21"/>
      <c r="E645" s="20"/>
      <c r="F645" s="29">
        <v>-109.486</v>
      </c>
      <c r="G645" s="20"/>
    </row>
    <row r="646" spans="1:7" ht="22.5" x14ac:dyDescent="0.2">
      <c r="A646" s="13" t="s">
        <v>521</v>
      </c>
      <c r="B646" s="11" t="s">
        <v>1144</v>
      </c>
      <c r="C646" s="19">
        <v>83235.289999999994</v>
      </c>
      <c r="D646" s="19">
        <v>969.01267000000007</v>
      </c>
      <c r="E646" s="29">
        <f t="shared" si="20"/>
        <v>1.1641848908077335</v>
      </c>
      <c r="F646" s="29">
        <v>1275.2408</v>
      </c>
      <c r="G646" s="29">
        <f t="shared" si="19"/>
        <v>75.986642679562948</v>
      </c>
    </row>
    <row r="647" spans="1:7" ht="22.5" x14ac:dyDescent="0.2">
      <c r="A647" s="13" t="s">
        <v>522</v>
      </c>
      <c r="B647" s="11" t="s">
        <v>1145</v>
      </c>
      <c r="C647" s="19">
        <v>431.4</v>
      </c>
      <c r="D647" s="19">
        <v>431.37</v>
      </c>
      <c r="E647" s="29">
        <f t="shared" si="20"/>
        <v>99.993045897079284</v>
      </c>
      <c r="F647" s="29">
        <v>1006.53</v>
      </c>
      <c r="G647" s="29">
        <f t="shared" si="19"/>
        <v>42.857142857142861</v>
      </c>
    </row>
    <row r="648" spans="1:7" ht="14.25" customHeight="1" x14ac:dyDescent="0.2">
      <c r="A648" s="13" t="s">
        <v>523</v>
      </c>
      <c r="B648" s="11" t="s">
        <v>1146</v>
      </c>
      <c r="C648" s="19">
        <v>1000</v>
      </c>
      <c r="D648" s="19">
        <v>228.66247000000001</v>
      </c>
      <c r="E648" s="29">
        <f t="shared" si="20"/>
        <v>22.866247000000001</v>
      </c>
      <c r="F648" s="29">
        <v>29</v>
      </c>
      <c r="G648" s="29" t="s">
        <v>1747</v>
      </c>
    </row>
    <row r="649" spans="1:7" ht="22.5" x14ac:dyDescent="0.2">
      <c r="A649" s="13" t="s">
        <v>1485</v>
      </c>
      <c r="B649" s="11" t="s">
        <v>1518</v>
      </c>
      <c r="C649" s="19">
        <v>81803.89</v>
      </c>
      <c r="D649" s="19">
        <v>308.98020000000002</v>
      </c>
      <c r="E649" s="29">
        <f t="shared" si="20"/>
        <v>0.37770844393830172</v>
      </c>
      <c r="F649" s="29">
        <v>239.71079999999998</v>
      </c>
      <c r="G649" s="29">
        <f t="shared" si="19"/>
        <v>128.89707097051951</v>
      </c>
    </row>
    <row r="650" spans="1:7" ht="22.5" x14ac:dyDescent="0.2">
      <c r="A650" s="13" t="s">
        <v>1486</v>
      </c>
      <c r="B650" s="11" t="s">
        <v>1519</v>
      </c>
      <c r="C650" s="19">
        <v>50</v>
      </c>
      <c r="D650" s="19">
        <v>57</v>
      </c>
      <c r="E650" s="29">
        <f t="shared" si="20"/>
        <v>113.99999999999999</v>
      </c>
      <c r="F650" s="29">
        <v>1283.3230000000001</v>
      </c>
      <c r="G650" s="29">
        <f t="shared" si="19"/>
        <v>4.4415942050442485</v>
      </c>
    </row>
    <row r="651" spans="1:7" ht="22.5" x14ac:dyDescent="0.2">
      <c r="A651" s="13" t="s">
        <v>524</v>
      </c>
      <c r="B651" s="11" t="s">
        <v>1147</v>
      </c>
      <c r="C651" s="19">
        <v>9094.8863099999999</v>
      </c>
      <c r="D651" s="19">
        <v>3548.6000199999999</v>
      </c>
      <c r="E651" s="29">
        <f t="shared" si="20"/>
        <v>39.017530280705621</v>
      </c>
      <c r="F651" s="29">
        <v>1723.14734</v>
      </c>
      <c r="G651" s="29" t="s">
        <v>1747</v>
      </c>
    </row>
    <row r="652" spans="1:7" ht="22.5" x14ac:dyDescent="0.2">
      <c r="A652" s="13" t="s">
        <v>525</v>
      </c>
      <c r="B652" s="11" t="s">
        <v>1148</v>
      </c>
      <c r="C652" s="19">
        <v>30813.642</v>
      </c>
      <c r="D652" s="19">
        <v>12165</v>
      </c>
      <c r="E652" s="29">
        <f t="shared" si="20"/>
        <v>39.47926700777532</v>
      </c>
      <c r="F652" s="29">
        <v>294</v>
      </c>
      <c r="G652" s="29" t="s">
        <v>1747</v>
      </c>
    </row>
    <row r="653" spans="1:7" ht="22.5" x14ac:dyDescent="0.2">
      <c r="A653" s="13" t="s">
        <v>1733</v>
      </c>
      <c r="B653" s="11" t="s">
        <v>1734</v>
      </c>
      <c r="C653" s="19">
        <v>0</v>
      </c>
      <c r="D653" s="19">
        <v>0</v>
      </c>
      <c r="E653" s="29">
        <v>0</v>
      </c>
      <c r="F653" s="29">
        <v>972.82299999999998</v>
      </c>
      <c r="G653" s="29">
        <f t="shared" si="19"/>
        <v>0</v>
      </c>
    </row>
    <row r="654" spans="1:7" ht="22.5" x14ac:dyDescent="0.2">
      <c r="A654" s="13" t="s">
        <v>1487</v>
      </c>
      <c r="B654" s="11" t="s">
        <v>1520</v>
      </c>
      <c r="C654" s="19">
        <v>50</v>
      </c>
      <c r="D654" s="19">
        <v>57</v>
      </c>
      <c r="E654" s="29">
        <f t="shared" si="20"/>
        <v>113.99999999999999</v>
      </c>
      <c r="F654" s="29">
        <v>310.5</v>
      </c>
      <c r="G654" s="29">
        <f t="shared" si="19"/>
        <v>18.357487922705314</v>
      </c>
    </row>
    <row r="655" spans="1:7" ht="22.5" x14ac:dyDescent="0.2">
      <c r="A655" s="13" t="s">
        <v>526</v>
      </c>
      <c r="B655" s="11" t="s">
        <v>1149</v>
      </c>
      <c r="C655" s="19">
        <v>9094.8863099999999</v>
      </c>
      <c r="D655" s="19">
        <v>3548.6000199999999</v>
      </c>
      <c r="E655" s="29">
        <f t="shared" si="20"/>
        <v>39.017530280705621</v>
      </c>
      <c r="F655" s="29">
        <v>1723.14734</v>
      </c>
      <c r="G655" s="29" t="s">
        <v>1747</v>
      </c>
    </row>
    <row r="656" spans="1:7" ht="11.25" customHeight="1" x14ac:dyDescent="0.2">
      <c r="A656" s="13" t="s">
        <v>527</v>
      </c>
      <c r="B656" s="11" t="s">
        <v>1150</v>
      </c>
      <c r="C656" s="19">
        <v>30813.642</v>
      </c>
      <c r="D656" s="19">
        <v>12165</v>
      </c>
      <c r="E656" s="29">
        <f t="shared" si="20"/>
        <v>39.47926700777532</v>
      </c>
      <c r="F656" s="29">
        <v>294</v>
      </c>
      <c r="G656" s="29" t="s">
        <v>1747</v>
      </c>
    </row>
    <row r="657" spans="1:7" x14ac:dyDescent="0.2">
      <c r="A657" s="28" t="s">
        <v>528</v>
      </c>
      <c r="B657" s="15" t="s">
        <v>1151</v>
      </c>
      <c r="C657" s="21">
        <v>65286.725159999995</v>
      </c>
      <c r="D657" s="21">
        <v>17643.863289999998</v>
      </c>
      <c r="E657" s="20">
        <f t="shared" si="20"/>
        <v>27.025192712239267</v>
      </c>
      <c r="F657" s="20">
        <v>23670.558359999999</v>
      </c>
      <c r="G657" s="20">
        <f t="shared" si="19"/>
        <v>74.539277957277548</v>
      </c>
    </row>
    <row r="658" spans="1:7" ht="22.5" x14ac:dyDescent="0.2">
      <c r="A658" s="13" t="s">
        <v>1635</v>
      </c>
      <c r="B658" s="11" t="s">
        <v>1661</v>
      </c>
      <c r="C658" s="19">
        <v>0</v>
      </c>
      <c r="D658" s="19">
        <v>200</v>
      </c>
      <c r="E658" s="29">
        <v>0</v>
      </c>
      <c r="F658" s="29">
        <v>247</v>
      </c>
      <c r="G658" s="29">
        <f t="shared" si="19"/>
        <v>80.97165991902834</v>
      </c>
    </row>
    <row r="659" spans="1:7" ht="22.5" x14ac:dyDescent="0.2">
      <c r="A659" s="13" t="s">
        <v>1635</v>
      </c>
      <c r="B659" s="11" t="s">
        <v>1662</v>
      </c>
      <c r="C659" s="19">
        <v>0</v>
      </c>
      <c r="D659" s="19">
        <v>200</v>
      </c>
      <c r="E659" s="29">
        <v>0</v>
      </c>
      <c r="F659" s="29">
        <v>247</v>
      </c>
      <c r="G659" s="29">
        <f t="shared" si="19"/>
        <v>80.97165991902834</v>
      </c>
    </row>
    <row r="660" spans="1:7" x14ac:dyDescent="0.2">
      <c r="A660" s="13" t="s">
        <v>529</v>
      </c>
      <c r="B660" s="11" t="s">
        <v>1152</v>
      </c>
      <c r="C660" s="19">
        <v>8051.7024099999999</v>
      </c>
      <c r="D660" s="19">
        <v>207.33442000000002</v>
      </c>
      <c r="E660" s="29">
        <f t="shared" si="20"/>
        <v>2.575038289324953</v>
      </c>
      <c r="F660" s="29">
        <v>1199.40347</v>
      </c>
      <c r="G660" s="29">
        <f t="shared" si="19"/>
        <v>17.286461577437326</v>
      </c>
    </row>
    <row r="661" spans="1:7" ht="33.75" x14ac:dyDescent="0.2">
      <c r="A661" s="13" t="s">
        <v>530</v>
      </c>
      <c r="B661" s="11" t="s">
        <v>1153</v>
      </c>
      <c r="C661" s="19">
        <v>600</v>
      </c>
      <c r="D661" s="19">
        <v>125.8</v>
      </c>
      <c r="E661" s="29">
        <f t="shared" si="20"/>
        <v>20.966666666666669</v>
      </c>
      <c r="F661" s="29">
        <v>514.57000000000005</v>
      </c>
      <c r="G661" s="29">
        <f t="shared" si="19"/>
        <v>24.447597022756863</v>
      </c>
    </row>
    <row r="662" spans="1:7" x14ac:dyDescent="0.2">
      <c r="A662" s="13" t="s">
        <v>529</v>
      </c>
      <c r="B662" s="11" t="s">
        <v>1154</v>
      </c>
      <c r="C662" s="19">
        <v>7451.7024099999999</v>
      </c>
      <c r="D662" s="19">
        <v>81.534419999999997</v>
      </c>
      <c r="E662" s="29">
        <f t="shared" si="20"/>
        <v>1.0941717142458995</v>
      </c>
      <c r="F662" s="29">
        <v>684.83346999999992</v>
      </c>
      <c r="G662" s="29">
        <f t="shared" si="19"/>
        <v>11.905729432295416</v>
      </c>
    </row>
    <row r="663" spans="1:7" ht="22.5" x14ac:dyDescent="0.2">
      <c r="A663" s="13" t="s">
        <v>531</v>
      </c>
      <c r="B663" s="11" t="s">
        <v>1155</v>
      </c>
      <c r="C663" s="19">
        <v>39426.152310000005</v>
      </c>
      <c r="D663" s="19">
        <v>14904.63234</v>
      </c>
      <c r="E663" s="29">
        <f t="shared" si="20"/>
        <v>37.803923200031889</v>
      </c>
      <c r="F663" s="29">
        <v>18535.504949999999</v>
      </c>
      <c r="G663" s="29">
        <f t="shared" si="19"/>
        <v>80.411256020300655</v>
      </c>
    </row>
    <row r="664" spans="1:7" x14ac:dyDescent="0.2">
      <c r="A664" s="13" t="s">
        <v>532</v>
      </c>
      <c r="B664" s="11" t="s">
        <v>1156</v>
      </c>
      <c r="C664" s="19">
        <v>14843.92044</v>
      </c>
      <c r="D664" s="19">
        <v>2197.32942</v>
      </c>
      <c r="E664" s="29">
        <f t="shared" si="20"/>
        <v>14.802891384939274</v>
      </c>
      <c r="F664" s="29">
        <v>2529.9422999999997</v>
      </c>
      <c r="G664" s="29">
        <f t="shared" si="19"/>
        <v>86.852946013828074</v>
      </c>
    </row>
    <row r="665" spans="1:7" x14ac:dyDescent="0.2">
      <c r="A665" s="13" t="s">
        <v>533</v>
      </c>
      <c r="B665" s="11" t="s">
        <v>1157</v>
      </c>
      <c r="C665" s="19">
        <v>2964.95</v>
      </c>
      <c r="D665" s="19">
        <v>134.56710999999999</v>
      </c>
      <c r="E665" s="29">
        <f t="shared" si="20"/>
        <v>4.5385962663788595</v>
      </c>
      <c r="F665" s="29">
        <v>1158.7076399999999</v>
      </c>
      <c r="G665" s="29">
        <f t="shared" si="19"/>
        <v>11.613551628951027</v>
      </c>
    </row>
    <row r="666" spans="1:7" ht="33.75" x14ac:dyDescent="0.2">
      <c r="A666" s="13" t="s">
        <v>534</v>
      </c>
      <c r="B666" s="11" t="s">
        <v>1158</v>
      </c>
      <c r="C666" s="19">
        <v>38989.811310000005</v>
      </c>
      <c r="D666" s="19">
        <v>14375.727339999999</v>
      </c>
      <c r="E666" s="29">
        <f t="shared" si="20"/>
        <v>36.87047168733784</v>
      </c>
      <c r="F666" s="29">
        <v>17835.499949999998</v>
      </c>
      <c r="G666" s="29">
        <f t="shared" ref="G666:G693" si="21">D666/F666*100</f>
        <v>80.60176266603618</v>
      </c>
    </row>
    <row r="667" spans="1:7" ht="33.75" x14ac:dyDescent="0.2">
      <c r="A667" s="13" t="s">
        <v>535</v>
      </c>
      <c r="B667" s="11" t="s">
        <v>1159</v>
      </c>
      <c r="C667" s="19">
        <v>0</v>
      </c>
      <c r="D667" s="19">
        <v>33.1</v>
      </c>
      <c r="E667" s="29">
        <v>0</v>
      </c>
      <c r="F667" s="29">
        <v>57</v>
      </c>
      <c r="G667" s="29">
        <f t="shared" si="21"/>
        <v>58.070175438596493</v>
      </c>
    </row>
    <row r="668" spans="1:7" ht="22.5" x14ac:dyDescent="0.2">
      <c r="A668" s="13" t="s">
        <v>531</v>
      </c>
      <c r="B668" s="11" t="s">
        <v>1160</v>
      </c>
      <c r="C668" s="19">
        <v>436.34100000000001</v>
      </c>
      <c r="D668" s="19">
        <v>528.90499999999997</v>
      </c>
      <c r="E668" s="29">
        <f t="shared" si="20"/>
        <v>121.2136837931801</v>
      </c>
      <c r="F668" s="29">
        <v>700.005</v>
      </c>
      <c r="G668" s="29">
        <f t="shared" si="21"/>
        <v>75.557317447732515</v>
      </c>
    </row>
    <row r="669" spans="1:7" x14ac:dyDescent="0.2">
      <c r="A669" s="13" t="s">
        <v>532</v>
      </c>
      <c r="B669" s="11" t="s">
        <v>1161</v>
      </c>
      <c r="C669" s="19">
        <v>14843.92044</v>
      </c>
      <c r="D669" s="19">
        <v>2164.2294200000001</v>
      </c>
      <c r="E669" s="29">
        <f t="shared" si="20"/>
        <v>14.579904471651831</v>
      </c>
      <c r="F669" s="29">
        <v>2472.9422999999997</v>
      </c>
      <c r="G669" s="29">
        <f t="shared" si="21"/>
        <v>87.516373511828419</v>
      </c>
    </row>
    <row r="670" spans="1:7" x14ac:dyDescent="0.2">
      <c r="A670" s="13" t="s">
        <v>533</v>
      </c>
      <c r="B670" s="11" t="s">
        <v>1162</v>
      </c>
      <c r="C670" s="19">
        <v>2964.95</v>
      </c>
      <c r="D670" s="19">
        <v>134.56710999999999</v>
      </c>
      <c r="E670" s="29">
        <f t="shared" si="20"/>
        <v>4.5385962663788595</v>
      </c>
      <c r="F670" s="29">
        <v>1158.7076399999999</v>
      </c>
      <c r="G670" s="29">
        <f t="shared" si="21"/>
        <v>11.613551628951027</v>
      </c>
    </row>
    <row r="671" spans="1:7" ht="53.25" x14ac:dyDescent="0.2">
      <c r="A671" s="28" t="s">
        <v>536</v>
      </c>
      <c r="B671" s="15" t="s">
        <v>1163</v>
      </c>
      <c r="C671" s="21">
        <v>25267.164579999997</v>
      </c>
      <c r="D671" s="21">
        <v>18409.067010000002</v>
      </c>
      <c r="E671" s="20">
        <f t="shared" si="20"/>
        <v>72.857668503776395</v>
      </c>
      <c r="F671" s="20">
        <v>76017.61447</v>
      </c>
      <c r="G671" s="20">
        <f t="shared" si="21"/>
        <v>24.216843870133619</v>
      </c>
    </row>
    <row r="672" spans="1:7" ht="56.25" x14ac:dyDescent="0.2">
      <c r="A672" s="13" t="s">
        <v>537</v>
      </c>
      <c r="B672" s="11" t="s">
        <v>1164</v>
      </c>
      <c r="C672" s="19">
        <v>25267.164579999997</v>
      </c>
      <c r="D672" s="19">
        <v>18409.067010000002</v>
      </c>
      <c r="E672" s="29">
        <f t="shared" si="20"/>
        <v>72.857668503776395</v>
      </c>
      <c r="F672" s="29">
        <v>76017.61447</v>
      </c>
      <c r="G672" s="29">
        <f t="shared" si="21"/>
        <v>24.216843870133619</v>
      </c>
    </row>
    <row r="673" spans="1:7" ht="56.25" x14ac:dyDescent="0.2">
      <c r="A673" s="13" t="s">
        <v>538</v>
      </c>
      <c r="B673" s="11" t="s">
        <v>1165</v>
      </c>
      <c r="C673" s="19">
        <v>0</v>
      </c>
      <c r="D673" s="19">
        <v>17008.40897</v>
      </c>
      <c r="E673" s="29">
        <v>0</v>
      </c>
      <c r="F673" s="29">
        <v>71346.356339999998</v>
      </c>
      <c r="G673" s="29">
        <f t="shared" si="21"/>
        <v>23.839211758686989</v>
      </c>
    </row>
    <row r="674" spans="1:7" ht="56.25" x14ac:dyDescent="0.2">
      <c r="A674" s="13" t="s">
        <v>539</v>
      </c>
      <c r="B674" s="11" t="s">
        <v>1166</v>
      </c>
      <c r="C674" s="19">
        <v>124.37106</v>
      </c>
      <c r="D674" s="19">
        <v>347.26757000000003</v>
      </c>
      <c r="E674" s="29" t="s">
        <v>1747</v>
      </c>
      <c r="F674" s="29">
        <v>3828.0498399999997</v>
      </c>
      <c r="G674" s="29">
        <f t="shared" si="21"/>
        <v>9.0716574891825363</v>
      </c>
    </row>
    <row r="675" spans="1:7" ht="56.25" x14ac:dyDescent="0.2">
      <c r="A675" s="13" t="s">
        <v>540</v>
      </c>
      <c r="B675" s="11" t="s">
        <v>1167</v>
      </c>
      <c r="C675" s="19">
        <v>22331.460070000001</v>
      </c>
      <c r="D675" s="19">
        <v>1053.3904700000001</v>
      </c>
      <c r="E675" s="29">
        <f t="shared" si="20"/>
        <v>4.7170694020814192</v>
      </c>
      <c r="F675" s="29">
        <v>843.20829000000003</v>
      </c>
      <c r="G675" s="29">
        <f t="shared" si="21"/>
        <v>124.92648406006539</v>
      </c>
    </row>
    <row r="676" spans="1:7" ht="56.25" x14ac:dyDescent="0.2">
      <c r="A676" s="13" t="s">
        <v>1488</v>
      </c>
      <c r="B676" s="11" t="s">
        <v>1521</v>
      </c>
      <c r="C676" s="19">
        <v>10.65</v>
      </c>
      <c r="D676" s="21">
        <v>0</v>
      </c>
      <c r="E676" s="29">
        <f t="shared" si="20"/>
        <v>0</v>
      </c>
      <c r="F676" s="29">
        <v>0</v>
      </c>
      <c r="G676" s="29">
        <v>0</v>
      </c>
    </row>
    <row r="677" spans="1:7" ht="56.25" x14ac:dyDescent="0.2">
      <c r="A677" s="13" t="s">
        <v>541</v>
      </c>
      <c r="B677" s="11" t="s">
        <v>1168</v>
      </c>
      <c r="C677" s="19">
        <v>2800.68345</v>
      </c>
      <c r="D677" s="19">
        <v>0</v>
      </c>
      <c r="E677" s="29">
        <f t="shared" si="20"/>
        <v>0</v>
      </c>
      <c r="F677" s="29">
        <v>0</v>
      </c>
      <c r="G677" s="29">
        <v>0</v>
      </c>
    </row>
    <row r="678" spans="1:7" ht="22.5" x14ac:dyDescent="0.2">
      <c r="A678" s="13" t="s">
        <v>542</v>
      </c>
      <c r="B678" s="11" t="s">
        <v>1169</v>
      </c>
      <c r="C678" s="19">
        <v>0</v>
      </c>
      <c r="D678" s="19">
        <v>17008.40897</v>
      </c>
      <c r="E678" s="29">
        <v>0</v>
      </c>
      <c r="F678" s="29">
        <v>71346.356339999998</v>
      </c>
      <c r="G678" s="29">
        <f t="shared" si="21"/>
        <v>23.839211758686989</v>
      </c>
    </row>
    <row r="679" spans="1:7" ht="22.5" x14ac:dyDescent="0.2">
      <c r="A679" s="13" t="s">
        <v>543</v>
      </c>
      <c r="B679" s="11" t="s">
        <v>1170</v>
      </c>
      <c r="C679" s="19">
        <v>0</v>
      </c>
      <c r="D679" s="19">
        <v>16637.68145</v>
      </c>
      <c r="E679" s="29">
        <v>0</v>
      </c>
      <c r="F679" s="29">
        <v>25653.122449999999</v>
      </c>
      <c r="G679" s="29">
        <f t="shared" si="21"/>
        <v>64.85636001008524</v>
      </c>
    </row>
    <row r="680" spans="1:7" ht="22.5" x14ac:dyDescent="0.2">
      <c r="A680" s="13" t="s">
        <v>1489</v>
      </c>
      <c r="B680" s="11" t="s">
        <v>1522</v>
      </c>
      <c r="C680" s="19">
        <v>0</v>
      </c>
      <c r="D680" s="19">
        <v>32</v>
      </c>
      <c r="E680" s="29">
        <v>0</v>
      </c>
      <c r="F680" s="29">
        <v>20</v>
      </c>
      <c r="G680" s="29">
        <f t="shared" si="21"/>
        <v>160</v>
      </c>
    </row>
    <row r="681" spans="1:7" ht="22.5" x14ac:dyDescent="0.2">
      <c r="A681" s="13" t="s">
        <v>544</v>
      </c>
      <c r="B681" s="11" t="s">
        <v>1171</v>
      </c>
      <c r="C681" s="19">
        <v>0</v>
      </c>
      <c r="D681" s="19">
        <v>338.72752000000003</v>
      </c>
      <c r="E681" s="29">
        <v>0</v>
      </c>
      <c r="F681" s="29">
        <v>45673.233890000003</v>
      </c>
      <c r="G681" s="29">
        <f t="shared" si="21"/>
        <v>0.74163244235298886</v>
      </c>
    </row>
    <row r="682" spans="1:7" ht="22.5" x14ac:dyDescent="0.2">
      <c r="A682" s="13" t="s">
        <v>545</v>
      </c>
      <c r="B682" s="11" t="s">
        <v>1172</v>
      </c>
      <c r="C682" s="19">
        <v>124.37106</v>
      </c>
      <c r="D682" s="19">
        <v>347.26757000000003</v>
      </c>
      <c r="E682" s="29" t="s">
        <v>1747</v>
      </c>
      <c r="F682" s="29">
        <v>3828.0498399999997</v>
      </c>
      <c r="G682" s="29">
        <f t="shared" si="21"/>
        <v>9.0716574891825363</v>
      </c>
    </row>
    <row r="683" spans="1:7" ht="22.5" x14ac:dyDescent="0.2">
      <c r="A683" s="13" t="s">
        <v>546</v>
      </c>
      <c r="B683" s="11" t="s">
        <v>1173</v>
      </c>
      <c r="C683" s="19">
        <v>124.37106</v>
      </c>
      <c r="D683" s="19">
        <v>347.17484999999999</v>
      </c>
      <c r="E683" s="29" t="s">
        <v>1747</v>
      </c>
      <c r="F683" s="29">
        <v>3822.68534</v>
      </c>
      <c r="G683" s="29">
        <f t="shared" si="21"/>
        <v>9.0819625242814261</v>
      </c>
    </row>
    <row r="684" spans="1:7" ht="22.5" x14ac:dyDescent="0.2">
      <c r="A684" s="13" t="s">
        <v>1735</v>
      </c>
      <c r="B684" s="48" t="s">
        <v>1736</v>
      </c>
      <c r="C684" s="19">
        <v>0</v>
      </c>
      <c r="D684" s="19">
        <v>0</v>
      </c>
      <c r="E684" s="29">
        <v>0</v>
      </c>
      <c r="F684" s="29">
        <v>5.3644999999999996</v>
      </c>
      <c r="G684" s="29">
        <f t="shared" si="21"/>
        <v>0</v>
      </c>
    </row>
    <row r="685" spans="1:7" ht="22.5" x14ac:dyDescent="0.2">
      <c r="A685" s="13" t="s">
        <v>1490</v>
      </c>
      <c r="B685" s="11" t="s">
        <v>1523</v>
      </c>
      <c r="C685" s="19">
        <v>0</v>
      </c>
      <c r="D685" s="19">
        <v>9.2719999999999997E-2</v>
      </c>
      <c r="E685" s="29">
        <v>0</v>
      </c>
      <c r="F685" s="29">
        <v>843.20829000000003</v>
      </c>
      <c r="G685" s="29">
        <v>0</v>
      </c>
    </row>
    <row r="686" spans="1:7" ht="22.5" x14ac:dyDescent="0.2">
      <c r="A686" s="13" t="s">
        <v>547</v>
      </c>
      <c r="B686" s="11" t="s">
        <v>1174</v>
      </c>
      <c r="C686" s="19">
        <v>1025.1600699999999</v>
      </c>
      <c r="D686" s="19">
        <v>1053.3904700000001</v>
      </c>
      <c r="E686" s="29">
        <f t="shared" si="20"/>
        <v>102.75375532330284</v>
      </c>
      <c r="F686" s="29">
        <v>843.20829000000003</v>
      </c>
      <c r="G686" s="29">
        <f t="shared" si="21"/>
        <v>124.92648406006539</v>
      </c>
    </row>
    <row r="687" spans="1:7" ht="22.5" x14ac:dyDescent="0.2">
      <c r="A687" s="13" t="s">
        <v>548</v>
      </c>
      <c r="B687" s="11" t="s">
        <v>1175</v>
      </c>
      <c r="C687" s="19">
        <v>1025.1600699999999</v>
      </c>
      <c r="D687" s="19">
        <v>1053.0805800000001</v>
      </c>
      <c r="E687" s="29">
        <f t="shared" si="20"/>
        <v>102.72352687322284</v>
      </c>
      <c r="F687" s="29">
        <v>0</v>
      </c>
      <c r="G687" s="29">
        <v>0</v>
      </c>
    </row>
    <row r="688" spans="1:7" ht="22.5" x14ac:dyDescent="0.2">
      <c r="A688" s="13" t="s">
        <v>549</v>
      </c>
      <c r="B688" s="11" t="s">
        <v>1176</v>
      </c>
      <c r="C688" s="19">
        <v>0</v>
      </c>
      <c r="D688" s="19">
        <v>0.30989</v>
      </c>
      <c r="E688" s="29">
        <v>0</v>
      </c>
      <c r="F688" s="29">
        <v>0</v>
      </c>
      <c r="G688" s="29">
        <v>0</v>
      </c>
    </row>
    <row r="689" spans="1:7" ht="33.75" x14ac:dyDescent="0.2">
      <c r="A689" s="13" t="s">
        <v>1491</v>
      </c>
      <c r="B689" s="11" t="s">
        <v>1524</v>
      </c>
      <c r="C689" s="19">
        <v>21306.3</v>
      </c>
      <c r="D689" s="21">
        <v>0</v>
      </c>
      <c r="E689" s="29">
        <f t="shared" si="20"/>
        <v>0</v>
      </c>
      <c r="F689" s="29">
        <v>0</v>
      </c>
      <c r="G689" s="29">
        <v>0</v>
      </c>
    </row>
    <row r="690" spans="1:7" ht="33.75" x14ac:dyDescent="0.2">
      <c r="A690" s="13" t="s">
        <v>1492</v>
      </c>
      <c r="B690" s="11" t="s">
        <v>1525</v>
      </c>
      <c r="C690" s="19">
        <v>10.65</v>
      </c>
      <c r="D690" s="21">
        <v>0</v>
      </c>
      <c r="E690" s="29">
        <f t="shared" si="20"/>
        <v>0</v>
      </c>
      <c r="F690" s="29">
        <v>0</v>
      </c>
      <c r="G690" s="29">
        <v>0</v>
      </c>
    </row>
    <row r="691" spans="1:7" ht="33.75" x14ac:dyDescent="0.2">
      <c r="A691" s="13" t="s">
        <v>550</v>
      </c>
      <c r="B691" s="11" t="s">
        <v>1177</v>
      </c>
      <c r="C691" s="19">
        <v>2800.68345</v>
      </c>
      <c r="D691" s="21">
        <v>0</v>
      </c>
      <c r="E691" s="29">
        <f t="shared" si="20"/>
        <v>0</v>
      </c>
      <c r="F691" s="29">
        <v>0</v>
      </c>
      <c r="G691" s="29">
        <v>0</v>
      </c>
    </row>
    <row r="692" spans="1:7" ht="32.25" x14ac:dyDescent="0.2">
      <c r="A692" s="28" t="s">
        <v>551</v>
      </c>
      <c r="B692" s="15" t="s">
        <v>1178</v>
      </c>
      <c r="C692" s="21">
        <v>-230.38526999999999</v>
      </c>
      <c r="D692" s="21">
        <v>-22010.837370000001</v>
      </c>
      <c r="E692" s="20" t="s">
        <v>1747</v>
      </c>
      <c r="F692" s="20">
        <v>-247609.58715000001</v>
      </c>
      <c r="G692" s="20">
        <f t="shared" si="21"/>
        <v>8.8893316383044585</v>
      </c>
    </row>
    <row r="693" spans="1:7" ht="33.75" x14ac:dyDescent="0.2">
      <c r="A693" s="13" t="s">
        <v>552</v>
      </c>
      <c r="B693" s="11" t="s">
        <v>1179</v>
      </c>
      <c r="C693" s="19">
        <v>0</v>
      </c>
      <c r="D693" s="19">
        <v>-22010.837370000001</v>
      </c>
      <c r="E693" s="29">
        <v>0</v>
      </c>
      <c r="F693" s="29">
        <v>-247609.58715000001</v>
      </c>
      <c r="G693" s="29">
        <f t="shared" si="21"/>
        <v>8.8893316383044585</v>
      </c>
    </row>
    <row r="694" spans="1:7" ht="33.75" hidden="1" x14ac:dyDescent="0.2">
      <c r="A694" s="13" t="s">
        <v>1636</v>
      </c>
      <c r="B694" s="11" t="s">
        <v>1663</v>
      </c>
      <c r="C694" s="19">
        <v>0</v>
      </c>
      <c r="D694" s="19">
        <v>0</v>
      </c>
      <c r="E694" s="29">
        <v>0</v>
      </c>
      <c r="F694" s="29"/>
      <c r="G694" s="29">
        <v>0</v>
      </c>
    </row>
    <row r="695" spans="1:7" ht="33.75" hidden="1" x14ac:dyDescent="0.2">
      <c r="A695" s="13" t="s">
        <v>1493</v>
      </c>
      <c r="B695" s="11" t="s">
        <v>1526</v>
      </c>
      <c r="C695" s="19">
        <v>-144.87626999999998</v>
      </c>
      <c r="D695" s="19">
        <v>0</v>
      </c>
      <c r="E695" s="29">
        <f t="shared" ref="E694:E745" si="22">D695/C695*100</f>
        <v>0</v>
      </c>
      <c r="F695" s="29"/>
      <c r="G695" s="29">
        <v>0</v>
      </c>
    </row>
    <row r="696" spans="1:7" ht="33.75" hidden="1" x14ac:dyDescent="0.2">
      <c r="A696" s="13" t="s">
        <v>1637</v>
      </c>
      <c r="B696" s="11" t="s">
        <v>1664</v>
      </c>
      <c r="C696" s="19">
        <v>0</v>
      </c>
      <c r="D696" s="19">
        <v>0</v>
      </c>
      <c r="E696" s="29">
        <v>0</v>
      </c>
      <c r="F696" s="29"/>
      <c r="G696" s="29">
        <v>0</v>
      </c>
    </row>
    <row r="697" spans="1:7" ht="33.75" hidden="1" x14ac:dyDescent="0.2">
      <c r="A697" s="13" t="s">
        <v>1638</v>
      </c>
      <c r="B697" s="11" t="s">
        <v>1665</v>
      </c>
      <c r="C697" s="19">
        <v>0</v>
      </c>
      <c r="D697" s="19">
        <v>0</v>
      </c>
      <c r="E697" s="29">
        <v>0</v>
      </c>
      <c r="F697" s="29"/>
      <c r="G697" s="29">
        <v>0</v>
      </c>
    </row>
    <row r="698" spans="1:7" ht="33.75" hidden="1" x14ac:dyDescent="0.2">
      <c r="A698" s="13" t="s">
        <v>1639</v>
      </c>
      <c r="B698" s="11" t="s">
        <v>1666</v>
      </c>
      <c r="C698" s="19">
        <v>-85.509</v>
      </c>
      <c r="D698" s="19">
        <v>0</v>
      </c>
      <c r="E698" s="29">
        <f t="shared" si="22"/>
        <v>0</v>
      </c>
      <c r="F698" s="29"/>
      <c r="G698" s="29">
        <v>0</v>
      </c>
    </row>
    <row r="699" spans="1:7" ht="42.75" hidden="1" x14ac:dyDescent="0.2">
      <c r="A699" s="28" t="s">
        <v>553</v>
      </c>
      <c r="B699" s="15" t="s">
        <v>1180</v>
      </c>
      <c r="C699" s="21">
        <v>0</v>
      </c>
      <c r="D699" s="21">
        <v>-1.2</v>
      </c>
      <c r="E699" s="29">
        <v>0</v>
      </c>
      <c r="F699" s="29"/>
      <c r="G699" s="29">
        <v>0</v>
      </c>
    </row>
    <row r="700" spans="1:7" ht="45" hidden="1" x14ac:dyDescent="0.2">
      <c r="A700" s="13" t="s">
        <v>554</v>
      </c>
      <c r="B700" s="11" t="s">
        <v>1181</v>
      </c>
      <c r="C700" s="19">
        <v>0</v>
      </c>
      <c r="D700" s="19">
        <v>-363.17995999999999</v>
      </c>
      <c r="E700" s="29">
        <v>0</v>
      </c>
      <c r="F700" s="29"/>
      <c r="G700" s="29">
        <v>0</v>
      </c>
    </row>
    <row r="701" spans="1:7" ht="33.75" hidden="1" x14ac:dyDescent="0.2">
      <c r="A701" s="13" t="s">
        <v>555</v>
      </c>
      <c r="B701" s="11" t="s">
        <v>1182</v>
      </c>
      <c r="C701" s="19">
        <v>0</v>
      </c>
      <c r="D701" s="19">
        <v>-9.13828</v>
      </c>
      <c r="E701" s="29">
        <v>0</v>
      </c>
      <c r="F701" s="29"/>
      <c r="G701" s="29">
        <v>0</v>
      </c>
    </row>
    <row r="702" spans="1:7" ht="22.5" hidden="1" x14ac:dyDescent="0.2">
      <c r="A702" s="13" t="s">
        <v>556</v>
      </c>
      <c r="B702" s="11" t="s">
        <v>1183</v>
      </c>
      <c r="C702" s="19">
        <v>0</v>
      </c>
      <c r="D702" s="19">
        <v>-78.445899999999995</v>
      </c>
      <c r="E702" s="29">
        <v>0</v>
      </c>
      <c r="F702" s="29"/>
      <c r="G702" s="29">
        <v>0</v>
      </c>
    </row>
    <row r="703" spans="1:7" ht="22.5" hidden="1" x14ac:dyDescent="0.2">
      <c r="A703" s="13" t="s">
        <v>557</v>
      </c>
      <c r="B703" s="11" t="s">
        <v>1184</v>
      </c>
      <c r="C703" s="19">
        <v>0</v>
      </c>
      <c r="D703" s="19">
        <v>-22.515000000000001</v>
      </c>
      <c r="E703" s="29">
        <v>0</v>
      </c>
      <c r="F703" s="29"/>
      <c r="G703" s="29">
        <v>0</v>
      </c>
    </row>
    <row r="704" spans="1:7" ht="33.75" hidden="1" x14ac:dyDescent="0.2">
      <c r="A704" s="13" t="s">
        <v>558</v>
      </c>
      <c r="B704" s="11" t="s">
        <v>1185</v>
      </c>
      <c r="C704" s="19">
        <v>0</v>
      </c>
      <c r="D704" s="19">
        <v>-134.64995999999999</v>
      </c>
      <c r="E704" s="29">
        <v>0</v>
      </c>
      <c r="F704" s="29"/>
      <c r="G704" s="29">
        <v>0</v>
      </c>
    </row>
    <row r="705" spans="1:7" ht="45" hidden="1" x14ac:dyDescent="0.2">
      <c r="A705" s="13" t="s">
        <v>559</v>
      </c>
      <c r="B705" s="11" t="s">
        <v>1186</v>
      </c>
      <c r="C705" s="19">
        <v>0</v>
      </c>
      <c r="D705" s="19">
        <v>-23.7423</v>
      </c>
      <c r="E705" s="29">
        <v>0</v>
      </c>
      <c r="F705" s="29"/>
      <c r="G705" s="29">
        <v>0</v>
      </c>
    </row>
    <row r="706" spans="1:7" ht="45" hidden="1" x14ac:dyDescent="0.2">
      <c r="A706" s="13" t="s">
        <v>560</v>
      </c>
      <c r="B706" s="11" t="s">
        <v>1187</v>
      </c>
      <c r="C706" s="19">
        <v>0</v>
      </c>
      <c r="D706" s="19">
        <v>-223.23026999999999</v>
      </c>
      <c r="E706" s="29">
        <v>0</v>
      </c>
      <c r="F706" s="29"/>
      <c r="G706" s="29">
        <v>0</v>
      </c>
    </row>
    <row r="707" spans="1:7" ht="67.5" hidden="1" x14ac:dyDescent="0.2">
      <c r="A707" s="13" t="s">
        <v>1640</v>
      </c>
      <c r="B707" s="11" t="s">
        <v>1667</v>
      </c>
      <c r="C707" s="19">
        <v>0</v>
      </c>
      <c r="D707" s="19">
        <v>-2.0000000000000002E-5</v>
      </c>
      <c r="E707" s="29">
        <v>0</v>
      </c>
      <c r="F707" s="29"/>
      <c r="G707" s="29">
        <v>0</v>
      </c>
    </row>
    <row r="708" spans="1:7" ht="33.75" hidden="1" x14ac:dyDescent="0.2">
      <c r="A708" s="13" t="s">
        <v>561</v>
      </c>
      <c r="B708" s="11" t="s">
        <v>1188</v>
      </c>
      <c r="C708" s="19">
        <v>0</v>
      </c>
      <c r="D708" s="19">
        <v>-11.65929</v>
      </c>
      <c r="E708" s="29">
        <v>0</v>
      </c>
      <c r="F708" s="29"/>
      <c r="G708" s="29">
        <v>0</v>
      </c>
    </row>
    <row r="709" spans="1:7" ht="45" hidden="1" x14ac:dyDescent="0.2">
      <c r="A709" s="13" t="s">
        <v>562</v>
      </c>
      <c r="B709" s="11" t="s">
        <v>1189</v>
      </c>
      <c r="C709" s="19">
        <v>0</v>
      </c>
      <c r="D709" s="19">
        <v>-233.57488000000001</v>
      </c>
      <c r="E709" s="29">
        <v>0</v>
      </c>
      <c r="F709" s="29"/>
      <c r="G709" s="29">
        <v>0</v>
      </c>
    </row>
    <row r="710" spans="1:7" ht="33.75" hidden="1" x14ac:dyDescent="0.2">
      <c r="A710" s="13" t="s">
        <v>555</v>
      </c>
      <c r="B710" s="11" t="s">
        <v>1190</v>
      </c>
      <c r="C710" s="19">
        <v>0</v>
      </c>
      <c r="D710" s="19">
        <v>-842.10660999999993</v>
      </c>
      <c r="E710" s="29">
        <v>0</v>
      </c>
      <c r="F710" s="29"/>
      <c r="G710" s="29">
        <v>0</v>
      </c>
    </row>
    <row r="711" spans="1:7" ht="33.75" hidden="1" x14ac:dyDescent="0.2">
      <c r="A711" s="13" t="s">
        <v>563</v>
      </c>
      <c r="B711" s="11" t="s">
        <v>1191</v>
      </c>
      <c r="C711" s="19">
        <v>0</v>
      </c>
      <c r="D711" s="19">
        <v>-213.87106</v>
      </c>
      <c r="E711" s="29">
        <v>0</v>
      </c>
      <c r="F711" s="29"/>
      <c r="G711" s="29">
        <v>0</v>
      </c>
    </row>
    <row r="712" spans="1:7" ht="78.75" hidden="1" x14ac:dyDescent="0.2">
      <c r="A712" s="13" t="s">
        <v>564</v>
      </c>
      <c r="B712" s="11" t="s">
        <v>1192</v>
      </c>
      <c r="C712" s="19">
        <v>0</v>
      </c>
      <c r="D712" s="19">
        <v>-26.983919999999998</v>
      </c>
      <c r="E712" s="29">
        <v>0</v>
      </c>
      <c r="F712" s="29"/>
      <c r="G712" s="29">
        <v>0</v>
      </c>
    </row>
    <row r="713" spans="1:7" ht="45" hidden="1" x14ac:dyDescent="0.2">
      <c r="A713" s="13" t="s">
        <v>1641</v>
      </c>
      <c r="B713" s="11" t="s">
        <v>1668</v>
      </c>
      <c r="C713" s="19">
        <v>0</v>
      </c>
      <c r="D713" s="19">
        <v>0</v>
      </c>
      <c r="E713" s="29">
        <v>0</v>
      </c>
      <c r="F713" s="29"/>
      <c r="G713" s="29">
        <v>0</v>
      </c>
    </row>
    <row r="714" spans="1:7" ht="45" hidden="1" x14ac:dyDescent="0.2">
      <c r="A714" s="13" t="s">
        <v>1642</v>
      </c>
      <c r="B714" s="11" t="s">
        <v>1669</v>
      </c>
      <c r="C714" s="19">
        <v>0</v>
      </c>
      <c r="D714" s="19">
        <v>0</v>
      </c>
      <c r="E714" s="29">
        <v>0</v>
      </c>
      <c r="F714" s="29"/>
      <c r="G714" s="29">
        <v>0</v>
      </c>
    </row>
    <row r="715" spans="1:7" ht="78.75" hidden="1" x14ac:dyDescent="0.2">
      <c r="A715" s="13" t="s">
        <v>565</v>
      </c>
      <c r="B715" s="11" t="s">
        <v>1193</v>
      </c>
      <c r="C715" s="19">
        <v>0</v>
      </c>
      <c r="D715" s="19">
        <v>-59.722850000000001</v>
      </c>
      <c r="E715" s="29">
        <v>0</v>
      </c>
      <c r="F715" s="29"/>
      <c r="G715" s="29">
        <v>0</v>
      </c>
    </row>
    <row r="716" spans="1:7" ht="45" hidden="1" x14ac:dyDescent="0.2">
      <c r="A716" s="13" t="s">
        <v>566</v>
      </c>
      <c r="B716" s="11" t="s">
        <v>1194</v>
      </c>
      <c r="C716" s="19">
        <v>0</v>
      </c>
      <c r="D716" s="19">
        <v>-9.48949</v>
      </c>
      <c r="E716" s="29">
        <v>0</v>
      </c>
      <c r="F716" s="29"/>
      <c r="G716" s="29">
        <v>0</v>
      </c>
    </row>
    <row r="717" spans="1:7" ht="45" hidden="1" x14ac:dyDescent="0.2">
      <c r="A717" s="13" t="s">
        <v>567</v>
      </c>
      <c r="B717" s="11" t="s">
        <v>1195</v>
      </c>
      <c r="C717" s="19">
        <v>0</v>
      </c>
      <c r="D717" s="19">
        <v>-60.048639999999999</v>
      </c>
      <c r="E717" s="29">
        <v>0</v>
      </c>
      <c r="F717" s="29"/>
      <c r="G717" s="29">
        <v>0</v>
      </c>
    </row>
    <row r="718" spans="1:7" ht="33.75" hidden="1" x14ac:dyDescent="0.2">
      <c r="A718" s="13" t="s">
        <v>568</v>
      </c>
      <c r="B718" s="11" t="s">
        <v>1196</v>
      </c>
      <c r="C718" s="19">
        <v>0</v>
      </c>
      <c r="D718" s="19">
        <v>-5936.7741599999999</v>
      </c>
      <c r="E718" s="29">
        <v>0</v>
      </c>
      <c r="F718" s="29"/>
      <c r="G718" s="29">
        <v>0</v>
      </c>
    </row>
    <row r="719" spans="1:7" ht="45" hidden="1" x14ac:dyDescent="0.2">
      <c r="A719" s="13" t="s">
        <v>569</v>
      </c>
      <c r="B719" s="11" t="s">
        <v>1197</v>
      </c>
      <c r="C719" s="19">
        <v>0</v>
      </c>
      <c r="D719" s="19">
        <v>-205.33678</v>
      </c>
      <c r="E719" s="29">
        <v>0</v>
      </c>
      <c r="F719" s="29"/>
      <c r="G719" s="29">
        <v>0</v>
      </c>
    </row>
    <row r="720" spans="1:7" ht="90" hidden="1" x14ac:dyDescent="0.2">
      <c r="A720" s="13" t="s">
        <v>570</v>
      </c>
      <c r="B720" s="11" t="s">
        <v>1198</v>
      </c>
      <c r="C720" s="19">
        <v>0</v>
      </c>
      <c r="D720" s="19">
        <v>-248.62374</v>
      </c>
      <c r="E720" s="29">
        <v>0</v>
      </c>
      <c r="F720" s="29"/>
      <c r="G720" s="29">
        <v>0</v>
      </c>
    </row>
    <row r="721" spans="1:7" ht="45" hidden="1" x14ac:dyDescent="0.2">
      <c r="A721" s="13" t="s">
        <v>571</v>
      </c>
      <c r="B721" s="11" t="s">
        <v>1199</v>
      </c>
      <c r="C721" s="19">
        <v>0</v>
      </c>
      <c r="D721" s="19">
        <v>-52.482140000000001</v>
      </c>
      <c r="E721" s="29">
        <v>0</v>
      </c>
      <c r="F721" s="29"/>
      <c r="G721" s="29">
        <v>0</v>
      </c>
    </row>
    <row r="722" spans="1:7" ht="22.5" hidden="1" x14ac:dyDescent="0.2">
      <c r="A722" s="13" t="s">
        <v>572</v>
      </c>
      <c r="B722" s="11" t="s">
        <v>1200</v>
      </c>
      <c r="C722" s="19">
        <v>0</v>
      </c>
      <c r="D722" s="19">
        <v>-1483.8670900000002</v>
      </c>
      <c r="E722" s="29">
        <v>0</v>
      </c>
      <c r="F722" s="29"/>
      <c r="G722" s="29">
        <v>0</v>
      </c>
    </row>
    <row r="723" spans="1:7" ht="22.5" hidden="1" x14ac:dyDescent="0.2">
      <c r="A723" s="13" t="s">
        <v>1643</v>
      </c>
      <c r="B723" s="11" t="s">
        <v>1670</v>
      </c>
      <c r="C723" s="19">
        <v>0</v>
      </c>
      <c r="D723" s="19">
        <v>0</v>
      </c>
      <c r="E723" s="29">
        <v>0</v>
      </c>
      <c r="F723" s="29"/>
      <c r="G723" s="29">
        <v>0</v>
      </c>
    </row>
    <row r="724" spans="1:7" ht="22.5" hidden="1" x14ac:dyDescent="0.2">
      <c r="A724" s="13" t="s">
        <v>1644</v>
      </c>
      <c r="B724" s="11" t="s">
        <v>1671</v>
      </c>
      <c r="C724" s="19">
        <v>0</v>
      </c>
      <c r="D724" s="19">
        <v>0</v>
      </c>
      <c r="E724" s="29">
        <v>0</v>
      </c>
      <c r="F724" s="29"/>
      <c r="G724" s="29">
        <v>0</v>
      </c>
    </row>
    <row r="725" spans="1:7" ht="22.5" hidden="1" x14ac:dyDescent="0.2">
      <c r="A725" s="13" t="s">
        <v>1562</v>
      </c>
      <c r="B725" s="11" t="s">
        <v>1577</v>
      </c>
      <c r="C725" s="19">
        <v>0</v>
      </c>
      <c r="D725" s="19">
        <v>-35.781750000000002</v>
      </c>
      <c r="E725" s="29">
        <v>0</v>
      </c>
      <c r="F725" s="29"/>
      <c r="G725" s="29">
        <v>0</v>
      </c>
    </row>
    <row r="726" spans="1:7" ht="33.75" hidden="1" x14ac:dyDescent="0.2">
      <c r="A726" s="13" t="s">
        <v>573</v>
      </c>
      <c r="B726" s="11" t="s">
        <v>1201</v>
      </c>
      <c r="C726" s="19">
        <v>0</v>
      </c>
      <c r="D726" s="19">
        <v>-4180.3838100000003</v>
      </c>
      <c r="E726" s="29">
        <v>0</v>
      </c>
      <c r="F726" s="29"/>
      <c r="G726" s="29">
        <v>0</v>
      </c>
    </row>
    <row r="727" spans="1:7" ht="45" hidden="1" x14ac:dyDescent="0.2">
      <c r="A727" s="13" t="s">
        <v>1645</v>
      </c>
      <c r="B727" s="11" t="s">
        <v>1672</v>
      </c>
      <c r="C727" s="19">
        <v>0</v>
      </c>
      <c r="D727" s="19">
        <v>-372.69703999999996</v>
      </c>
      <c r="E727" s="29">
        <v>0</v>
      </c>
      <c r="F727" s="29"/>
      <c r="G727" s="29">
        <v>0</v>
      </c>
    </row>
    <row r="728" spans="1:7" ht="45" hidden="1" x14ac:dyDescent="0.2">
      <c r="A728" s="13" t="s">
        <v>1646</v>
      </c>
      <c r="B728" s="11" t="s">
        <v>1673</v>
      </c>
      <c r="C728" s="19">
        <v>0</v>
      </c>
      <c r="D728" s="19">
        <v>0</v>
      </c>
      <c r="E728" s="29">
        <v>0</v>
      </c>
      <c r="F728" s="29"/>
      <c r="G728" s="29">
        <v>0</v>
      </c>
    </row>
    <row r="729" spans="1:7" ht="101.25" hidden="1" x14ac:dyDescent="0.2">
      <c r="A729" s="13" t="s">
        <v>1494</v>
      </c>
      <c r="B729" s="11" t="s">
        <v>1527</v>
      </c>
      <c r="C729" s="19">
        <v>0</v>
      </c>
      <c r="D729" s="19">
        <v>-0.53946000000000005</v>
      </c>
      <c r="E729" s="29">
        <v>0</v>
      </c>
      <c r="F729" s="29"/>
      <c r="G729" s="29">
        <v>0</v>
      </c>
    </row>
    <row r="730" spans="1:7" ht="45" hidden="1" x14ac:dyDescent="0.2">
      <c r="A730" s="13" t="s">
        <v>574</v>
      </c>
      <c r="B730" s="11" t="s">
        <v>1202</v>
      </c>
      <c r="C730" s="19">
        <v>0</v>
      </c>
      <c r="D730" s="19">
        <v>-6237.77</v>
      </c>
      <c r="E730" s="29">
        <v>0</v>
      </c>
      <c r="F730" s="29"/>
      <c r="G730" s="29">
        <v>0</v>
      </c>
    </row>
    <row r="731" spans="1:7" ht="56.25" hidden="1" x14ac:dyDescent="0.2">
      <c r="A731" s="13" t="s">
        <v>1647</v>
      </c>
      <c r="B731" s="11" t="s">
        <v>1674</v>
      </c>
      <c r="C731" s="19">
        <v>0</v>
      </c>
      <c r="D731" s="19">
        <v>0</v>
      </c>
      <c r="E731" s="29">
        <v>0</v>
      </c>
      <c r="F731" s="29"/>
      <c r="G731" s="29">
        <v>0</v>
      </c>
    </row>
    <row r="732" spans="1:7" ht="33.75" hidden="1" x14ac:dyDescent="0.2">
      <c r="A732" s="13" t="s">
        <v>575</v>
      </c>
      <c r="B732" s="11" t="s">
        <v>1203</v>
      </c>
      <c r="C732" s="19">
        <v>0</v>
      </c>
      <c r="D732" s="19">
        <v>-513.11172999999997</v>
      </c>
      <c r="E732" s="29">
        <v>0</v>
      </c>
      <c r="F732" s="29"/>
      <c r="G732" s="29">
        <v>0</v>
      </c>
    </row>
    <row r="733" spans="1:7" ht="56.25" hidden="1" x14ac:dyDescent="0.2">
      <c r="A733" s="13" t="s">
        <v>1648</v>
      </c>
      <c r="B733" s="11" t="s">
        <v>1675</v>
      </c>
      <c r="C733" s="19">
        <v>0</v>
      </c>
      <c r="D733" s="19">
        <v>0</v>
      </c>
      <c r="E733" s="29">
        <v>0</v>
      </c>
      <c r="F733" s="29"/>
      <c r="G733" s="29">
        <v>0</v>
      </c>
    </row>
    <row r="734" spans="1:7" ht="33.75" hidden="1" x14ac:dyDescent="0.2">
      <c r="A734" s="13" t="s">
        <v>1649</v>
      </c>
      <c r="B734" s="11" t="s">
        <v>1676</v>
      </c>
      <c r="C734" s="19">
        <v>0</v>
      </c>
      <c r="D734" s="19">
        <v>0</v>
      </c>
      <c r="E734" s="29">
        <v>0</v>
      </c>
      <c r="F734" s="29"/>
      <c r="G734" s="29">
        <v>0</v>
      </c>
    </row>
    <row r="735" spans="1:7" ht="33.75" hidden="1" x14ac:dyDescent="0.2">
      <c r="A735" s="13" t="s">
        <v>1495</v>
      </c>
      <c r="B735" s="11" t="s">
        <v>1528</v>
      </c>
      <c r="C735" s="19">
        <v>-144.87626999999998</v>
      </c>
      <c r="D735" s="19">
        <v>0</v>
      </c>
      <c r="E735" s="29">
        <f t="shared" si="22"/>
        <v>0</v>
      </c>
      <c r="F735" s="29"/>
      <c r="G735" s="29">
        <v>0</v>
      </c>
    </row>
    <row r="736" spans="1:7" ht="33.75" hidden="1" x14ac:dyDescent="0.2">
      <c r="A736" s="13" t="s">
        <v>1650</v>
      </c>
      <c r="B736" s="11" t="s">
        <v>1677</v>
      </c>
      <c r="C736" s="19">
        <v>0</v>
      </c>
      <c r="D736" s="19">
        <v>0</v>
      </c>
      <c r="E736" s="29">
        <v>0</v>
      </c>
      <c r="F736" s="29"/>
      <c r="G736" s="29">
        <v>0</v>
      </c>
    </row>
    <row r="737" spans="1:7" ht="33.75" hidden="1" x14ac:dyDescent="0.2">
      <c r="A737" s="13" t="s">
        <v>1651</v>
      </c>
      <c r="B737" s="11" t="s">
        <v>1678</v>
      </c>
      <c r="C737" s="19">
        <v>-85.509</v>
      </c>
      <c r="D737" s="19">
        <v>0</v>
      </c>
      <c r="E737" s="29">
        <f t="shared" si="22"/>
        <v>0</v>
      </c>
      <c r="F737" s="29"/>
      <c r="G737" s="29">
        <v>0</v>
      </c>
    </row>
    <row r="738" spans="1:7" ht="56.25" hidden="1" x14ac:dyDescent="0.2">
      <c r="A738" s="13" t="s">
        <v>1652</v>
      </c>
      <c r="B738" s="11" t="s">
        <v>1679</v>
      </c>
      <c r="C738" s="19">
        <v>0</v>
      </c>
      <c r="D738" s="19">
        <v>0</v>
      </c>
      <c r="E738" s="29">
        <v>0</v>
      </c>
      <c r="F738" s="29"/>
      <c r="G738" s="29">
        <v>0</v>
      </c>
    </row>
    <row r="739" spans="1:7" ht="42" hidden="1" customHeight="1" x14ac:dyDescent="0.2">
      <c r="A739" s="13" t="s">
        <v>576</v>
      </c>
      <c r="B739" s="11" t="s">
        <v>1204</v>
      </c>
      <c r="C739" s="19">
        <v>0</v>
      </c>
      <c r="D739" s="19">
        <v>-429.91123999999996</v>
      </c>
      <c r="E739" s="29">
        <v>0</v>
      </c>
      <c r="F739" s="29"/>
      <c r="G739" s="29">
        <v>0</v>
      </c>
    </row>
    <row r="740" spans="1:7" x14ac:dyDescent="0.2">
      <c r="A740" s="28" t="s">
        <v>1206</v>
      </c>
      <c r="B740" s="15" t="s">
        <v>1205</v>
      </c>
      <c r="C740" s="21">
        <v>99404177.358390003</v>
      </c>
      <c r="D740" s="21">
        <v>37920393.517999999</v>
      </c>
      <c r="E740" s="20">
        <f t="shared" si="22"/>
        <v>38.1476860688485</v>
      </c>
      <c r="F740" s="20">
        <v>30767253.99196</v>
      </c>
      <c r="G740" s="20">
        <f t="shared" ref="G740:G788" si="23">D740/F740*100</f>
        <v>123.24919711037336</v>
      </c>
    </row>
    <row r="741" spans="1:7" x14ac:dyDescent="0.2">
      <c r="A741" s="28" t="s">
        <v>1207</v>
      </c>
      <c r="B741" s="15" t="s">
        <v>1282</v>
      </c>
      <c r="C741" s="21">
        <v>7936575.2802799996</v>
      </c>
      <c r="D741" s="21">
        <v>2760176.6194099998</v>
      </c>
      <c r="E741" s="20">
        <f t="shared" si="22"/>
        <v>34.777930302862593</v>
      </c>
      <c r="F741" s="20">
        <v>2772278.2746899999</v>
      </c>
      <c r="G741" s="20">
        <f t="shared" si="23"/>
        <v>99.563476170827286</v>
      </c>
    </row>
    <row r="742" spans="1:7" ht="22.5" x14ac:dyDescent="0.2">
      <c r="A742" s="13" t="s">
        <v>1208</v>
      </c>
      <c r="B742" s="11" t="s">
        <v>1283</v>
      </c>
      <c r="C742" s="19">
        <v>206821.37858000002</v>
      </c>
      <c r="D742" s="19">
        <v>89420.957309999998</v>
      </c>
      <c r="E742" s="29">
        <f t="shared" si="22"/>
        <v>43.235838540458872</v>
      </c>
      <c r="F742" s="29">
        <v>97287.449800000002</v>
      </c>
      <c r="G742" s="29">
        <f t="shared" si="23"/>
        <v>91.91417546027607</v>
      </c>
    </row>
    <row r="743" spans="1:7" ht="33.75" x14ac:dyDescent="0.2">
      <c r="A743" s="13" t="s">
        <v>1209</v>
      </c>
      <c r="B743" s="11" t="s">
        <v>1284</v>
      </c>
      <c r="C743" s="19">
        <v>326791.26955000003</v>
      </c>
      <c r="D743" s="19">
        <v>139012.37371000001</v>
      </c>
      <c r="E743" s="29">
        <f t="shared" si="22"/>
        <v>42.538582472360297</v>
      </c>
      <c r="F743" s="29">
        <v>142681.872</v>
      </c>
      <c r="G743" s="29">
        <f t="shared" si="23"/>
        <v>97.428195860788819</v>
      </c>
    </row>
    <row r="744" spans="1:7" ht="33.75" x14ac:dyDescent="0.2">
      <c r="A744" s="13" t="s">
        <v>1210</v>
      </c>
      <c r="B744" s="11" t="s">
        <v>1285</v>
      </c>
      <c r="C744" s="19">
        <v>2162486.2498400002</v>
      </c>
      <c r="D744" s="19">
        <v>932515.78647000005</v>
      </c>
      <c r="E744" s="29">
        <f t="shared" si="22"/>
        <v>43.122391485217342</v>
      </c>
      <c r="F744" s="29">
        <v>972355.52763999999</v>
      </c>
      <c r="G744" s="29">
        <f t="shared" si="23"/>
        <v>95.902759840662938</v>
      </c>
    </row>
    <row r="745" spans="1:7" x14ac:dyDescent="0.2">
      <c r="A745" s="13" t="s">
        <v>1211</v>
      </c>
      <c r="B745" s="11" t="s">
        <v>1286</v>
      </c>
      <c r="C745" s="19">
        <v>265331.09999999998</v>
      </c>
      <c r="D745" s="19">
        <v>108299.89787</v>
      </c>
      <c r="E745" s="29">
        <f t="shared" si="22"/>
        <v>40.816887982599859</v>
      </c>
      <c r="F745" s="29">
        <v>114549.02668000001</v>
      </c>
      <c r="G745" s="29">
        <f t="shared" si="23"/>
        <v>94.544581485220874</v>
      </c>
    </row>
    <row r="746" spans="1:7" ht="22.5" x14ac:dyDescent="0.2">
      <c r="A746" s="13" t="s">
        <v>1212</v>
      </c>
      <c r="B746" s="11" t="s">
        <v>1287</v>
      </c>
      <c r="C746" s="19">
        <v>708567.75634000008</v>
      </c>
      <c r="D746" s="19">
        <v>297492.52929999999</v>
      </c>
      <c r="E746" s="29">
        <f t="shared" ref="E746:E757" si="24">D746/C746*100</f>
        <v>41.985050355191547</v>
      </c>
      <c r="F746" s="29">
        <v>295767.74424999999</v>
      </c>
      <c r="G746" s="29">
        <f t="shared" si="23"/>
        <v>100.58315522349257</v>
      </c>
    </row>
    <row r="747" spans="1:7" x14ac:dyDescent="0.2">
      <c r="A747" s="13" t="s">
        <v>1213</v>
      </c>
      <c r="B747" s="11" t="s">
        <v>1288</v>
      </c>
      <c r="C747" s="19">
        <v>156892.728</v>
      </c>
      <c r="D747" s="19">
        <v>59478.777869999998</v>
      </c>
      <c r="E747" s="29">
        <f t="shared" si="24"/>
        <v>37.91047464609067</v>
      </c>
      <c r="F747" s="29">
        <v>58395.455889999997</v>
      </c>
      <c r="G747" s="29">
        <f t="shared" si="23"/>
        <v>101.85514773964719</v>
      </c>
    </row>
    <row r="748" spans="1:7" x14ac:dyDescent="0.2">
      <c r="A748" s="13" t="s">
        <v>1214</v>
      </c>
      <c r="B748" s="11" t="s">
        <v>1289</v>
      </c>
      <c r="C748" s="19">
        <v>884.39346</v>
      </c>
      <c r="D748" s="19">
        <v>118.37346000000001</v>
      </c>
      <c r="E748" s="29">
        <f t="shared" si="24"/>
        <v>13.384705490698675</v>
      </c>
      <c r="F748" s="29">
        <v>172.77132</v>
      </c>
      <c r="G748" s="29">
        <f t="shared" si="23"/>
        <v>68.514531231225178</v>
      </c>
    </row>
    <row r="749" spans="1:7" x14ac:dyDescent="0.2">
      <c r="A749" s="13" t="s">
        <v>1215</v>
      </c>
      <c r="B749" s="11" t="s">
        <v>1290</v>
      </c>
      <c r="C749" s="19">
        <v>447315.50161000004</v>
      </c>
      <c r="D749" s="19">
        <v>0</v>
      </c>
      <c r="E749" s="29">
        <f t="shared" si="24"/>
        <v>0</v>
      </c>
      <c r="F749" s="29">
        <v>0</v>
      </c>
      <c r="G749" s="29">
        <v>0</v>
      </c>
    </row>
    <row r="750" spans="1:7" x14ac:dyDescent="0.2">
      <c r="A750" s="13" t="s">
        <v>1216</v>
      </c>
      <c r="B750" s="11" t="s">
        <v>1291</v>
      </c>
      <c r="C750" s="19">
        <v>3661484.9029000001</v>
      </c>
      <c r="D750" s="19">
        <v>1133837.9234200001</v>
      </c>
      <c r="E750" s="29">
        <f t="shared" si="24"/>
        <v>30.966614733873904</v>
      </c>
      <c r="F750" s="29">
        <v>1091068.4271099998</v>
      </c>
      <c r="G750" s="29">
        <f t="shared" si="23"/>
        <v>103.91996461883582</v>
      </c>
    </row>
    <row r="751" spans="1:7" x14ac:dyDescent="0.2">
      <c r="A751" s="28" t="s">
        <v>1217</v>
      </c>
      <c r="B751" s="15" t="s">
        <v>1292</v>
      </c>
      <c r="C751" s="21">
        <v>28520.5</v>
      </c>
      <c r="D751" s="21">
        <v>11772.255730000001</v>
      </c>
      <c r="E751" s="20">
        <f t="shared" si="24"/>
        <v>41.276470363422803</v>
      </c>
      <c r="F751" s="20">
        <v>12282.55831</v>
      </c>
      <c r="G751" s="20">
        <f t="shared" si="23"/>
        <v>95.84530708407442</v>
      </c>
    </row>
    <row r="752" spans="1:7" x14ac:dyDescent="0.2">
      <c r="A752" s="13" t="s">
        <v>1218</v>
      </c>
      <c r="B752" s="11" t="s">
        <v>1293</v>
      </c>
      <c r="C752" s="19">
        <v>28520.5</v>
      </c>
      <c r="D752" s="19">
        <v>11772.255730000001</v>
      </c>
      <c r="E752" s="29">
        <f t="shared" si="24"/>
        <v>41.276470363422803</v>
      </c>
      <c r="F752" s="29">
        <v>12282.55831</v>
      </c>
      <c r="G752" s="29">
        <f t="shared" si="23"/>
        <v>95.84530708407442</v>
      </c>
    </row>
    <row r="753" spans="1:7" ht="21.75" x14ac:dyDescent="0.2">
      <c r="A753" s="28" t="s">
        <v>1219</v>
      </c>
      <c r="B753" s="15" t="s">
        <v>1294</v>
      </c>
      <c r="C753" s="21">
        <v>1047377.2199400001</v>
      </c>
      <c r="D753" s="21">
        <v>419039.94662</v>
      </c>
      <c r="E753" s="20">
        <f t="shared" si="24"/>
        <v>40.008503015179677</v>
      </c>
      <c r="F753" s="20">
        <v>403293.01079000003</v>
      </c>
      <c r="G753" s="20">
        <f t="shared" si="23"/>
        <v>103.90458932059192</v>
      </c>
    </row>
    <row r="754" spans="1:7" x14ac:dyDescent="0.2">
      <c r="A754" s="13" t="s">
        <v>1220</v>
      </c>
      <c r="B754" s="11" t="s">
        <v>1295</v>
      </c>
      <c r="C754" s="19">
        <v>108127.64</v>
      </c>
      <c r="D754" s="19">
        <v>36409.370459999998</v>
      </c>
      <c r="E754" s="29">
        <f t="shared" si="24"/>
        <v>33.672584049739733</v>
      </c>
      <c r="F754" s="29">
        <v>33416.605620000002</v>
      </c>
      <c r="G754" s="29">
        <f t="shared" si="23"/>
        <v>108.95592111907624</v>
      </c>
    </row>
    <row r="755" spans="1:7" ht="22.5" x14ac:dyDescent="0.2">
      <c r="A755" s="13" t="s">
        <v>1221</v>
      </c>
      <c r="B755" s="11" t="s">
        <v>1296</v>
      </c>
      <c r="C755" s="19">
        <v>359431.34197000001</v>
      </c>
      <c r="D755" s="19">
        <v>151638.06059000001</v>
      </c>
      <c r="E755" s="29">
        <f t="shared" si="24"/>
        <v>42.188324412359265</v>
      </c>
      <c r="F755" s="29">
        <v>128889.86167</v>
      </c>
      <c r="G755" s="29">
        <f t="shared" si="23"/>
        <v>117.6493314720461</v>
      </c>
    </row>
    <row r="756" spans="1:7" x14ac:dyDescent="0.2">
      <c r="A756" s="13" t="s">
        <v>1222</v>
      </c>
      <c r="B756" s="11" t="s">
        <v>1297</v>
      </c>
      <c r="C756" s="19">
        <v>446679.03297</v>
      </c>
      <c r="D756" s="19">
        <v>194119.17290999999</v>
      </c>
      <c r="E756" s="29">
        <f t="shared" si="24"/>
        <v>43.458313146978959</v>
      </c>
      <c r="F756" s="29">
        <v>199990.82663999998</v>
      </c>
      <c r="G756" s="29">
        <f t="shared" si="23"/>
        <v>97.06403847183978</v>
      </c>
    </row>
    <row r="757" spans="1:7" x14ac:dyDescent="0.2">
      <c r="A757" s="13" t="s">
        <v>1223</v>
      </c>
      <c r="B757" s="11" t="s">
        <v>1298</v>
      </c>
      <c r="C757" s="19">
        <v>6800</v>
      </c>
      <c r="D757" s="19">
        <v>1470.79847</v>
      </c>
      <c r="E757" s="29">
        <f t="shared" si="24"/>
        <v>21.629389264705882</v>
      </c>
      <c r="F757" s="29">
        <v>2495.6725000000001</v>
      </c>
      <c r="G757" s="29">
        <f t="shared" si="23"/>
        <v>58.933953473462566</v>
      </c>
    </row>
    <row r="758" spans="1:7" ht="22.5" x14ac:dyDescent="0.2">
      <c r="A758" s="13" t="s">
        <v>1224</v>
      </c>
      <c r="B758" s="11" t="s">
        <v>1299</v>
      </c>
      <c r="C758" s="19">
        <v>126339.205</v>
      </c>
      <c r="D758" s="19">
        <v>35402.544190000001</v>
      </c>
      <c r="E758" s="29">
        <f t="shared" ref="E758:E801" si="25">D758/C758*100</f>
        <v>28.021819663975251</v>
      </c>
      <c r="F758" s="29">
        <v>38500.04436</v>
      </c>
      <c r="G758" s="29">
        <f t="shared" si="23"/>
        <v>91.954554283012257</v>
      </c>
    </row>
    <row r="759" spans="1:7" x14ac:dyDescent="0.2">
      <c r="A759" s="28" t="s">
        <v>1225</v>
      </c>
      <c r="B759" s="15" t="s">
        <v>1300</v>
      </c>
      <c r="C759" s="21">
        <v>22803748.044830002</v>
      </c>
      <c r="D759" s="21">
        <v>7058117.3943800004</v>
      </c>
      <c r="E759" s="20">
        <f t="shared" si="25"/>
        <v>30.951567174415416</v>
      </c>
      <c r="F759" s="20">
        <v>4054672.9016900002</v>
      </c>
      <c r="G759" s="20">
        <f t="shared" si="23"/>
        <v>174.07365687718374</v>
      </c>
    </row>
    <row r="760" spans="1:7" x14ac:dyDescent="0.2">
      <c r="A760" s="13" t="s">
        <v>1226</v>
      </c>
      <c r="B760" s="11" t="s">
        <v>1301</v>
      </c>
      <c r="C760" s="19">
        <v>294678.66480000003</v>
      </c>
      <c r="D760" s="19">
        <v>121196.54651999999</v>
      </c>
      <c r="E760" s="29">
        <f t="shared" si="25"/>
        <v>41.128375073321557</v>
      </c>
      <c r="F760" s="29">
        <v>135928.07287999999</v>
      </c>
      <c r="G760" s="29">
        <f t="shared" si="23"/>
        <v>89.162263506078475</v>
      </c>
    </row>
    <row r="761" spans="1:7" x14ac:dyDescent="0.2">
      <c r="A761" s="13" t="s">
        <v>1227</v>
      </c>
      <c r="B761" s="11" t="s">
        <v>1302</v>
      </c>
      <c r="C761" s="19">
        <v>2027021.2</v>
      </c>
      <c r="D761" s="19">
        <v>709012.33822999999</v>
      </c>
      <c r="E761" s="29">
        <f t="shared" si="25"/>
        <v>34.978042569559712</v>
      </c>
      <c r="F761" s="29">
        <v>926709.38158000004</v>
      </c>
      <c r="G761" s="29">
        <f t="shared" si="23"/>
        <v>76.508596149222555</v>
      </c>
    </row>
    <row r="762" spans="1:7" x14ac:dyDescent="0.2">
      <c r="A762" s="13" t="s">
        <v>1228</v>
      </c>
      <c r="B762" s="11" t="s">
        <v>1303</v>
      </c>
      <c r="C762" s="19">
        <v>21054.76</v>
      </c>
      <c r="D762" s="19">
        <v>172.36</v>
      </c>
      <c r="E762" s="29">
        <f t="shared" si="25"/>
        <v>0.81862723678636107</v>
      </c>
      <c r="F762" s="29">
        <v>3504.71</v>
      </c>
      <c r="G762" s="29">
        <f t="shared" si="23"/>
        <v>4.9179532686013969</v>
      </c>
    </row>
    <row r="763" spans="1:7" x14ac:dyDescent="0.2">
      <c r="A763" s="13" t="s">
        <v>1229</v>
      </c>
      <c r="B763" s="11" t="s">
        <v>1304</v>
      </c>
      <c r="C763" s="19">
        <v>515510.7</v>
      </c>
      <c r="D763" s="19">
        <v>229963.66200000001</v>
      </c>
      <c r="E763" s="29">
        <f t="shared" si="25"/>
        <v>44.608901813289229</v>
      </c>
      <c r="F763" s="29">
        <v>221071.53738999998</v>
      </c>
      <c r="G763" s="29">
        <f t="shared" si="23"/>
        <v>104.02228378875979</v>
      </c>
    </row>
    <row r="764" spans="1:7" x14ac:dyDescent="0.2">
      <c r="A764" s="13" t="s">
        <v>1230</v>
      </c>
      <c r="B764" s="11" t="s">
        <v>1305</v>
      </c>
      <c r="C764" s="19">
        <v>3669440.8395500001</v>
      </c>
      <c r="D764" s="19">
        <v>990696.53150000004</v>
      </c>
      <c r="E764" s="29">
        <f t="shared" si="25"/>
        <v>26.998569395698269</v>
      </c>
      <c r="F764" s="29">
        <v>299236.29456999997</v>
      </c>
      <c r="G764" s="29" t="s">
        <v>1747</v>
      </c>
    </row>
    <row r="765" spans="1:7" x14ac:dyDescent="0.2">
      <c r="A765" s="13" t="s">
        <v>1231</v>
      </c>
      <c r="B765" s="11" t="s">
        <v>1306</v>
      </c>
      <c r="C765" s="19">
        <v>13377162.153200001</v>
      </c>
      <c r="D765" s="19">
        <v>4078987.80846</v>
      </c>
      <c r="E765" s="29">
        <f t="shared" si="25"/>
        <v>30.492175857225817</v>
      </c>
      <c r="F765" s="29">
        <v>1886123.8924799999</v>
      </c>
      <c r="G765" s="29" t="s">
        <v>1747</v>
      </c>
    </row>
    <row r="766" spans="1:7" x14ac:dyDescent="0.2">
      <c r="A766" s="13" t="s">
        <v>1232</v>
      </c>
      <c r="B766" s="11" t="s">
        <v>1307</v>
      </c>
      <c r="C766" s="19">
        <v>188682.29671</v>
      </c>
      <c r="D766" s="19">
        <v>41658.382700000002</v>
      </c>
      <c r="E766" s="29">
        <f t="shared" si="25"/>
        <v>22.078585763680788</v>
      </c>
      <c r="F766" s="29">
        <v>52939.391619999995</v>
      </c>
      <c r="G766" s="29">
        <f t="shared" si="23"/>
        <v>78.690709177439558</v>
      </c>
    </row>
    <row r="767" spans="1:7" x14ac:dyDescent="0.2">
      <c r="A767" s="13" t="s">
        <v>1233</v>
      </c>
      <c r="B767" s="11" t="s">
        <v>1308</v>
      </c>
      <c r="C767" s="19">
        <v>2710197.4305700003</v>
      </c>
      <c r="D767" s="19">
        <v>886429.76497000002</v>
      </c>
      <c r="E767" s="29">
        <f t="shared" si="25"/>
        <v>32.707202618208107</v>
      </c>
      <c r="F767" s="29">
        <v>529159.62117000006</v>
      </c>
      <c r="G767" s="29">
        <f t="shared" si="23"/>
        <v>167.51651666279008</v>
      </c>
    </row>
    <row r="768" spans="1:7" x14ac:dyDescent="0.2">
      <c r="A768" s="28" t="s">
        <v>1234</v>
      </c>
      <c r="B768" s="15" t="s">
        <v>1309</v>
      </c>
      <c r="C768" s="21">
        <v>6489497.7783599999</v>
      </c>
      <c r="D768" s="21">
        <v>972897.43203000003</v>
      </c>
      <c r="E768" s="20">
        <f t="shared" si="25"/>
        <v>14.991875569697271</v>
      </c>
      <c r="F768" s="20">
        <v>1075581.4253199999</v>
      </c>
      <c r="G768" s="20">
        <f t="shared" si="23"/>
        <v>90.453164133115266</v>
      </c>
    </row>
    <row r="769" spans="1:7" x14ac:dyDescent="0.2">
      <c r="A769" s="13" t="s">
        <v>1235</v>
      </c>
      <c r="B769" s="11" t="s">
        <v>1310</v>
      </c>
      <c r="C769" s="19">
        <v>548752.39932000008</v>
      </c>
      <c r="D769" s="19">
        <v>105324.98521</v>
      </c>
      <c r="E769" s="29">
        <f t="shared" si="25"/>
        <v>19.193535252058311</v>
      </c>
      <c r="F769" s="29">
        <v>32614.398579999997</v>
      </c>
      <c r="G769" s="29" t="s">
        <v>1747</v>
      </c>
    </row>
    <row r="770" spans="1:7" x14ac:dyDescent="0.2">
      <c r="A770" s="13" t="s">
        <v>1236</v>
      </c>
      <c r="B770" s="11" t="s">
        <v>1311</v>
      </c>
      <c r="C770" s="19">
        <v>3653485.0338400002</v>
      </c>
      <c r="D770" s="19">
        <v>307886.97450999997</v>
      </c>
      <c r="E770" s="29">
        <f t="shared" si="25"/>
        <v>8.4272132404603006</v>
      </c>
      <c r="F770" s="29">
        <v>511947.70668</v>
      </c>
      <c r="G770" s="29">
        <f t="shared" si="23"/>
        <v>60.140317163770206</v>
      </c>
    </row>
    <row r="771" spans="1:7" x14ac:dyDescent="0.2">
      <c r="A771" s="13" t="s">
        <v>1237</v>
      </c>
      <c r="B771" s="11" t="s">
        <v>1312</v>
      </c>
      <c r="C771" s="19">
        <v>1953241.09876</v>
      </c>
      <c r="D771" s="19">
        <v>404538.45262</v>
      </c>
      <c r="E771" s="29">
        <f t="shared" si="25"/>
        <v>20.711137650995472</v>
      </c>
      <c r="F771" s="29">
        <v>384483.77899000002</v>
      </c>
      <c r="G771" s="29">
        <f t="shared" si="23"/>
        <v>105.21599992662409</v>
      </c>
    </row>
    <row r="772" spans="1:7" x14ac:dyDescent="0.2">
      <c r="A772" s="13" t="s">
        <v>1238</v>
      </c>
      <c r="B772" s="11" t="s">
        <v>1313</v>
      </c>
      <c r="C772" s="19">
        <v>334019.24644000002</v>
      </c>
      <c r="D772" s="19">
        <v>155147.01968999999</v>
      </c>
      <c r="E772" s="29">
        <f t="shared" si="25"/>
        <v>46.448526946745595</v>
      </c>
      <c r="F772" s="29">
        <v>146535.54107000001</v>
      </c>
      <c r="G772" s="29">
        <f t="shared" si="23"/>
        <v>105.87671670443845</v>
      </c>
    </row>
    <row r="773" spans="1:7" x14ac:dyDescent="0.2">
      <c r="A773" s="28" t="s">
        <v>1239</v>
      </c>
      <c r="B773" s="15" t="s">
        <v>1314</v>
      </c>
      <c r="C773" s="21">
        <v>198986.2</v>
      </c>
      <c r="D773" s="21">
        <v>43407.949119999997</v>
      </c>
      <c r="E773" s="20">
        <f t="shared" si="25"/>
        <v>21.814552526758135</v>
      </c>
      <c r="F773" s="20">
        <v>39349.937079999996</v>
      </c>
      <c r="G773" s="20">
        <f t="shared" si="23"/>
        <v>110.3126265024259</v>
      </c>
    </row>
    <row r="774" spans="1:7" x14ac:dyDescent="0.2">
      <c r="A774" s="13" t="s">
        <v>1240</v>
      </c>
      <c r="B774" s="11" t="s">
        <v>1315</v>
      </c>
      <c r="C774" s="19">
        <v>1706.2</v>
      </c>
      <c r="D774" s="19">
        <v>544.47789</v>
      </c>
      <c r="E774" s="29">
        <f t="shared" si="25"/>
        <v>31.911727230101981</v>
      </c>
      <c r="F774" s="29">
        <v>342.57184000000001</v>
      </c>
      <c r="G774" s="29">
        <f t="shared" si="23"/>
        <v>158.9383091149582</v>
      </c>
    </row>
    <row r="775" spans="1:7" ht="22.5" x14ac:dyDescent="0.2">
      <c r="A775" s="13" t="s">
        <v>1241</v>
      </c>
      <c r="B775" s="11" t="s">
        <v>1316</v>
      </c>
      <c r="C775" s="19">
        <v>33250.800000000003</v>
      </c>
      <c r="D775" s="19">
        <v>14034.595789999999</v>
      </c>
      <c r="E775" s="29">
        <f t="shared" si="25"/>
        <v>42.208295108689107</v>
      </c>
      <c r="F775" s="29">
        <v>11872.70278</v>
      </c>
      <c r="G775" s="29">
        <f t="shared" si="23"/>
        <v>118.20893734189815</v>
      </c>
    </row>
    <row r="776" spans="1:7" x14ac:dyDescent="0.2">
      <c r="A776" s="13" t="s">
        <v>1242</v>
      </c>
      <c r="B776" s="11" t="s">
        <v>1317</v>
      </c>
      <c r="C776" s="19">
        <v>164029.20000000001</v>
      </c>
      <c r="D776" s="19">
        <v>28828.87544</v>
      </c>
      <c r="E776" s="29">
        <f t="shared" si="25"/>
        <v>17.575453297339742</v>
      </c>
      <c r="F776" s="29">
        <v>27134.66246</v>
      </c>
      <c r="G776" s="29">
        <f t="shared" si="23"/>
        <v>106.24372233300299</v>
      </c>
    </row>
    <row r="777" spans="1:7" x14ac:dyDescent="0.2">
      <c r="A777" s="28" t="s">
        <v>1243</v>
      </c>
      <c r="B777" s="15" t="s">
        <v>1318</v>
      </c>
      <c r="C777" s="21">
        <v>22488111.766080003</v>
      </c>
      <c r="D777" s="21">
        <v>9951592.7079599984</v>
      </c>
      <c r="E777" s="20">
        <f t="shared" si="25"/>
        <v>44.252682535002812</v>
      </c>
      <c r="F777" s="20">
        <v>9851515.315440001</v>
      </c>
      <c r="G777" s="20">
        <f t="shared" si="23"/>
        <v>101.01585785856871</v>
      </c>
    </row>
    <row r="778" spans="1:7" x14ac:dyDescent="0.2">
      <c r="A778" s="13" t="s">
        <v>1244</v>
      </c>
      <c r="B778" s="11" t="s">
        <v>1319</v>
      </c>
      <c r="C778" s="19">
        <v>6003663.3388799997</v>
      </c>
      <c r="D778" s="19">
        <v>2596355.8349200003</v>
      </c>
      <c r="E778" s="29">
        <f t="shared" si="25"/>
        <v>43.246193005291964</v>
      </c>
      <c r="F778" s="29">
        <v>2481188.4003099999</v>
      </c>
      <c r="G778" s="29">
        <f t="shared" si="23"/>
        <v>104.64162393293518</v>
      </c>
    </row>
    <row r="779" spans="1:7" x14ac:dyDescent="0.2">
      <c r="A779" s="13" t="s">
        <v>1245</v>
      </c>
      <c r="B779" s="11" t="s">
        <v>1320</v>
      </c>
      <c r="C779" s="19">
        <v>11714273.72253</v>
      </c>
      <c r="D779" s="19">
        <v>5162198.2676099995</v>
      </c>
      <c r="E779" s="29">
        <f t="shared" si="25"/>
        <v>44.067591298311314</v>
      </c>
      <c r="F779" s="29">
        <v>5304367.4613500005</v>
      </c>
      <c r="G779" s="29">
        <f t="shared" si="23"/>
        <v>97.319771023106725</v>
      </c>
    </row>
    <row r="780" spans="1:7" x14ac:dyDescent="0.2">
      <c r="A780" s="13" t="s">
        <v>1246</v>
      </c>
      <c r="B780" s="11" t="s">
        <v>1321</v>
      </c>
      <c r="C780" s="19">
        <v>1296551.09088</v>
      </c>
      <c r="D780" s="19">
        <v>647447.30004999996</v>
      </c>
      <c r="E780" s="29">
        <f t="shared" ref="E780:E782" si="26">D780/C780*100</f>
        <v>49.93611934031555</v>
      </c>
      <c r="F780" s="29">
        <v>619372.43659000006</v>
      </c>
      <c r="G780" s="29">
        <f t="shared" si="23"/>
        <v>104.53279187148981</v>
      </c>
    </row>
    <row r="781" spans="1:7" x14ac:dyDescent="0.2">
      <c r="A781" s="13" t="s">
        <v>1247</v>
      </c>
      <c r="B781" s="11" t="s">
        <v>1322</v>
      </c>
      <c r="C781" s="19">
        <v>1806626.9</v>
      </c>
      <c r="D781" s="19">
        <v>1021698.84962</v>
      </c>
      <c r="E781" s="29">
        <f t="shared" si="26"/>
        <v>56.552841630997527</v>
      </c>
      <c r="F781" s="29">
        <v>947839.31519000011</v>
      </c>
      <c r="G781" s="29">
        <f t="shared" si="23"/>
        <v>107.79241093361847</v>
      </c>
    </row>
    <row r="782" spans="1:7" ht="22.5" x14ac:dyDescent="0.2">
      <c r="A782" s="13" t="s">
        <v>1248</v>
      </c>
      <c r="B782" s="11" t="s">
        <v>1323</v>
      </c>
      <c r="C782" s="19">
        <v>156721.12049999999</v>
      </c>
      <c r="D782" s="19">
        <v>53523.344789999996</v>
      </c>
      <c r="E782" s="29">
        <f t="shared" si="26"/>
        <v>34.151966639365625</v>
      </c>
      <c r="F782" s="29">
        <v>39098.3557</v>
      </c>
      <c r="G782" s="29">
        <f t="shared" si="23"/>
        <v>136.89410675139976</v>
      </c>
    </row>
    <row r="783" spans="1:7" x14ac:dyDescent="0.2">
      <c r="A783" s="13" t="s">
        <v>1249</v>
      </c>
      <c r="B783" s="11" t="s">
        <v>1324</v>
      </c>
      <c r="C783" s="19">
        <v>425897.80262999999</v>
      </c>
      <c r="D783" s="19">
        <v>140798.81272999998</v>
      </c>
      <c r="E783" s="29">
        <f t="shared" si="25"/>
        <v>33.059295413251846</v>
      </c>
      <c r="F783" s="29">
        <v>142936.43646</v>
      </c>
      <c r="G783" s="29">
        <f t="shared" si="23"/>
        <v>98.504493477701729</v>
      </c>
    </row>
    <row r="784" spans="1:7" x14ac:dyDescent="0.2">
      <c r="A784" s="13" t="s">
        <v>1250</v>
      </c>
      <c r="B784" s="11" t="s">
        <v>1325</v>
      </c>
      <c r="C784" s="19">
        <v>1084377.7906600002</v>
      </c>
      <c r="D784" s="19">
        <v>329570.29824000003</v>
      </c>
      <c r="E784" s="29">
        <f t="shared" si="25"/>
        <v>30.392571765916472</v>
      </c>
      <c r="F784" s="29">
        <v>316712.90983999998</v>
      </c>
      <c r="G784" s="29">
        <f t="shared" si="23"/>
        <v>104.05963508291958</v>
      </c>
    </row>
    <row r="785" spans="1:7" x14ac:dyDescent="0.2">
      <c r="A785" s="28" t="s">
        <v>1251</v>
      </c>
      <c r="B785" s="15" t="s">
        <v>1326</v>
      </c>
      <c r="C785" s="21">
        <v>3875011.3288499997</v>
      </c>
      <c r="D785" s="21">
        <v>1541395.1528699999</v>
      </c>
      <c r="E785" s="20">
        <f t="shared" si="25"/>
        <v>39.777823135486031</v>
      </c>
      <c r="F785" s="20">
        <v>1430632.31421</v>
      </c>
      <c r="G785" s="20">
        <f t="shared" si="23"/>
        <v>107.74222961132844</v>
      </c>
    </row>
    <row r="786" spans="1:7" x14ac:dyDescent="0.2">
      <c r="A786" s="13" t="s">
        <v>1252</v>
      </c>
      <c r="B786" s="11" t="s">
        <v>1327</v>
      </c>
      <c r="C786" s="19">
        <v>3618287.11895</v>
      </c>
      <c r="D786" s="19">
        <v>1429437.66836</v>
      </c>
      <c r="E786" s="29">
        <f t="shared" si="25"/>
        <v>39.505921486264256</v>
      </c>
      <c r="F786" s="29">
        <v>1325898.51492</v>
      </c>
      <c r="G786" s="29">
        <f t="shared" si="23"/>
        <v>107.80898027072962</v>
      </c>
    </row>
    <row r="787" spans="1:7" x14ac:dyDescent="0.2">
      <c r="A787" s="13" t="s">
        <v>1253</v>
      </c>
      <c r="B787" s="11" t="s">
        <v>1328</v>
      </c>
      <c r="C787" s="19">
        <v>13246.5</v>
      </c>
      <c r="D787" s="19">
        <v>7000</v>
      </c>
      <c r="E787" s="29">
        <f t="shared" si="25"/>
        <v>52.844147510663198</v>
      </c>
      <c r="F787" s="29">
        <v>6600</v>
      </c>
      <c r="G787" s="29">
        <f t="shared" si="23"/>
        <v>106.06060606060606</v>
      </c>
    </row>
    <row r="788" spans="1:7" x14ac:dyDescent="0.2">
      <c r="A788" s="13" t="s">
        <v>1254</v>
      </c>
      <c r="B788" s="11" t="s">
        <v>1329</v>
      </c>
      <c r="C788" s="19">
        <v>243477.70990000002</v>
      </c>
      <c r="D788" s="19">
        <v>104957.48451000001</v>
      </c>
      <c r="E788" s="29">
        <f t="shared" si="25"/>
        <v>43.107635829623845</v>
      </c>
      <c r="F788" s="29">
        <v>98133.79929000001</v>
      </c>
      <c r="G788" s="29">
        <f t="shared" si="23"/>
        <v>106.95345056379098</v>
      </c>
    </row>
    <row r="789" spans="1:7" x14ac:dyDescent="0.2">
      <c r="A789" s="28" t="s">
        <v>1255</v>
      </c>
      <c r="B789" s="15" t="s">
        <v>1330</v>
      </c>
      <c r="C789" s="21">
        <v>11534409.710000001</v>
      </c>
      <c r="D789" s="21">
        <v>5154521.3450299995</v>
      </c>
      <c r="E789" s="20">
        <f t="shared" si="25"/>
        <v>44.688210967234653</v>
      </c>
      <c r="F789" s="20">
        <v>2422119.0462600002</v>
      </c>
      <c r="G789" s="20" t="s">
        <v>1747</v>
      </c>
    </row>
    <row r="790" spans="1:7" x14ac:dyDescent="0.2">
      <c r="A790" s="13" t="s">
        <v>1256</v>
      </c>
      <c r="B790" s="11" t="s">
        <v>1331</v>
      </c>
      <c r="C790" s="19">
        <v>4964376.0455</v>
      </c>
      <c r="D790" s="19">
        <v>2504722.7248</v>
      </c>
      <c r="E790" s="29">
        <f t="shared" si="25"/>
        <v>50.453928184397448</v>
      </c>
      <c r="F790" s="29">
        <v>670441.65411</v>
      </c>
      <c r="G790" s="29" t="s">
        <v>1747</v>
      </c>
    </row>
    <row r="791" spans="1:7" x14ac:dyDescent="0.2">
      <c r="A791" s="13" t="s">
        <v>1257</v>
      </c>
      <c r="B791" s="11" t="s">
        <v>1332</v>
      </c>
      <c r="C791" s="19">
        <v>2623476.0689299996</v>
      </c>
      <c r="D791" s="19">
        <v>1157140.3250899999</v>
      </c>
      <c r="E791" s="29">
        <f t="shared" si="25"/>
        <v>44.107142382356344</v>
      </c>
      <c r="F791" s="29">
        <v>1062538.2389</v>
      </c>
      <c r="G791" s="29">
        <f t="shared" ref="G791:G854" si="27">D791/F791*100</f>
        <v>108.90340532948134</v>
      </c>
    </row>
    <row r="792" spans="1:7" x14ac:dyDescent="0.2">
      <c r="A792" s="13" t="s">
        <v>1258</v>
      </c>
      <c r="B792" s="11" t="s">
        <v>1333</v>
      </c>
      <c r="C792" s="19">
        <v>53130.8</v>
      </c>
      <c r="D792" s="19">
        <v>25335.089030000003</v>
      </c>
      <c r="E792" s="29">
        <f t="shared" si="25"/>
        <v>47.684373339004878</v>
      </c>
      <c r="F792" s="29">
        <v>20847.02218</v>
      </c>
      <c r="G792" s="29">
        <f t="shared" si="27"/>
        <v>121.528575214477</v>
      </c>
    </row>
    <row r="793" spans="1:7" x14ac:dyDescent="0.2">
      <c r="A793" s="13" t="s">
        <v>1259</v>
      </c>
      <c r="B793" s="11" t="s">
        <v>1334</v>
      </c>
      <c r="C793" s="19">
        <v>376429.6</v>
      </c>
      <c r="D793" s="19">
        <v>149894.38356000002</v>
      </c>
      <c r="E793" s="29">
        <f t="shared" si="25"/>
        <v>39.820031039004377</v>
      </c>
      <c r="F793" s="29">
        <v>114652.93339000001</v>
      </c>
      <c r="G793" s="29">
        <f t="shared" si="27"/>
        <v>130.73750415972677</v>
      </c>
    </row>
    <row r="794" spans="1:7" x14ac:dyDescent="0.2">
      <c r="A794" s="13" t="s">
        <v>1260</v>
      </c>
      <c r="B794" s="11" t="s">
        <v>1335</v>
      </c>
      <c r="C794" s="19">
        <v>378173.6</v>
      </c>
      <c r="D794" s="19">
        <v>192279.52905000001</v>
      </c>
      <c r="E794" s="29">
        <f t="shared" si="25"/>
        <v>50.844249585375614</v>
      </c>
      <c r="F794" s="29">
        <v>199155.58900000001</v>
      </c>
      <c r="G794" s="29">
        <f t="shared" si="27"/>
        <v>96.547392928048836</v>
      </c>
    </row>
    <row r="795" spans="1:7" ht="22.5" x14ac:dyDescent="0.2">
      <c r="A795" s="13" t="s">
        <v>1261</v>
      </c>
      <c r="B795" s="11" t="s">
        <v>1336</v>
      </c>
      <c r="C795" s="19">
        <v>127257.2</v>
      </c>
      <c r="D795" s="19">
        <v>58066.019119999997</v>
      </c>
      <c r="E795" s="29">
        <f t="shared" si="25"/>
        <v>45.628867458972849</v>
      </c>
      <c r="F795" s="29">
        <v>49808.098989999999</v>
      </c>
      <c r="G795" s="29">
        <f t="shared" si="27"/>
        <v>116.57947261078554</v>
      </c>
    </row>
    <row r="796" spans="1:7" x14ac:dyDescent="0.2">
      <c r="A796" s="13" t="s">
        <v>1262</v>
      </c>
      <c r="B796" s="11" t="s">
        <v>1337</v>
      </c>
      <c r="C796" s="19">
        <v>3011566.3955700002</v>
      </c>
      <c r="D796" s="19">
        <v>1067083.2743800001</v>
      </c>
      <c r="E796" s="29">
        <f t="shared" si="25"/>
        <v>35.432832427326673</v>
      </c>
      <c r="F796" s="29">
        <v>304675.50968999998</v>
      </c>
      <c r="G796" s="29" t="s">
        <v>1747</v>
      </c>
    </row>
    <row r="797" spans="1:7" x14ac:dyDescent="0.2">
      <c r="A797" s="28" t="s">
        <v>1263</v>
      </c>
      <c r="B797" s="15" t="s">
        <v>1338</v>
      </c>
      <c r="C797" s="21">
        <v>19336832.18214</v>
      </c>
      <c r="D797" s="21">
        <v>9246436.5983499996</v>
      </c>
      <c r="E797" s="20">
        <f t="shared" si="25"/>
        <v>47.81774238538538</v>
      </c>
      <c r="F797" s="20">
        <v>8008433.98159</v>
      </c>
      <c r="G797" s="20">
        <f t="shared" si="27"/>
        <v>115.45873537330711</v>
      </c>
    </row>
    <row r="798" spans="1:7" x14ac:dyDescent="0.2">
      <c r="A798" s="13" t="s">
        <v>1264</v>
      </c>
      <c r="B798" s="11" t="s">
        <v>1339</v>
      </c>
      <c r="C798" s="19">
        <v>202485.97862000001</v>
      </c>
      <c r="D798" s="19">
        <v>94874.294650000011</v>
      </c>
      <c r="E798" s="29">
        <f t="shared" si="25"/>
        <v>46.85474781838996</v>
      </c>
      <c r="F798" s="29">
        <v>103967.99304999999</v>
      </c>
      <c r="G798" s="29">
        <f t="shared" si="27"/>
        <v>91.253367374681687</v>
      </c>
    </row>
    <row r="799" spans="1:7" x14ac:dyDescent="0.2">
      <c r="A799" s="13" t="s">
        <v>1265</v>
      </c>
      <c r="B799" s="11" t="s">
        <v>1340</v>
      </c>
      <c r="C799" s="19">
        <v>2227232.4750000001</v>
      </c>
      <c r="D799" s="19">
        <v>1241285.9011900001</v>
      </c>
      <c r="E799" s="29">
        <f t="shared" si="25"/>
        <v>55.73221094443678</v>
      </c>
      <c r="F799" s="29">
        <v>948118.10663000005</v>
      </c>
      <c r="G799" s="29">
        <f t="shared" si="27"/>
        <v>130.92102054690616</v>
      </c>
    </row>
    <row r="800" spans="1:7" x14ac:dyDescent="0.2">
      <c r="A800" s="13" t="s">
        <v>1266</v>
      </c>
      <c r="B800" s="11" t="s">
        <v>1341</v>
      </c>
      <c r="C800" s="19">
        <v>10682080.80411</v>
      </c>
      <c r="D800" s="19">
        <v>5528257.1041800007</v>
      </c>
      <c r="E800" s="29">
        <f t="shared" si="25"/>
        <v>51.752623908751637</v>
      </c>
      <c r="F800" s="29">
        <v>5082713.1920500007</v>
      </c>
      <c r="G800" s="29">
        <f t="shared" si="27"/>
        <v>108.76586766349293</v>
      </c>
    </row>
    <row r="801" spans="1:7" x14ac:dyDescent="0.2">
      <c r="A801" s="13" t="s">
        <v>1267</v>
      </c>
      <c r="B801" s="11" t="s">
        <v>1342</v>
      </c>
      <c r="C801" s="19">
        <v>5827300.4244099995</v>
      </c>
      <c r="D801" s="19">
        <v>2209802.5500500002</v>
      </c>
      <c r="E801" s="29">
        <f t="shared" si="25"/>
        <v>37.921548386167814</v>
      </c>
      <c r="F801" s="29">
        <v>1698050.1489800001</v>
      </c>
      <c r="G801" s="29">
        <f t="shared" si="27"/>
        <v>130.13764943146137</v>
      </c>
    </row>
    <row r="802" spans="1:7" x14ac:dyDescent="0.2">
      <c r="A802" s="13" t="s">
        <v>1268</v>
      </c>
      <c r="B802" s="11" t="s">
        <v>1343</v>
      </c>
      <c r="C802" s="19">
        <v>397732.5</v>
      </c>
      <c r="D802" s="19">
        <v>172216.74828</v>
      </c>
      <c r="E802" s="29">
        <f t="shared" ref="E802:E826" si="28">D802/C802*100</f>
        <v>43.299641915106257</v>
      </c>
      <c r="F802" s="29">
        <v>175584.54087999999</v>
      </c>
      <c r="G802" s="29">
        <f t="shared" si="27"/>
        <v>98.081953808050997</v>
      </c>
    </row>
    <row r="803" spans="1:7" x14ac:dyDescent="0.2">
      <c r="A803" s="28" t="s">
        <v>1269</v>
      </c>
      <c r="B803" s="15" t="s">
        <v>1344</v>
      </c>
      <c r="C803" s="21">
        <v>1694740.52409</v>
      </c>
      <c r="D803" s="21">
        <v>535403.45563999994</v>
      </c>
      <c r="E803" s="20">
        <f t="shared" si="28"/>
        <v>31.592060733160771</v>
      </c>
      <c r="F803" s="20">
        <v>480983.37924000004</v>
      </c>
      <c r="G803" s="20">
        <f t="shared" si="27"/>
        <v>111.31433615980428</v>
      </c>
    </row>
    <row r="804" spans="1:7" x14ac:dyDescent="0.2">
      <c r="A804" s="13" t="s">
        <v>1270</v>
      </c>
      <c r="B804" s="11" t="s">
        <v>1345</v>
      </c>
      <c r="C804" s="19">
        <v>52811.645619999996</v>
      </c>
      <c r="D804" s="19">
        <v>23452.430110000001</v>
      </c>
      <c r="E804" s="29">
        <f t="shared" si="28"/>
        <v>44.407686665833538</v>
      </c>
      <c r="F804" s="29">
        <v>25730.370910000001</v>
      </c>
      <c r="G804" s="29">
        <f t="shared" si="27"/>
        <v>91.146879273649773</v>
      </c>
    </row>
    <row r="805" spans="1:7" x14ac:dyDescent="0.2">
      <c r="A805" s="13" t="s">
        <v>1271</v>
      </c>
      <c r="B805" s="11" t="s">
        <v>1346</v>
      </c>
      <c r="C805" s="19">
        <v>936623.28226000001</v>
      </c>
      <c r="D805" s="19">
        <v>195666.39994</v>
      </c>
      <c r="E805" s="29">
        <f t="shared" si="28"/>
        <v>20.890618848153338</v>
      </c>
      <c r="F805" s="29">
        <v>180385.42078000001</v>
      </c>
      <c r="G805" s="29">
        <f t="shared" si="27"/>
        <v>108.47129390719266</v>
      </c>
    </row>
    <row r="806" spans="1:7" x14ac:dyDescent="0.2">
      <c r="A806" s="13" t="s">
        <v>1272</v>
      </c>
      <c r="B806" s="11" t="s">
        <v>1347</v>
      </c>
      <c r="C806" s="19">
        <v>673224.24621000001</v>
      </c>
      <c r="D806" s="19">
        <v>304345.45432000002</v>
      </c>
      <c r="E806" s="29">
        <f t="shared" si="28"/>
        <v>45.207143984096056</v>
      </c>
      <c r="F806" s="29">
        <v>262351.83572999999</v>
      </c>
      <c r="G806" s="29">
        <f t="shared" si="27"/>
        <v>116.0066036790449</v>
      </c>
    </row>
    <row r="807" spans="1:7" x14ac:dyDescent="0.2">
      <c r="A807" s="13" t="s">
        <v>1273</v>
      </c>
      <c r="B807" s="11" t="s">
        <v>1348</v>
      </c>
      <c r="C807" s="19">
        <v>32081.35</v>
      </c>
      <c r="D807" s="19">
        <v>11939.171269999999</v>
      </c>
      <c r="E807" s="29">
        <f t="shared" si="28"/>
        <v>37.215301943340911</v>
      </c>
      <c r="F807" s="29">
        <v>12515.751819999999</v>
      </c>
      <c r="G807" s="29">
        <f t="shared" si="27"/>
        <v>95.393160888036846</v>
      </c>
    </row>
    <row r="808" spans="1:7" x14ac:dyDescent="0.2">
      <c r="A808" s="28" t="s">
        <v>1274</v>
      </c>
      <c r="B808" s="15" t="s">
        <v>1349</v>
      </c>
      <c r="C808" s="21">
        <v>251380.12899999999</v>
      </c>
      <c r="D808" s="21">
        <v>110276.88693000001</v>
      </c>
      <c r="E808" s="20">
        <f t="shared" si="28"/>
        <v>43.868577587530801</v>
      </c>
      <c r="F808" s="20">
        <v>111009.98814</v>
      </c>
      <c r="G808" s="20">
        <f t="shared" si="27"/>
        <v>99.339607883683897</v>
      </c>
    </row>
    <row r="809" spans="1:7" x14ac:dyDescent="0.2">
      <c r="A809" s="13" t="s">
        <v>1275</v>
      </c>
      <c r="B809" s="11" t="s">
        <v>1350</v>
      </c>
      <c r="C809" s="19">
        <v>43641.938999999998</v>
      </c>
      <c r="D809" s="19">
        <v>20055.418730000001</v>
      </c>
      <c r="E809" s="29">
        <f t="shared" si="28"/>
        <v>45.95446304528312</v>
      </c>
      <c r="F809" s="29">
        <v>15752.107410000001</v>
      </c>
      <c r="G809" s="29">
        <f t="shared" si="27"/>
        <v>127.31895617514711</v>
      </c>
    </row>
    <row r="810" spans="1:7" x14ac:dyDescent="0.2">
      <c r="A810" s="13" t="s">
        <v>1276</v>
      </c>
      <c r="B810" s="11" t="s">
        <v>1351</v>
      </c>
      <c r="C810" s="19">
        <v>24339.4</v>
      </c>
      <c r="D810" s="19">
        <v>11278.088</v>
      </c>
      <c r="E810" s="29">
        <f t="shared" si="28"/>
        <v>46.336754398218524</v>
      </c>
      <c r="F810" s="29">
        <v>22594.15094</v>
      </c>
      <c r="G810" s="29">
        <f t="shared" si="27"/>
        <v>49.915962896545999</v>
      </c>
    </row>
    <row r="811" spans="1:7" x14ac:dyDescent="0.2">
      <c r="A811" s="13" t="s">
        <v>1277</v>
      </c>
      <c r="B811" s="11" t="s">
        <v>1352</v>
      </c>
      <c r="C811" s="19">
        <v>183398.79</v>
      </c>
      <c r="D811" s="19">
        <v>78943.3802</v>
      </c>
      <c r="E811" s="29">
        <f t="shared" si="28"/>
        <v>43.044657055807185</v>
      </c>
      <c r="F811" s="29">
        <v>72663.729790000012</v>
      </c>
      <c r="G811" s="29">
        <f t="shared" si="27"/>
        <v>108.64207002330919</v>
      </c>
    </row>
    <row r="812" spans="1:7" ht="21.75" x14ac:dyDescent="0.2">
      <c r="A812" s="28" t="s">
        <v>1529</v>
      </c>
      <c r="B812" s="15" t="s">
        <v>1353</v>
      </c>
      <c r="C812" s="21">
        <v>1055320.7439999999</v>
      </c>
      <c r="D812" s="21">
        <v>115355.77393000001</v>
      </c>
      <c r="E812" s="20">
        <f t="shared" si="28"/>
        <v>10.930873346880785</v>
      </c>
      <c r="F812" s="20">
        <v>104934.5698</v>
      </c>
      <c r="G812" s="20">
        <f t="shared" si="27"/>
        <v>109.93114485518196</v>
      </c>
    </row>
    <row r="813" spans="1:7" x14ac:dyDescent="0.2">
      <c r="A813" s="13" t="s">
        <v>1530</v>
      </c>
      <c r="B813" s="11" t="s">
        <v>1354</v>
      </c>
      <c r="C813" s="19">
        <v>1055320.7439999999</v>
      </c>
      <c r="D813" s="19">
        <v>115355.77393000001</v>
      </c>
      <c r="E813" s="29">
        <f t="shared" si="28"/>
        <v>10.930873346880785</v>
      </c>
      <c r="F813" s="29">
        <v>104934.5698</v>
      </c>
      <c r="G813" s="29">
        <f t="shared" si="27"/>
        <v>109.93114485518196</v>
      </c>
    </row>
    <row r="814" spans="1:7" ht="32.25" x14ac:dyDescent="0.2">
      <c r="A814" s="28" t="s">
        <v>1278</v>
      </c>
      <c r="B814" s="15" t="s">
        <v>1355</v>
      </c>
      <c r="C814" s="21">
        <v>663665.95082000003</v>
      </c>
      <c r="D814" s="21">
        <v>0</v>
      </c>
      <c r="E814" s="20">
        <f t="shared" si="28"/>
        <v>0</v>
      </c>
      <c r="F814" s="20">
        <v>167.2894</v>
      </c>
      <c r="G814" s="20">
        <f t="shared" si="27"/>
        <v>0</v>
      </c>
    </row>
    <row r="815" spans="1:7" x14ac:dyDescent="0.2">
      <c r="A815" s="13" t="s">
        <v>1279</v>
      </c>
      <c r="B815" s="11" t="s">
        <v>1356</v>
      </c>
      <c r="C815" s="19">
        <v>513011.9</v>
      </c>
      <c r="D815" s="19">
        <v>0</v>
      </c>
      <c r="E815" s="29">
        <f t="shared" si="28"/>
        <v>0</v>
      </c>
      <c r="F815" s="29">
        <v>0</v>
      </c>
      <c r="G815" s="29">
        <v>0</v>
      </c>
    </row>
    <row r="816" spans="1:7" x14ac:dyDescent="0.2">
      <c r="A816" s="13" t="s">
        <v>1280</v>
      </c>
      <c r="B816" s="11" t="s">
        <v>1357</v>
      </c>
      <c r="C816" s="19">
        <v>150654.05082</v>
      </c>
      <c r="D816" s="19">
        <v>0</v>
      </c>
      <c r="E816" s="29">
        <f t="shared" si="28"/>
        <v>0</v>
      </c>
      <c r="F816" s="29">
        <v>167.2894</v>
      </c>
      <c r="G816" s="29">
        <f t="shared" si="27"/>
        <v>0</v>
      </c>
    </row>
    <row r="817" spans="1:7" x14ac:dyDescent="0.2">
      <c r="A817" s="28" t="s">
        <v>1281</v>
      </c>
      <c r="B817" s="15" t="s">
        <v>1205</v>
      </c>
      <c r="C817" s="21">
        <f>C7-C740</f>
        <v>-6146059.9631300122</v>
      </c>
      <c r="D817" s="21">
        <v>2100647.0592899998</v>
      </c>
      <c r="E817" s="20">
        <v>0</v>
      </c>
      <c r="F817" s="20">
        <v>3969907.8965100003</v>
      </c>
      <c r="G817" s="20">
        <f t="shared" si="27"/>
        <v>52.914251767319506</v>
      </c>
    </row>
    <row r="818" spans="1:7" x14ac:dyDescent="0.2">
      <c r="A818" s="28" t="s">
        <v>1358</v>
      </c>
      <c r="B818" s="15" t="s">
        <v>1205</v>
      </c>
      <c r="C818" s="21">
        <f>C819+C864</f>
        <v>6146059.963130028</v>
      </c>
      <c r="D818" s="21">
        <v>-2100647.0592899998</v>
      </c>
      <c r="E818" s="20">
        <v>0</v>
      </c>
      <c r="F818" s="20">
        <v>-3969907.8965100003</v>
      </c>
      <c r="G818" s="20">
        <f t="shared" si="27"/>
        <v>52.914251767319506</v>
      </c>
    </row>
    <row r="819" spans="1:7" ht="21.75" x14ac:dyDescent="0.2">
      <c r="A819" s="28" t="s">
        <v>1359</v>
      </c>
      <c r="B819" s="15" t="s">
        <v>1403</v>
      </c>
      <c r="C819" s="21">
        <v>498268.36</v>
      </c>
      <c r="D819" s="21">
        <v>-9429536.2339999992</v>
      </c>
      <c r="E819" s="20">
        <v>0</v>
      </c>
      <c r="F819" s="20">
        <v>-10243417.746169999</v>
      </c>
      <c r="G819" s="20">
        <f t="shared" si="27"/>
        <v>92.054590251634423</v>
      </c>
    </row>
    <row r="820" spans="1:7" x14ac:dyDescent="0.2">
      <c r="A820" s="28" t="s">
        <v>1360</v>
      </c>
      <c r="B820" s="15" t="s">
        <v>1404</v>
      </c>
      <c r="C820" s="21">
        <v>1774016.6</v>
      </c>
      <c r="D820" s="21">
        <v>-9529545.5</v>
      </c>
      <c r="E820" s="20">
        <v>0</v>
      </c>
      <c r="F820" s="20">
        <v>-10715095.737</v>
      </c>
      <c r="G820" s="20">
        <f t="shared" si="27"/>
        <v>88.935700939131991</v>
      </c>
    </row>
    <row r="821" spans="1:7" ht="22.5" x14ac:dyDescent="0.2">
      <c r="A821" s="13" t="s">
        <v>1361</v>
      </c>
      <c r="B821" s="11" t="s">
        <v>1405</v>
      </c>
      <c r="C821" s="19">
        <v>23732016.600000001</v>
      </c>
      <c r="D821" s="19">
        <v>188000</v>
      </c>
      <c r="E821" s="29">
        <f t="shared" si="28"/>
        <v>0.79217878180651535</v>
      </c>
      <c r="F821" s="29">
        <v>119000</v>
      </c>
      <c r="G821" s="29">
        <f t="shared" si="27"/>
        <v>157.98319327731093</v>
      </c>
    </row>
    <row r="822" spans="1:7" ht="22.5" x14ac:dyDescent="0.2">
      <c r="A822" s="13" t="s">
        <v>1362</v>
      </c>
      <c r="B822" s="11" t="s">
        <v>1406</v>
      </c>
      <c r="C822" s="19">
        <v>-21958000</v>
      </c>
      <c r="D822" s="19">
        <v>-9717545.5</v>
      </c>
      <c r="E822" s="29">
        <f t="shared" si="28"/>
        <v>44.255148465251843</v>
      </c>
      <c r="F822" s="29">
        <v>-10834095.737</v>
      </c>
      <c r="G822" s="29">
        <f t="shared" si="27"/>
        <v>89.694107712314008</v>
      </c>
    </row>
    <row r="823" spans="1:7" ht="22.5" x14ac:dyDescent="0.2">
      <c r="A823" s="13" t="s">
        <v>1363</v>
      </c>
      <c r="B823" s="11" t="s">
        <v>1407</v>
      </c>
      <c r="C823" s="19">
        <v>22514310</v>
      </c>
      <c r="D823" s="19">
        <v>0</v>
      </c>
      <c r="E823" s="29">
        <f t="shared" si="28"/>
        <v>0</v>
      </c>
      <c r="F823" s="29">
        <v>0</v>
      </c>
      <c r="G823" s="29">
        <v>0</v>
      </c>
    </row>
    <row r="824" spans="1:7" ht="22.5" x14ac:dyDescent="0.2">
      <c r="A824" s="13" t="s">
        <v>1364</v>
      </c>
      <c r="B824" s="11" t="s">
        <v>1408</v>
      </c>
      <c r="C824" s="19">
        <v>-21120000</v>
      </c>
      <c r="D824" s="19">
        <v>-9679545.5</v>
      </c>
      <c r="E824" s="29">
        <f t="shared" si="28"/>
        <v>45.831181344696972</v>
      </c>
      <c r="F824" s="29">
        <v>-10413582.6</v>
      </c>
      <c r="G824" s="29">
        <f t="shared" si="27"/>
        <v>92.951156886199755</v>
      </c>
    </row>
    <row r="825" spans="1:7" ht="22.5" x14ac:dyDescent="0.2">
      <c r="A825" s="13" t="s">
        <v>1365</v>
      </c>
      <c r="B825" s="11" t="s">
        <v>1409</v>
      </c>
      <c r="C825" s="19">
        <v>1179706.6000000001</v>
      </c>
      <c r="D825" s="19">
        <v>150000</v>
      </c>
      <c r="E825" s="29">
        <f t="shared" si="28"/>
        <v>12.715025922547182</v>
      </c>
      <c r="F825" s="29">
        <v>100000</v>
      </c>
      <c r="G825" s="29">
        <f t="shared" si="27"/>
        <v>150</v>
      </c>
    </row>
    <row r="826" spans="1:7" ht="22.5" x14ac:dyDescent="0.2">
      <c r="A826" s="13" t="s">
        <v>1366</v>
      </c>
      <c r="B826" s="11" t="s">
        <v>1410</v>
      </c>
      <c r="C826" s="19">
        <v>-800000</v>
      </c>
      <c r="D826" s="19">
        <v>0</v>
      </c>
      <c r="E826" s="29">
        <f t="shared" si="28"/>
        <v>0</v>
      </c>
      <c r="F826" s="29">
        <v>-400000</v>
      </c>
      <c r="G826" s="29">
        <f t="shared" si="27"/>
        <v>0</v>
      </c>
    </row>
    <row r="827" spans="1:7" ht="22.5" x14ac:dyDescent="0.2">
      <c r="A827" s="13" t="s">
        <v>1367</v>
      </c>
      <c r="B827" s="11" t="s">
        <v>1411</v>
      </c>
      <c r="C827" s="19">
        <v>38000</v>
      </c>
      <c r="D827" s="19">
        <v>38000</v>
      </c>
      <c r="E827" s="29">
        <f t="shared" ref="E827:E843" si="29">D827/C827*100</f>
        <v>100</v>
      </c>
      <c r="F827" s="29">
        <v>19000</v>
      </c>
      <c r="G827" s="29" t="s">
        <v>1747</v>
      </c>
    </row>
    <row r="828" spans="1:7" ht="22.5" x14ac:dyDescent="0.2">
      <c r="A828" s="13" t="s">
        <v>1368</v>
      </c>
      <c r="B828" s="11" t="s">
        <v>1412</v>
      </c>
      <c r="C828" s="19">
        <v>-38000</v>
      </c>
      <c r="D828" s="19">
        <v>-38000</v>
      </c>
      <c r="E828" s="29">
        <f t="shared" si="29"/>
        <v>100</v>
      </c>
      <c r="F828" s="29">
        <v>-20513.136999999999</v>
      </c>
      <c r="G828" s="29">
        <f t="shared" si="27"/>
        <v>185.24714186815993</v>
      </c>
    </row>
    <row r="829" spans="1:7" ht="21.75" x14ac:dyDescent="0.2">
      <c r="A829" s="28" t="s">
        <v>1369</v>
      </c>
      <c r="B829" s="15" t="s">
        <v>1413</v>
      </c>
      <c r="C829" s="21">
        <v>-1323737.94</v>
      </c>
      <c r="D829" s="21">
        <v>0</v>
      </c>
      <c r="E829" s="20">
        <f t="shared" si="29"/>
        <v>0</v>
      </c>
      <c r="F829" s="20">
        <v>300000</v>
      </c>
      <c r="G829" s="20">
        <f t="shared" si="27"/>
        <v>0</v>
      </c>
    </row>
    <row r="830" spans="1:7" ht="22.5" x14ac:dyDescent="0.2">
      <c r="A830" s="13" t="s">
        <v>1531</v>
      </c>
      <c r="B830" s="11" t="s">
        <v>1414</v>
      </c>
      <c r="C830" s="19">
        <v>-1323737.94</v>
      </c>
      <c r="D830" s="19">
        <v>0</v>
      </c>
      <c r="E830" s="29">
        <f t="shared" si="29"/>
        <v>0</v>
      </c>
      <c r="F830" s="29">
        <v>300000</v>
      </c>
      <c r="G830" s="29">
        <f t="shared" si="27"/>
        <v>0</v>
      </c>
    </row>
    <row r="831" spans="1:7" ht="22.5" x14ac:dyDescent="0.2">
      <c r="A831" s="13" t="s">
        <v>1532</v>
      </c>
      <c r="B831" s="11" t="s">
        <v>1415</v>
      </c>
      <c r="C831" s="19">
        <v>5689161.5</v>
      </c>
      <c r="D831" s="19">
        <v>0</v>
      </c>
      <c r="E831" s="29">
        <f t="shared" si="29"/>
        <v>0</v>
      </c>
      <c r="F831" s="29">
        <v>600000</v>
      </c>
      <c r="G831" s="29">
        <f t="shared" si="27"/>
        <v>0</v>
      </c>
    </row>
    <row r="832" spans="1:7" ht="33.75" x14ac:dyDescent="0.2">
      <c r="A832" s="13" t="s">
        <v>1533</v>
      </c>
      <c r="B832" s="11" t="s">
        <v>1416</v>
      </c>
      <c r="C832" s="19">
        <v>-7012899.4400000004</v>
      </c>
      <c r="D832" s="19">
        <v>0</v>
      </c>
      <c r="E832" s="29">
        <f t="shared" si="29"/>
        <v>0</v>
      </c>
      <c r="F832" s="29">
        <v>-300000</v>
      </c>
      <c r="G832" s="29">
        <f t="shared" si="27"/>
        <v>0</v>
      </c>
    </row>
    <row r="833" spans="1:7" ht="33.75" x14ac:dyDescent="0.2">
      <c r="A833" s="13" t="s">
        <v>1534</v>
      </c>
      <c r="B833" s="11" t="s">
        <v>1417</v>
      </c>
      <c r="C833" s="19">
        <v>5100000</v>
      </c>
      <c r="D833" s="19">
        <v>0</v>
      </c>
      <c r="E833" s="29">
        <f t="shared" si="29"/>
        <v>0</v>
      </c>
      <c r="F833" s="29">
        <v>0</v>
      </c>
      <c r="G833" s="29">
        <v>0</v>
      </c>
    </row>
    <row r="834" spans="1:7" ht="33.75" x14ac:dyDescent="0.2">
      <c r="A834" s="13" t="s">
        <v>1535</v>
      </c>
      <c r="B834" s="11" t="s">
        <v>1418</v>
      </c>
      <c r="C834" s="19">
        <v>-6494310</v>
      </c>
      <c r="D834" s="19">
        <v>0</v>
      </c>
      <c r="E834" s="29">
        <f t="shared" si="29"/>
        <v>0</v>
      </c>
      <c r="F834" s="29">
        <v>0</v>
      </c>
      <c r="G834" s="29">
        <v>0</v>
      </c>
    </row>
    <row r="835" spans="1:7" ht="33.75" x14ac:dyDescent="0.2">
      <c r="A835" s="13" t="s">
        <v>1536</v>
      </c>
      <c r="B835" s="11" t="s">
        <v>1419</v>
      </c>
      <c r="C835" s="19">
        <v>471284.4</v>
      </c>
      <c r="D835" s="19">
        <v>0</v>
      </c>
      <c r="E835" s="29">
        <f t="shared" si="29"/>
        <v>0</v>
      </c>
      <c r="F835" s="29">
        <v>600000</v>
      </c>
      <c r="G835" s="29">
        <f t="shared" si="27"/>
        <v>0</v>
      </c>
    </row>
    <row r="836" spans="1:7" ht="33.75" x14ac:dyDescent="0.2">
      <c r="A836" s="13" t="s">
        <v>1537</v>
      </c>
      <c r="B836" s="11" t="s">
        <v>1420</v>
      </c>
      <c r="C836" s="19">
        <v>-416329.9</v>
      </c>
      <c r="D836" s="19">
        <v>0</v>
      </c>
      <c r="E836" s="29">
        <f t="shared" si="29"/>
        <v>0</v>
      </c>
      <c r="F836" s="29">
        <v>-300000</v>
      </c>
      <c r="G836" s="29">
        <f t="shared" si="27"/>
        <v>0</v>
      </c>
    </row>
    <row r="837" spans="1:7" ht="33.75" x14ac:dyDescent="0.2">
      <c r="A837" s="13" t="s">
        <v>1538</v>
      </c>
      <c r="B837" s="11" t="s">
        <v>1421</v>
      </c>
      <c r="C837" s="19">
        <v>117877.1</v>
      </c>
      <c r="D837" s="19">
        <v>0</v>
      </c>
      <c r="E837" s="29">
        <f t="shared" si="29"/>
        <v>0</v>
      </c>
      <c r="F837" s="29">
        <v>0</v>
      </c>
      <c r="G837" s="29">
        <v>0</v>
      </c>
    </row>
    <row r="838" spans="1:7" ht="33.75" x14ac:dyDescent="0.2">
      <c r="A838" s="13" t="s">
        <v>1539</v>
      </c>
      <c r="B838" s="11" t="s">
        <v>1422</v>
      </c>
      <c r="C838" s="19">
        <v>-80092.3</v>
      </c>
      <c r="D838" s="19">
        <v>0</v>
      </c>
      <c r="E838" s="29">
        <f t="shared" si="29"/>
        <v>0</v>
      </c>
      <c r="F838" s="29">
        <v>0</v>
      </c>
      <c r="G838" s="29">
        <v>0</v>
      </c>
    </row>
    <row r="839" spans="1:7" ht="33.75" x14ac:dyDescent="0.2">
      <c r="A839" s="13" t="s">
        <v>1540</v>
      </c>
      <c r="B839" s="11" t="s">
        <v>1423</v>
      </c>
      <c r="C839" s="19">
        <v>-8364.1200000000008</v>
      </c>
      <c r="D839" s="19">
        <v>0</v>
      </c>
      <c r="E839" s="29">
        <f t="shared" si="29"/>
        <v>0</v>
      </c>
      <c r="F839" s="29">
        <v>0</v>
      </c>
      <c r="G839" s="29">
        <v>0</v>
      </c>
    </row>
    <row r="840" spans="1:7" ht="33.75" x14ac:dyDescent="0.2">
      <c r="A840" s="13" t="s">
        <v>1541</v>
      </c>
      <c r="B840" s="11" t="s">
        <v>1424</v>
      </c>
      <c r="C840" s="19">
        <v>-13803.12</v>
      </c>
      <c r="D840" s="19">
        <v>0</v>
      </c>
      <c r="E840" s="29">
        <f t="shared" si="29"/>
        <v>0</v>
      </c>
      <c r="F840" s="29">
        <v>0</v>
      </c>
      <c r="G840" s="29">
        <v>0</v>
      </c>
    </row>
    <row r="841" spans="1:7" x14ac:dyDescent="0.2">
      <c r="A841" s="13" t="s">
        <v>1370</v>
      </c>
      <c r="B841" s="11" t="s">
        <v>1425</v>
      </c>
      <c r="C841" s="19">
        <v>47989.7</v>
      </c>
      <c r="D841" s="19">
        <v>100009.266</v>
      </c>
      <c r="E841" s="29" t="s">
        <v>1747</v>
      </c>
      <c r="F841" s="29">
        <v>171677.99083000002</v>
      </c>
      <c r="G841" s="29">
        <f t="shared" si="27"/>
        <v>58.253982072187547</v>
      </c>
    </row>
    <row r="842" spans="1:7" ht="22.5" x14ac:dyDescent="0.2">
      <c r="A842" s="13" t="s">
        <v>1371</v>
      </c>
      <c r="B842" s="11" t="s">
        <v>1426</v>
      </c>
      <c r="C842" s="19">
        <v>30000</v>
      </c>
      <c r="D842" s="19">
        <v>0</v>
      </c>
      <c r="E842" s="29">
        <f t="shared" si="29"/>
        <v>0</v>
      </c>
      <c r="F842" s="29">
        <v>0</v>
      </c>
      <c r="G842" s="29">
        <v>0</v>
      </c>
    </row>
    <row r="843" spans="1:7" ht="22.5" x14ac:dyDescent="0.2">
      <c r="A843" s="13" t="s">
        <v>1372</v>
      </c>
      <c r="B843" s="11" t="s">
        <v>1427</v>
      </c>
      <c r="C843" s="19">
        <v>30000</v>
      </c>
      <c r="D843" s="19">
        <v>0</v>
      </c>
      <c r="E843" s="29">
        <f t="shared" si="29"/>
        <v>0</v>
      </c>
      <c r="F843" s="29">
        <v>0</v>
      </c>
      <c r="G843" s="29">
        <v>0</v>
      </c>
    </row>
    <row r="844" spans="1:7" ht="22.5" x14ac:dyDescent="0.2">
      <c r="A844" s="13" t="s">
        <v>1373</v>
      </c>
      <c r="B844" s="11" t="s">
        <v>1428</v>
      </c>
      <c r="C844" s="19">
        <v>30000</v>
      </c>
      <c r="D844" s="19">
        <v>0</v>
      </c>
      <c r="E844" s="29">
        <f t="shared" ref="E844:E879" si="30">D844/C844*100</f>
        <v>0</v>
      </c>
      <c r="F844" s="29">
        <v>0</v>
      </c>
      <c r="G844" s="29">
        <v>0</v>
      </c>
    </row>
    <row r="845" spans="1:7" x14ac:dyDescent="0.2">
      <c r="A845" s="47" t="s">
        <v>1737</v>
      </c>
      <c r="B845" s="48" t="s">
        <v>1738</v>
      </c>
      <c r="C845" s="19">
        <v>0</v>
      </c>
      <c r="D845" s="19">
        <v>0</v>
      </c>
      <c r="E845" s="29">
        <v>0</v>
      </c>
      <c r="F845" s="29">
        <v>-350</v>
      </c>
      <c r="G845" s="29">
        <v>0</v>
      </c>
    </row>
    <row r="846" spans="1:7" ht="22.5" x14ac:dyDescent="0.2">
      <c r="A846" s="47" t="s">
        <v>1739</v>
      </c>
      <c r="B846" s="48" t="s">
        <v>1740</v>
      </c>
      <c r="C846" s="19">
        <v>0</v>
      </c>
      <c r="D846" s="19">
        <v>0</v>
      </c>
      <c r="E846" s="29">
        <v>0</v>
      </c>
      <c r="F846" s="29">
        <v>-350</v>
      </c>
      <c r="G846" s="29">
        <v>0</v>
      </c>
    </row>
    <row r="847" spans="1:7" ht="56.25" x14ac:dyDescent="0.2">
      <c r="A847" s="47" t="s">
        <v>1741</v>
      </c>
      <c r="B847" s="48" t="s">
        <v>1742</v>
      </c>
      <c r="C847" s="19">
        <v>0</v>
      </c>
      <c r="D847" s="19">
        <v>0</v>
      </c>
      <c r="E847" s="29">
        <v>0</v>
      </c>
      <c r="F847" s="29">
        <v>-350</v>
      </c>
      <c r="G847" s="29">
        <v>0</v>
      </c>
    </row>
    <row r="848" spans="1:7" ht="56.25" x14ac:dyDescent="0.2">
      <c r="A848" s="47" t="s">
        <v>1743</v>
      </c>
      <c r="B848" s="48" t="s">
        <v>1744</v>
      </c>
      <c r="C848" s="19">
        <v>0</v>
      </c>
      <c r="D848" s="19">
        <v>0</v>
      </c>
      <c r="E848" s="29">
        <v>0</v>
      </c>
      <c r="F848" s="29">
        <v>-350</v>
      </c>
      <c r="G848" s="29">
        <v>0</v>
      </c>
    </row>
    <row r="849" spans="1:7" ht="22.5" x14ac:dyDescent="0.2">
      <c r="A849" s="13" t="s">
        <v>1374</v>
      </c>
      <c r="B849" s="11" t="s">
        <v>1429</v>
      </c>
      <c r="C849" s="19">
        <v>17989.7</v>
      </c>
      <c r="D849" s="19">
        <v>9.266</v>
      </c>
      <c r="E849" s="29">
        <f t="shared" si="30"/>
        <v>5.1507251371618198E-2</v>
      </c>
      <c r="F849" s="29">
        <v>27.990830000000003</v>
      </c>
      <c r="G849" s="29">
        <f t="shared" si="27"/>
        <v>33.103698604149997</v>
      </c>
    </row>
    <row r="850" spans="1:7" ht="22.5" x14ac:dyDescent="0.2">
      <c r="A850" s="13" t="s">
        <v>1375</v>
      </c>
      <c r="B850" s="11" t="s">
        <v>1430</v>
      </c>
      <c r="C850" s="19">
        <v>-228000</v>
      </c>
      <c r="D850" s="19">
        <v>0</v>
      </c>
      <c r="E850" s="29">
        <f t="shared" si="30"/>
        <v>0</v>
      </c>
      <c r="F850" s="29">
        <v>0</v>
      </c>
      <c r="G850" s="29">
        <v>0</v>
      </c>
    </row>
    <row r="851" spans="1:7" ht="22.5" x14ac:dyDescent="0.2">
      <c r="A851" s="13" t="s">
        <v>1376</v>
      </c>
      <c r="B851" s="11" t="s">
        <v>1431</v>
      </c>
      <c r="C851" s="19">
        <v>245989.7</v>
      </c>
      <c r="D851" s="19">
        <v>9.266</v>
      </c>
      <c r="E851" s="29">
        <v>0</v>
      </c>
      <c r="F851" s="29">
        <v>27.990830000000003</v>
      </c>
      <c r="G851" s="29">
        <f t="shared" si="27"/>
        <v>33.103698604149997</v>
      </c>
    </row>
    <row r="852" spans="1:7" ht="22.5" x14ac:dyDescent="0.2">
      <c r="A852" s="13" t="s">
        <v>1377</v>
      </c>
      <c r="B852" s="11" t="s">
        <v>1432</v>
      </c>
      <c r="C852" s="19">
        <v>15.5</v>
      </c>
      <c r="D852" s="19">
        <v>9.266</v>
      </c>
      <c r="E852" s="29">
        <f t="shared" si="30"/>
        <v>59.780645161290323</v>
      </c>
      <c r="F852" s="29">
        <v>27.990830000000003</v>
      </c>
      <c r="G852" s="29">
        <f t="shared" si="27"/>
        <v>33.103698604149997</v>
      </c>
    </row>
    <row r="853" spans="1:7" ht="33.75" x14ac:dyDescent="0.2">
      <c r="A853" s="13" t="s">
        <v>1378</v>
      </c>
      <c r="B853" s="11" t="s">
        <v>1433</v>
      </c>
      <c r="C853" s="19">
        <v>15.5</v>
      </c>
      <c r="D853" s="19">
        <v>9.266</v>
      </c>
      <c r="E853" s="29">
        <f t="shared" si="30"/>
        <v>59.780645161290323</v>
      </c>
      <c r="F853" s="29">
        <v>11.926</v>
      </c>
      <c r="G853" s="29">
        <f t="shared" si="27"/>
        <v>77.695790709374478</v>
      </c>
    </row>
    <row r="854" spans="1:7" ht="22.5" x14ac:dyDescent="0.2">
      <c r="A854" s="13" t="s">
        <v>1379</v>
      </c>
      <c r="B854" s="11" t="s">
        <v>1434</v>
      </c>
      <c r="C854" s="19">
        <v>-228000</v>
      </c>
      <c r="D854" s="19">
        <v>0</v>
      </c>
      <c r="E854" s="29">
        <f t="shared" si="30"/>
        <v>0</v>
      </c>
      <c r="F854" s="29">
        <v>16.064830000000001</v>
      </c>
      <c r="G854" s="29">
        <f t="shared" si="27"/>
        <v>0</v>
      </c>
    </row>
    <row r="855" spans="1:7" ht="33.75" x14ac:dyDescent="0.2">
      <c r="A855" s="13" t="s">
        <v>1380</v>
      </c>
      <c r="B855" s="11" t="s">
        <v>1435</v>
      </c>
      <c r="C855" s="19">
        <v>245974.2</v>
      </c>
      <c r="D855" s="19">
        <v>0</v>
      </c>
      <c r="E855" s="29">
        <f t="shared" si="30"/>
        <v>0</v>
      </c>
      <c r="F855" s="29">
        <v>0</v>
      </c>
      <c r="G855" s="29">
        <v>0</v>
      </c>
    </row>
    <row r="856" spans="1:7" ht="33.75" x14ac:dyDescent="0.2">
      <c r="A856" s="13" t="s">
        <v>1381</v>
      </c>
      <c r="B856" s="11" t="s">
        <v>1436</v>
      </c>
      <c r="C856" s="19">
        <v>-210000</v>
      </c>
      <c r="D856" s="19">
        <v>0</v>
      </c>
      <c r="E856" s="29">
        <f t="shared" si="30"/>
        <v>0</v>
      </c>
      <c r="F856" s="29">
        <v>0</v>
      </c>
      <c r="G856" s="29">
        <v>0</v>
      </c>
    </row>
    <row r="857" spans="1:7" ht="33.75" x14ac:dyDescent="0.2">
      <c r="A857" s="13" t="s">
        <v>1382</v>
      </c>
      <c r="B857" s="11" t="s">
        <v>1437</v>
      </c>
      <c r="C857" s="19">
        <v>212754.7</v>
      </c>
      <c r="D857" s="19">
        <v>0</v>
      </c>
      <c r="E857" s="29">
        <f t="shared" si="30"/>
        <v>0</v>
      </c>
      <c r="F857" s="29">
        <v>0</v>
      </c>
      <c r="G857" s="29">
        <v>0</v>
      </c>
    </row>
    <row r="858" spans="1:7" ht="33.75" x14ac:dyDescent="0.2">
      <c r="A858" s="13" t="s">
        <v>1383</v>
      </c>
      <c r="B858" s="11" t="s">
        <v>1438</v>
      </c>
      <c r="C858" s="19">
        <v>-18000</v>
      </c>
      <c r="D858" s="19">
        <v>0</v>
      </c>
      <c r="E858" s="29">
        <f t="shared" si="30"/>
        <v>0</v>
      </c>
      <c r="F858" s="29">
        <v>0</v>
      </c>
      <c r="G858" s="29">
        <v>0</v>
      </c>
    </row>
    <row r="859" spans="1:7" ht="33.75" x14ac:dyDescent="0.2">
      <c r="A859" s="13" t="s">
        <v>1384</v>
      </c>
      <c r="B859" s="11" t="s">
        <v>1439</v>
      </c>
      <c r="C859" s="19">
        <v>33219.5</v>
      </c>
      <c r="D859" s="19">
        <v>0</v>
      </c>
      <c r="E859" s="29">
        <f t="shared" si="30"/>
        <v>0</v>
      </c>
      <c r="F859" s="29">
        <v>0</v>
      </c>
      <c r="G859" s="29">
        <v>0</v>
      </c>
    </row>
    <row r="860" spans="1:7" ht="22.5" x14ac:dyDescent="0.2">
      <c r="A860" s="13" t="s">
        <v>1542</v>
      </c>
      <c r="B860" s="11" t="s">
        <v>1545</v>
      </c>
      <c r="C860" s="19">
        <v>0</v>
      </c>
      <c r="D860" s="19">
        <v>100000</v>
      </c>
      <c r="E860" s="29">
        <v>0</v>
      </c>
      <c r="F860" s="29">
        <v>172000</v>
      </c>
      <c r="G860" s="29">
        <f t="shared" ref="G860:G881" si="31">D860/F860*100</f>
        <v>58.139534883720934</v>
      </c>
    </row>
    <row r="861" spans="1:7" ht="56.25" x14ac:dyDescent="0.2">
      <c r="A861" s="13" t="s">
        <v>1543</v>
      </c>
      <c r="B861" s="11" t="s">
        <v>1546</v>
      </c>
      <c r="C861" s="19">
        <v>0</v>
      </c>
      <c r="D861" s="19">
        <v>100000</v>
      </c>
      <c r="E861" s="29">
        <v>0</v>
      </c>
      <c r="F861" s="29">
        <v>172000</v>
      </c>
      <c r="G861" s="29">
        <f t="shared" si="31"/>
        <v>58.139534883720934</v>
      </c>
    </row>
    <row r="862" spans="1:7" ht="67.5" x14ac:dyDescent="0.2">
      <c r="A862" s="13" t="s">
        <v>1544</v>
      </c>
      <c r="B862" s="11" t="s">
        <v>1547</v>
      </c>
      <c r="C862" s="19">
        <v>0</v>
      </c>
      <c r="D862" s="19">
        <v>100000</v>
      </c>
      <c r="E862" s="29">
        <v>0</v>
      </c>
      <c r="F862" s="29">
        <v>168000</v>
      </c>
      <c r="G862" s="29">
        <f t="shared" si="31"/>
        <v>59.523809523809526</v>
      </c>
    </row>
    <row r="863" spans="1:7" ht="56.25" x14ac:dyDescent="0.2">
      <c r="A863" s="47" t="s">
        <v>1745</v>
      </c>
      <c r="B863" s="48" t="s">
        <v>1746</v>
      </c>
      <c r="C863" s="19">
        <v>0</v>
      </c>
      <c r="D863" s="19">
        <v>0</v>
      </c>
      <c r="E863" s="29">
        <v>0</v>
      </c>
      <c r="F863" s="29">
        <v>4000</v>
      </c>
      <c r="G863" s="29">
        <f t="shared" si="31"/>
        <v>0</v>
      </c>
    </row>
    <row r="864" spans="1:7" x14ac:dyDescent="0.2">
      <c r="A864" s="28" t="s">
        <v>1385</v>
      </c>
      <c r="B864" s="15" t="s">
        <v>1403</v>
      </c>
      <c r="C864" s="21">
        <f>C865</f>
        <v>5647791.6031300277</v>
      </c>
      <c r="D864" s="21">
        <v>7328889.1747099999</v>
      </c>
      <c r="E864" s="20">
        <f t="shared" si="30"/>
        <v>129.76557369164087</v>
      </c>
      <c r="F864" s="20">
        <v>6273509.8496599998</v>
      </c>
      <c r="G864" s="20">
        <f t="shared" si="31"/>
        <v>116.82278900235086</v>
      </c>
    </row>
    <row r="865" spans="1:7" ht="21.75" x14ac:dyDescent="0.2">
      <c r="A865" s="28" t="s">
        <v>1386</v>
      </c>
      <c r="B865" s="15" t="s">
        <v>1440</v>
      </c>
      <c r="C865" s="21">
        <f>C866+C874</f>
        <v>5647791.6031300277</v>
      </c>
      <c r="D865" s="21">
        <v>7328889.1747099999</v>
      </c>
      <c r="E865" s="20">
        <f t="shared" si="30"/>
        <v>129.76557369164087</v>
      </c>
      <c r="F865" s="20">
        <v>6273509.8496599998</v>
      </c>
      <c r="G865" s="20">
        <f t="shared" si="31"/>
        <v>116.82278900235086</v>
      </c>
    </row>
    <row r="866" spans="1:7" x14ac:dyDescent="0.2">
      <c r="A866" s="13" t="s">
        <v>1387</v>
      </c>
      <c r="B866" s="11" t="s">
        <v>1441</v>
      </c>
      <c r="C866" s="19">
        <f>-(C7+C823+C825+C827+C833+C835+C837+C844+C853+C857+C859)</f>
        <v>-122955285.19525999</v>
      </c>
      <c r="D866" s="19">
        <v>-40944841.118790001</v>
      </c>
      <c r="E866" s="29">
        <f t="shared" si="30"/>
        <v>33.30059464606768</v>
      </c>
      <c r="F866" s="29">
        <v>-36068360.182039998</v>
      </c>
      <c r="G866" s="29">
        <f t="shared" si="31"/>
        <v>113.52010713028815</v>
      </c>
    </row>
    <row r="867" spans="1:7" x14ac:dyDescent="0.2">
      <c r="A867" s="13" t="s">
        <v>1388</v>
      </c>
      <c r="B867" s="11" t="s">
        <v>1442</v>
      </c>
      <c r="C867" s="19">
        <f>C866</f>
        <v>-122955285.19525999</v>
      </c>
      <c r="D867" s="19">
        <v>-40944841.118790001</v>
      </c>
      <c r="E867" s="29">
        <f t="shared" si="30"/>
        <v>33.30059464606768</v>
      </c>
      <c r="F867" s="29">
        <v>-36068360.182039998</v>
      </c>
      <c r="G867" s="29">
        <f t="shared" si="31"/>
        <v>113.52010713028815</v>
      </c>
    </row>
    <row r="868" spans="1:7" x14ac:dyDescent="0.2">
      <c r="A868" s="13" t="s">
        <v>1389</v>
      </c>
      <c r="B868" s="11" t="s">
        <v>1443</v>
      </c>
      <c r="C868" s="19">
        <f>C866</f>
        <v>-122955285.19525999</v>
      </c>
      <c r="D868" s="19">
        <v>-40944841.118790001</v>
      </c>
      <c r="E868" s="29">
        <f t="shared" si="30"/>
        <v>33.30059464606768</v>
      </c>
      <c r="F868" s="29">
        <v>-36068360.182039998</v>
      </c>
      <c r="G868" s="29">
        <f t="shared" si="31"/>
        <v>113.52010713028815</v>
      </c>
    </row>
    <row r="869" spans="1:7" ht="22.5" x14ac:dyDescent="0.2">
      <c r="A869" s="13" t="s">
        <v>1390</v>
      </c>
      <c r="B869" s="11" t="s">
        <v>1444</v>
      </c>
      <c r="C869" s="19">
        <f>C866-C870-C871-C872-C873</f>
        <v>-106352015.70001</v>
      </c>
      <c r="D869" s="19">
        <v>-34510406.796920002</v>
      </c>
      <c r="E869" s="29">
        <f t="shared" si="30"/>
        <v>32.449226815093411</v>
      </c>
      <c r="F869" s="29">
        <v>-28945177.427729998</v>
      </c>
      <c r="G869" s="29">
        <f t="shared" si="31"/>
        <v>119.22679307489203</v>
      </c>
    </row>
    <row r="870" spans="1:7" ht="22.5" x14ac:dyDescent="0.2">
      <c r="A870" s="13" t="s">
        <v>1391</v>
      </c>
      <c r="B870" s="11" t="s">
        <v>1445</v>
      </c>
      <c r="C870" s="19">
        <v>-9673329.889010001</v>
      </c>
      <c r="D870" s="19">
        <v>-3568968.5749499998</v>
      </c>
      <c r="E870" s="29">
        <f t="shared" si="30"/>
        <v>36.894932933123194</v>
      </c>
      <c r="F870" s="29">
        <v>-4085217.6789799999</v>
      </c>
      <c r="G870" s="29">
        <f t="shared" si="31"/>
        <v>87.362996427673906</v>
      </c>
    </row>
    <row r="871" spans="1:7" ht="22.5" x14ac:dyDescent="0.2">
      <c r="A871" s="13" t="s">
        <v>1392</v>
      </c>
      <c r="B871" s="11" t="s">
        <v>1446</v>
      </c>
      <c r="C871" s="19">
        <v>-4689224.2997599998</v>
      </c>
      <c r="D871" s="19">
        <v>-2018652.2180299999</v>
      </c>
      <c r="E871" s="29">
        <f t="shared" si="30"/>
        <v>43.048745143910409</v>
      </c>
      <c r="F871" s="29">
        <v>-2181981.7265599999</v>
      </c>
      <c r="G871" s="29">
        <f t="shared" si="31"/>
        <v>92.514625281143083</v>
      </c>
    </row>
    <row r="872" spans="1:7" ht="22.5" x14ac:dyDescent="0.2">
      <c r="A872" s="13" t="s">
        <v>1393</v>
      </c>
      <c r="B872" s="11" t="s">
        <v>1447</v>
      </c>
      <c r="C872" s="19">
        <v>-1156964.6937599999</v>
      </c>
      <c r="D872" s="19">
        <v>-437262.68283999996</v>
      </c>
      <c r="E872" s="29">
        <f t="shared" si="30"/>
        <v>37.793952157601922</v>
      </c>
      <c r="F872" s="29">
        <v>-431043.38006</v>
      </c>
      <c r="G872" s="29">
        <f t="shared" si="31"/>
        <v>101.44284846205834</v>
      </c>
    </row>
    <row r="873" spans="1:7" ht="22.5" x14ac:dyDescent="0.2">
      <c r="A873" s="13" t="s">
        <v>1394</v>
      </c>
      <c r="B873" s="11" t="s">
        <v>1448</v>
      </c>
      <c r="C873" s="19">
        <v>-1083750.6127200001</v>
      </c>
      <c r="D873" s="19">
        <v>-409550.84604999999</v>
      </c>
      <c r="E873" s="29">
        <f t="shared" si="30"/>
        <v>37.790137439655808</v>
      </c>
      <c r="F873" s="29">
        <v>-424939.96870999999</v>
      </c>
      <c r="G873" s="29">
        <f t="shared" si="31"/>
        <v>96.378518427740005</v>
      </c>
    </row>
    <row r="874" spans="1:7" x14ac:dyDescent="0.2">
      <c r="A874" s="13" t="s">
        <v>1395</v>
      </c>
      <c r="B874" s="11" t="s">
        <v>1449</v>
      </c>
      <c r="C874" s="19">
        <f>C875</f>
        <v>128603076.79839002</v>
      </c>
      <c r="D874" s="19">
        <v>48273730.293499999</v>
      </c>
      <c r="E874" s="29">
        <f t="shared" si="30"/>
        <v>37.536994833473798</v>
      </c>
      <c r="F874" s="29">
        <v>42341870.0317</v>
      </c>
      <c r="G874" s="29">
        <f t="shared" si="31"/>
        <v>114.00944327059482</v>
      </c>
    </row>
    <row r="875" spans="1:7" x14ac:dyDescent="0.2">
      <c r="A875" s="13" t="s">
        <v>1396</v>
      </c>
      <c r="B875" s="11" t="s">
        <v>1450</v>
      </c>
      <c r="C875" s="19">
        <f>C876</f>
        <v>128603076.79839002</v>
      </c>
      <c r="D875" s="19">
        <v>48273730.293499999</v>
      </c>
      <c r="E875" s="29">
        <f t="shared" si="30"/>
        <v>37.536994833473798</v>
      </c>
      <c r="F875" s="29">
        <v>42341870.0317</v>
      </c>
      <c r="G875" s="29">
        <f t="shared" si="31"/>
        <v>114.00944327059482</v>
      </c>
    </row>
    <row r="876" spans="1:7" x14ac:dyDescent="0.2">
      <c r="A876" s="13" t="s">
        <v>1397</v>
      </c>
      <c r="B876" s="11" t="s">
        <v>1451</v>
      </c>
      <c r="C876" s="19">
        <f>C740-C824-C826-C828-C834-C836-C838-C839-C840-C856-C858</f>
        <v>128603076.79839002</v>
      </c>
      <c r="D876" s="19">
        <v>48273730.293499999</v>
      </c>
      <c r="E876" s="29">
        <f t="shared" si="30"/>
        <v>37.536994833473798</v>
      </c>
      <c r="F876" s="29">
        <v>42341870.0317</v>
      </c>
      <c r="G876" s="29">
        <f t="shared" si="31"/>
        <v>114.00944327059482</v>
      </c>
    </row>
    <row r="877" spans="1:7" ht="22.5" x14ac:dyDescent="0.2">
      <c r="A877" s="13" t="s">
        <v>1398</v>
      </c>
      <c r="B877" s="11" t="s">
        <v>1452</v>
      </c>
      <c r="C877" s="19">
        <f>C876-C878-C879-C880-C881</f>
        <v>90669561.1664</v>
      </c>
      <c r="D877" s="19">
        <v>34537201.988629997</v>
      </c>
      <c r="E877" s="29">
        <f t="shared" si="30"/>
        <v>38.091286143147975</v>
      </c>
      <c r="F877" s="29">
        <v>28225194.418159999</v>
      </c>
      <c r="G877" s="29">
        <f t="shared" si="31"/>
        <v>122.36302601483189</v>
      </c>
    </row>
    <row r="878" spans="1:7" ht="22.5" x14ac:dyDescent="0.2">
      <c r="A878" s="13" t="s">
        <v>1399</v>
      </c>
      <c r="B878" s="11" t="s">
        <v>1453</v>
      </c>
      <c r="C878" s="19">
        <v>21801332.99625</v>
      </c>
      <c r="D878" s="19">
        <v>7388151.65551</v>
      </c>
      <c r="E878" s="29">
        <f t="shared" si="30"/>
        <v>33.888531755286799</v>
      </c>
      <c r="F878" s="29">
        <v>7580598.4136999995</v>
      </c>
      <c r="G878" s="29">
        <f t="shared" si="31"/>
        <v>97.461324981386682</v>
      </c>
    </row>
    <row r="879" spans="1:7" ht="22.5" x14ac:dyDescent="0.2">
      <c r="A879" s="13" t="s">
        <v>1400</v>
      </c>
      <c r="B879" s="11" t="s">
        <v>1454</v>
      </c>
      <c r="C879" s="19">
        <v>13042139.56553</v>
      </c>
      <c r="D879" s="19">
        <v>5396539.1322100004</v>
      </c>
      <c r="E879" s="29">
        <f t="shared" si="30"/>
        <v>41.37771341193816</v>
      </c>
      <c r="F879" s="29">
        <v>5593844.3188500004</v>
      </c>
      <c r="G879" s="29">
        <f t="shared" si="31"/>
        <v>96.472815913465354</v>
      </c>
    </row>
    <row r="880" spans="1:7" ht="22.5" x14ac:dyDescent="0.2">
      <c r="A880" s="13" t="s">
        <v>1401</v>
      </c>
      <c r="B880" s="11" t="s">
        <v>1455</v>
      </c>
      <c r="C880" s="19">
        <v>1894914.20732</v>
      </c>
      <c r="D880" s="19">
        <v>634636.15535000002</v>
      </c>
      <c r="E880" s="29">
        <f t="shared" ref="E880:E881" si="32">D880/C880*100</f>
        <v>33.491550852192589</v>
      </c>
      <c r="F880" s="29">
        <v>641884.76658000005</v>
      </c>
      <c r="G880" s="29">
        <f t="shared" si="31"/>
        <v>98.870730136092646</v>
      </c>
    </row>
    <row r="881" spans="1:7" ht="22.5" x14ac:dyDescent="0.2">
      <c r="A881" s="13" t="s">
        <v>1402</v>
      </c>
      <c r="B881" s="11" t="s">
        <v>1456</v>
      </c>
      <c r="C881" s="19">
        <v>1195128.86289</v>
      </c>
      <c r="D881" s="19">
        <v>317201.36180000001</v>
      </c>
      <c r="E881" s="29">
        <f t="shared" si="32"/>
        <v>26.541184942430373</v>
      </c>
      <c r="F881" s="29">
        <v>300348.11441000004</v>
      </c>
      <c r="G881" s="29">
        <f t="shared" si="31"/>
        <v>105.61123795403419</v>
      </c>
    </row>
    <row r="882" spans="1:7" x14ac:dyDescent="0.2">
      <c r="A882" s="32"/>
      <c r="B882" s="33"/>
      <c r="C882" s="34"/>
      <c r="D882" s="34"/>
      <c r="E882" s="35"/>
      <c r="F882" s="35"/>
      <c r="G882" s="35"/>
    </row>
    <row r="883" spans="1:7" ht="33" customHeight="1" x14ac:dyDescent="0.2">
      <c r="A883" s="40" t="s">
        <v>1579</v>
      </c>
      <c r="B883" s="40"/>
      <c r="C883" s="22"/>
      <c r="D883" s="22"/>
      <c r="E883" s="22" t="s">
        <v>1580</v>
      </c>
      <c r="F883" s="22"/>
      <c r="G883" s="22"/>
    </row>
    <row r="884" spans="1:7" x14ac:dyDescent="0.2">
      <c r="A884" s="22"/>
      <c r="B884" s="22"/>
      <c r="C884" s="23"/>
      <c r="D884" s="23"/>
      <c r="E884" s="6"/>
      <c r="F884" s="6"/>
      <c r="G884" s="6"/>
    </row>
    <row r="885" spans="1:7" x14ac:dyDescent="0.2">
      <c r="E885" s="2">
        <v>0</v>
      </c>
    </row>
  </sheetData>
  <autoFilter ref="A6:J881"/>
  <mergeCells count="6">
    <mergeCell ref="F4:G4"/>
    <mergeCell ref="A883:B883"/>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61"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01.07.2020</vt:lpstr>
      <vt:lpstr>'01.07.2020'!Заголовки_для_печати</vt:lpstr>
      <vt:lpstr>'01.07.2020'!Область_печати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2020-05-21T06:38:08Z</cp:lastPrinted>
  <dcterms:created xsi:type="dcterms:W3CDTF">1999-06-18T11:49:53Z</dcterms:created>
  <dcterms:modified xsi:type="dcterms:W3CDTF">2020-07-17T15:04:11Z</dcterms:modified>
</cp:coreProperties>
</file>