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5.2020\"/>
    </mc:Choice>
  </mc:AlternateContent>
  <bookViews>
    <workbookView xWindow="0" yWindow="1485" windowWidth="11805" windowHeight="5025"/>
  </bookViews>
  <sheets>
    <sheet name="01.05.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'01.05.2020'!$A$6:$I$603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'01.05.2020'!$6:$6</definedName>
    <definedName name="_xlnm.Print_Area" localSheetId="0">'01.05.2020'!$A$1:$I$604</definedName>
  </definedNames>
  <calcPr calcId="162913"/>
</workbook>
</file>

<file path=xl/calcChain.xml><?xml version="1.0" encoding="utf-8"?>
<calcChain xmlns="http://schemas.openxmlformats.org/spreadsheetml/2006/main">
  <c r="H254" i="14" l="1"/>
  <c r="H343" i="14"/>
  <c r="H344" i="14"/>
  <c r="D592" i="14" l="1"/>
  <c r="D591" i="14" s="1"/>
  <c r="G591" i="14" s="1"/>
  <c r="D567" i="14"/>
  <c r="C557" i="14"/>
  <c r="C539" i="14"/>
  <c r="C518" i="14"/>
  <c r="I600" i="14"/>
  <c r="G600" i="14"/>
  <c r="I599" i="14"/>
  <c r="G599" i="14"/>
  <c r="I598" i="14"/>
  <c r="G598" i="14"/>
  <c r="I597" i="14"/>
  <c r="G597" i="14"/>
  <c r="I596" i="14"/>
  <c r="G596" i="14"/>
  <c r="F596" i="14"/>
  <c r="I595" i="14"/>
  <c r="G595" i="14"/>
  <c r="F595" i="14"/>
  <c r="I594" i="14"/>
  <c r="G594" i="14"/>
  <c r="F594" i="14"/>
  <c r="I593" i="14"/>
  <c r="G593" i="14"/>
  <c r="F593" i="14"/>
  <c r="I592" i="14"/>
  <c r="I591" i="14"/>
  <c r="I590" i="14"/>
  <c r="G590" i="14"/>
  <c r="F590" i="14"/>
  <c r="G583" i="14"/>
  <c r="F583" i="14"/>
  <c r="C547" i="14"/>
  <c r="C535" i="14"/>
  <c r="C527" i="14"/>
  <c r="C509" i="14"/>
  <c r="C503" i="14"/>
  <c r="C491" i="14"/>
  <c r="G592" i="14" l="1"/>
  <c r="D568" i="14"/>
  <c r="C490" i="14"/>
  <c r="F490" i="14" s="1"/>
  <c r="I11" i="14"/>
  <c r="I12" i="14"/>
  <c r="I13" i="14"/>
  <c r="I14" i="14"/>
  <c r="I15" i="14"/>
  <c r="I16" i="14"/>
  <c r="I17" i="14"/>
  <c r="I18" i="14"/>
  <c r="I20" i="14"/>
  <c r="I21" i="14"/>
  <c r="I22" i="14"/>
  <c r="I24" i="14"/>
  <c r="I26" i="14"/>
  <c r="I27" i="14"/>
  <c r="I28" i="14"/>
  <c r="I29" i="14"/>
  <c r="I33" i="14"/>
  <c r="I34" i="14"/>
  <c r="I36" i="14"/>
  <c r="I37" i="14"/>
  <c r="I39" i="14"/>
  <c r="I40" i="14"/>
  <c r="I42" i="14"/>
  <c r="I43" i="14"/>
  <c r="I46" i="14"/>
  <c r="I47" i="14"/>
  <c r="I48" i="14"/>
  <c r="I49" i="14"/>
  <c r="I50" i="14"/>
  <c r="I51" i="14"/>
  <c r="I52" i="14"/>
  <c r="I53"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4" i="14"/>
  <c r="I85" i="14"/>
  <c r="I86" i="14"/>
  <c r="I87" i="14"/>
  <c r="I89" i="14"/>
  <c r="I90" i="14"/>
  <c r="I96" i="14"/>
  <c r="I97" i="14"/>
  <c r="I98" i="14"/>
  <c r="I101" i="14"/>
  <c r="I102" i="14"/>
  <c r="I106" i="14"/>
  <c r="I107" i="14"/>
  <c r="I108" i="14"/>
  <c r="I109" i="14"/>
  <c r="I115" i="14"/>
  <c r="I118" i="14"/>
  <c r="I119" i="14"/>
  <c r="I120" i="14"/>
  <c r="I121" i="14"/>
  <c r="I122" i="14"/>
  <c r="I123" i="14"/>
  <c r="I124" i="14"/>
  <c r="I125" i="14"/>
  <c r="I126" i="14"/>
  <c r="I127" i="14"/>
  <c r="I131" i="14"/>
  <c r="I132" i="14"/>
  <c r="I133" i="14"/>
  <c r="I137" i="14"/>
  <c r="I138" i="14"/>
  <c r="I139" i="14"/>
  <c r="I140" i="14"/>
  <c r="I143" i="14"/>
  <c r="I145" i="14"/>
  <c r="I146" i="14"/>
  <c r="I147" i="14"/>
  <c r="I148" i="14"/>
  <c r="I149" i="14"/>
  <c r="I150" i="14"/>
  <c r="I153" i="14"/>
  <c r="I154" i="14"/>
  <c r="I156" i="14"/>
  <c r="I157" i="14"/>
  <c r="I158" i="14"/>
  <c r="I159" i="14"/>
  <c r="I160" i="14"/>
  <c r="I161" i="14"/>
  <c r="I162" i="14"/>
  <c r="I163" i="14"/>
  <c r="I164" i="14"/>
  <c r="I167" i="14"/>
  <c r="I168" i="14"/>
  <c r="I169" i="14"/>
  <c r="I170" i="14"/>
  <c r="I171" i="14"/>
  <c r="I172" i="14"/>
  <c r="I173" i="14"/>
  <c r="I174" i="14"/>
  <c r="I178" i="14"/>
  <c r="I180" i="14"/>
  <c r="I182" i="14"/>
  <c r="I183" i="14"/>
  <c r="I184" i="14"/>
  <c r="I185" i="14"/>
  <c r="I186" i="14"/>
  <c r="I187" i="14"/>
  <c r="I188" i="14"/>
  <c r="I208" i="14"/>
  <c r="I260" i="14"/>
  <c r="I261" i="14"/>
  <c r="I262" i="14"/>
  <c r="I263" i="14"/>
  <c r="I264" i="14"/>
  <c r="I265" i="14"/>
  <c r="I266" i="14"/>
  <c r="I267" i="14"/>
  <c r="I268" i="14"/>
  <c r="I271" i="14"/>
  <c r="I279" i="14"/>
  <c r="I280" i="14"/>
  <c r="I282" i="14"/>
  <c r="I328" i="14"/>
  <c r="I343" i="14"/>
  <c r="I344" i="14"/>
  <c r="I345" i="14"/>
  <c r="I346" i="14"/>
  <c r="I351" i="14"/>
  <c r="I352" i="14"/>
  <c r="I353" i="14"/>
  <c r="I365" i="14"/>
  <c r="I366" i="14"/>
  <c r="I367" i="14"/>
  <c r="I368" i="14"/>
  <c r="I369" i="14"/>
  <c r="I370" i="14"/>
  <c r="I371" i="14"/>
  <c r="I373" i="14"/>
  <c r="I374" i="14"/>
  <c r="I375" i="14"/>
  <c r="I376" i="14"/>
  <c r="I377" i="14"/>
  <c r="I378" i="14"/>
  <c r="I379" i="14"/>
  <c r="I382" i="14"/>
  <c r="I383" i="14"/>
  <c r="I384" i="14"/>
  <c r="I385" i="14"/>
  <c r="I386" i="14"/>
  <c r="I387" i="14"/>
  <c r="I388" i="14"/>
  <c r="I389" i="14"/>
  <c r="I390" i="14"/>
  <c r="I391" i="14"/>
  <c r="I392" i="14"/>
  <c r="I393" i="14"/>
  <c r="I394" i="14"/>
  <c r="I395" i="14"/>
  <c r="I396" i="14"/>
  <c r="I403" i="14"/>
  <c r="I404" i="14"/>
  <c r="I409" i="14"/>
  <c r="I410" i="14"/>
  <c r="I411" i="14"/>
  <c r="I412" i="14"/>
  <c r="I421" i="14"/>
  <c r="I422" i="14"/>
  <c r="I430" i="14"/>
  <c r="I431" i="14"/>
  <c r="I449" i="14"/>
  <c r="I450" i="14"/>
  <c r="I451" i="14"/>
  <c r="I452" i="14"/>
  <c r="I453" i="14"/>
  <c r="I455" i="14"/>
  <c r="I460" i="14"/>
  <c r="I461" i="14"/>
  <c r="I462" i="14"/>
  <c r="I490" i="14"/>
  <c r="I491" i="14"/>
  <c r="I492" i="14"/>
  <c r="I493" i="14"/>
  <c r="I494" i="14"/>
  <c r="I495" i="14"/>
  <c r="I496" i="14"/>
  <c r="I497" i="14"/>
  <c r="I498" i="14"/>
  <c r="I500" i="14"/>
  <c r="I501" i="14"/>
  <c r="I502" i="14"/>
  <c r="I503" i="14"/>
  <c r="I504" i="14"/>
  <c r="I505" i="14"/>
  <c r="I506" i="14"/>
  <c r="I508" i="14"/>
  <c r="I509" i="14"/>
  <c r="I510" i="14"/>
  <c r="I511" i="14"/>
  <c r="I513" i="14"/>
  <c r="I515" i="14"/>
  <c r="I516" i="14"/>
  <c r="I517" i="14"/>
  <c r="I518" i="14"/>
  <c r="I520" i="14"/>
  <c r="I521" i="14"/>
  <c r="I522" i="14"/>
  <c r="I523" i="14"/>
  <c r="I525" i="14"/>
  <c r="I526" i="14"/>
  <c r="I527" i="14"/>
  <c r="I528" i="14"/>
  <c r="I529"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4" i="14"/>
  <c r="I555" i="14"/>
  <c r="I556" i="14"/>
  <c r="I557" i="14"/>
  <c r="I558" i="14"/>
  <c r="I559" i="14"/>
  <c r="I560" i="14"/>
  <c r="I561" i="14"/>
  <c r="I562" i="14"/>
  <c r="I563" i="14"/>
  <c r="I564" i="14"/>
  <c r="I565" i="14"/>
  <c r="I567" i="14"/>
  <c r="I568" i="14"/>
  <c r="I569" i="14"/>
  <c r="I570" i="14"/>
  <c r="I572" i="14"/>
  <c r="I574" i="14"/>
  <c r="I584" i="14"/>
  <c r="I585" i="14"/>
  <c r="I586" i="14"/>
  <c r="I588"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7" i="14"/>
  <c r="G58" i="14"/>
  <c r="G59" i="14"/>
  <c r="G60" i="14"/>
  <c r="G61" i="14"/>
  <c r="G62" i="14"/>
  <c r="G63" i="14"/>
  <c r="G64" i="14"/>
  <c r="G65" i="14"/>
  <c r="G66" i="14"/>
  <c r="G67" i="14"/>
  <c r="G68" i="14"/>
  <c r="G69" i="14"/>
  <c r="G70" i="14"/>
  <c r="G71" i="14"/>
  <c r="G72" i="14"/>
  <c r="G75" i="14"/>
  <c r="G76" i="14"/>
  <c r="G77" i="14"/>
  <c r="G78" i="14"/>
  <c r="G79" i="14"/>
  <c r="G80" i="14"/>
  <c r="G81" i="14"/>
  <c r="G82" i="14"/>
  <c r="G84" i="14"/>
  <c r="G85" i="14"/>
  <c r="G86" i="14"/>
  <c r="G87" i="14"/>
  <c r="G88" i="14"/>
  <c r="G89" i="14"/>
  <c r="G90" i="14"/>
  <c r="G95" i="14"/>
  <c r="G96" i="14"/>
  <c r="G97" i="14"/>
  <c r="G98" i="14"/>
  <c r="G99" i="14"/>
  <c r="G101" i="14"/>
  <c r="G102" i="14"/>
  <c r="G106" i="14"/>
  <c r="G107" i="14"/>
  <c r="G108" i="14"/>
  <c r="G109" i="14"/>
  <c r="G112"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3"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7" i="14"/>
  <c r="G178" i="14"/>
  <c r="G179" i="14"/>
  <c r="G180" i="14"/>
  <c r="G181"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4" i="14"/>
  <c r="G215" i="14"/>
  <c r="G216" i="14"/>
  <c r="G217" i="14"/>
  <c r="G218" i="14"/>
  <c r="G220" i="14"/>
  <c r="G221" i="14"/>
  <c r="G222" i="14"/>
  <c r="G223" i="14"/>
  <c r="G226" i="14"/>
  <c r="G227" i="14"/>
  <c r="G228" i="14"/>
  <c r="G229" i="14"/>
  <c r="G230" i="14"/>
  <c r="G231" i="14"/>
  <c r="G232" i="14"/>
  <c r="G233" i="14"/>
  <c r="G234" i="14"/>
  <c r="G235" i="14"/>
  <c r="G240" i="14"/>
  <c r="G241" i="14"/>
  <c r="G243" i="14"/>
  <c r="G244" i="14"/>
  <c r="G251" i="14"/>
  <c r="G252" i="14"/>
  <c r="G253" i="14"/>
  <c r="G258" i="14"/>
  <c r="G259" i="14"/>
  <c r="G260" i="14"/>
  <c r="G261" i="14"/>
  <c r="G262" i="14"/>
  <c r="G263" i="14"/>
  <c r="G264" i="14"/>
  <c r="G265" i="14"/>
  <c r="G266" i="14"/>
  <c r="G267" i="14"/>
  <c r="G268"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7" i="14"/>
  <c r="G368" i="14"/>
  <c r="G369" i="14"/>
  <c r="G370" i="14"/>
  <c r="G371" i="14"/>
  <c r="G372" i="14"/>
  <c r="G373"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5" i="14"/>
  <c r="G426" i="14"/>
  <c r="G427" i="14"/>
  <c r="G428" i="14"/>
  <c r="G429" i="14"/>
  <c r="G430" i="14"/>
  <c r="G431" i="14"/>
  <c r="G432" i="14"/>
  <c r="G433" i="14"/>
  <c r="G434" i="14"/>
  <c r="G435" i="14"/>
  <c r="G438" i="14"/>
  <c r="G439" i="14"/>
  <c r="G440" i="14"/>
  <c r="G441" i="14"/>
  <c r="G442"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71" i="14"/>
  <c r="G572" i="14"/>
  <c r="G573" i="14"/>
  <c r="G574" i="14"/>
  <c r="G575" i="14"/>
  <c r="G576" i="14"/>
  <c r="G577" i="14"/>
  <c r="G578" i="14"/>
  <c r="G579" i="14"/>
  <c r="G580" i="14"/>
  <c r="G584" i="14"/>
  <c r="G585" i="14"/>
  <c r="G586" i="14"/>
  <c r="G587" i="14"/>
  <c r="G588" i="14"/>
  <c r="G589"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7" i="14"/>
  <c r="F58" i="14"/>
  <c r="F59" i="14"/>
  <c r="F60" i="14"/>
  <c r="F61" i="14"/>
  <c r="F62" i="14"/>
  <c r="F63" i="14"/>
  <c r="F64" i="14"/>
  <c r="F65" i="14"/>
  <c r="F66" i="14"/>
  <c r="F67" i="14"/>
  <c r="F68" i="14"/>
  <c r="F69" i="14"/>
  <c r="F70" i="14"/>
  <c r="F71" i="14"/>
  <c r="F72" i="14"/>
  <c r="F75" i="14"/>
  <c r="F76" i="14"/>
  <c r="F77" i="14"/>
  <c r="F78" i="14"/>
  <c r="F79" i="14"/>
  <c r="F80" i="14"/>
  <c r="F81" i="14"/>
  <c r="F82" i="14"/>
  <c r="F84" i="14"/>
  <c r="F85" i="14"/>
  <c r="F86" i="14"/>
  <c r="F87" i="14"/>
  <c r="F88" i="14"/>
  <c r="F89" i="14"/>
  <c r="F90" i="14"/>
  <c r="F95" i="14"/>
  <c r="F96" i="14"/>
  <c r="F97" i="14"/>
  <c r="F98" i="14"/>
  <c r="F99" i="14"/>
  <c r="F101" i="14"/>
  <c r="F102" i="14"/>
  <c r="F106" i="14"/>
  <c r="F107" i="14"/>
  <c r="F108" i="14"/>
  <c r="F109" i="14"/>
  <c r="F112"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3"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7" i="14"/>
  <c r="F178" i="14"/>
  <c r="F179" i="14"/>
  <c r="F180" i="14"/>
  <c r="F181"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4" i="14"/>
  <c r="F215" i="14"/>
  <c r="F216" i="14"/>
  <c r="F217" i="14"/>
  <c r="F218" i="14"/>
  <c r="F220" i="14"/>
  <c r="F221" i="14"/>
  <c r="F222" i="14"/>
  <c r="F223" i="14"/>
  <c r="F226" i="14"/>
  <c r="F227" i="14"/>
  <c r="F228" i="14"/>
  <c r="F229" i="14"/>
  <c r="F230" i="14"/>
  <c r="F231" i="14"/>
  <c r="F232" i="14"/>
  <c r="F233" i="14"/>
  <c r="F234" i="14"/>
  <c r="F235" i="14"/>
  <c r="F240" i="14"/>
  <c r="F241" i="14"/>
  <c r="F243" i="14"/>
  <c r="F244" i="14"/>
  <c r="F251" i="14"/>
  <c r="F252" i="14"/>
  <c r="F253" i="14"/>
  <c r="F258" i="14"/>
  <c r="F259" i="14"/>
  <c r="F260" i="14"/>
  <c r="F261" i="14"/>
  <c r="F262" i="14"/>
  <c r="F263" i="14"/>
  <c r="F264" i="14"/>
  <c r="F265" i="14"/>
  <c r="F266" i="14"/>
  <c r="F267" i="14"/>
  <c r="F268"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7" i="14"/>
  <c r="F368" i="14"/>
  <c r="F369" i="14"/>
  <c r="F370" i="14"/>
  <c r="F371" i="14"/>
  <c r="F372" i="14"/>
  <c r="F373"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5" i="14"/>
  <c r="F426" i="14"/>
  <c r="F427" i="14"/>
  <c r="F428" i="14"/>
  <c r="F429" i="14"/>
  <c r="F430" i="14"/>
  <c r="F431" i="14"/>
  <c r="F432" i="14"/>
  <c r="F433" i="14"/>
  <c r="F434" i="14"/>
  <c r="F435" i="14"/>
  <c r="F438" i="14"/>
  <c r="F439" i="14"/>
  <c r="F440" i="14"/>
  <c r="F441" i="14"/>
  <c r="F442"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71" i="14"/>
  <c r="F572" i="14"/>
  <c r="F573" i="14"/>
  <c r="F574" i="14"/>
  <c r="F575" i="14"/>
  <c r="F576" i="14"/>
  <c r="F577" i="14"/>
  <c r="F578" i="14"/>
  <c r="F579" i="14"/>
  <c r="F580" i="14"/>
  <c r="F584" i="14"/>
  <c r="F585" i="14"/>
  <c r="F586" i="14"/>
  <c r="F587" i="14"/>
  <c r="F588" i="14"/>
  <c r="F589" i="14"/>
  <c r="C567" i="14" l="1"/>
  <c r="C597" i="14"/>
  <c r="I8" i="14"/>
  <c r="I9" i="14"/>
  <c r="I10" i="14"/>
  <c r="G8" i="14"/>
  <c r="G9" i="14"/>
  <c r="G10" i="14"/>
  <c r="F8" i="14"/>
  <c r="F9" i="14"/>
  <c r="F10" i="14"/>
  <c r="C600" i="14" l="1"/>
  <c r="F600" i="14" s="1"/>
  <c r="F597" i="14"/>
  <c r="C599" i="14"/>
  <c r="F599" i="14" s="1"/>
  <c r="C598" i="14"/>
  <c r="F598" i="14" s="1"/>
  <c r="C592" i="14"/>
  <c r="I7" i="14"/>
  <c r="C591" i="14" l="1"/>
  <c r="F7" i="14"/>
  <c r="C568" i="14" l="1"/>
  <c r="G7" i="14"/>
</calcChain>
</file>

<file path=xl/sharedStrings.xml><?xml version="1.0" encoding="utf-8"?>
<sst xmlns="http://schemas.openxmlformats.org/spreadsheetml/2006/main" count="1238" uniqueCount="1195">
  <si>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</si>
  <si>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</si>
  <si>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</si>
  <si>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</si>
  <si>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</si>
  <si>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</si>
  <si>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</si>
  <si>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</si>
  <si>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</si>
  <si>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управления сводного бюджетного планирования и анализа исполнения бюджета</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</si>
  <si>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</si>
  <si>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</si>
  <si>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</si>
  <si>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</si>
  <si>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</si>
  <si>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</si>
  <si>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</si>
  <si>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</si>
  <si>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</si>
  <si>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</si>
  <si>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</si>
  <si>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</si>
  <si>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</si>
  <si>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</si>
  <si>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</si>
  <si>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</si>
  <si>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</si>
  <si>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</si>
  <si>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</si>
  <si>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</si>
  <si>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</si>
  <si>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</si>
  <si>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</si>
  <si>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</si>
  <si>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</si>
  <si>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</si>
  <si>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</si>
  <si>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</si>
  <si>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</si>
  <si>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</si>
  <si>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</si>
  <si>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</si>
  <si>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</si>
  <si>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</si>
  <si>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</si>
  <si>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</si>
  <si>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</si>
  <si>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</si>
  <si>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</si>
  <si>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</si>
  <si>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</si>
  <si>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</si>
  <si>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</si>
  <si>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</si>
  <si>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</si>
  <si>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</si>
  <si>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</si>
  <si>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</si>
  <si>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</si>
  <si>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</si>
  <si>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</si>
  <si>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</si>
  <si>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</si>
  <si>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</si>
  <si>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</si>
  <si>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</si>
  <si>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</si>
  <si>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</si>
  <si>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</si>
  <si>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</si>
  <si>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</si>
  <si>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</si>
  <si>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</si>
  <si>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</si>
  <si>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</si>
  <si>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</si>
  <si>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</si>
  <si>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</si>
  <si>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</si>
  <si>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</si>
  <si>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</si>
  <si>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</si>
  <si>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</si>
  <si>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</si>
  <si>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</si>
  <si>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</si>
  <si>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</si>
  <si>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</si>
  <si>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</si>
  <si>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</si>
  <si>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</si>
  <si>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</si>
  <si>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</si>
  <si>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</si>
  <si>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</si>
  <si>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</si>
  <si>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</si>
  <si>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</si>
  <si>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</si>
  <si>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</si>
  <si>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</si>
  <si>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</si>
  <si>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</si>
  <si>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</si>
  <si>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</si>
  <si>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</si>
  <si>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</si>
  <si>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</si>
  <si>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</si>
  <si>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</si>
  <si>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</si>
  <si>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</si>
  <si>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</si>
  <si>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</si>
  <si>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</si>
  <si>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</si>
  <si>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</si>
  <si>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</si>
  <si>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</si>
  <si>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</si>
  <si>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</si>
  <si>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</si>
  <si>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</si>
  <si>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</si>
  <si>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</si>
  <si>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</si>
  <si>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</si>
  <si>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</si>
  <si>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</si>
  <si>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</si>
  <si>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</si>
  <si>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</si>
  <si>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</si>
  <si>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</si>
  <si>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</si>
  <si>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</si>
  <si>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</si>
  <si>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</si>
  <si>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</si>
  <si>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</si>
  <si>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</si>
  <si>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</si>
  <si>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</si>
  <si>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</si>
  <si>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</si>
  <si>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</si>
  <si>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</si>
  <si>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</si>
  <si>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</si>
  <si>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</si>
  <si>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</si>
  <si>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</si>
  <si>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</si>
  <si>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</si>
  <si>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</si>
  <si>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</si>
  <si>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</si>
  <si>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</si>
  <si>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</si>
  <si>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</si>
  <si>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</si>
  <si>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</si>
  <si>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</si>
  <si>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</si>
  <si>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</si>
  <si>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</si>
  <si>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</si>
  <si>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</si>
  <si>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</si>
  <si>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</si>
  <si>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</si>
  <si>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</si>
  <si>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</si>
  <si>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</si>
  <si>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</si>
  <si>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</si>
  <si>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</si>
  <si>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</si>
  <si>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</si>
  <si>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</si>
  <si>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</si>
  <si>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</si>
  <si>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</si>
  <si>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</si>
  <si>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</si>
  <si>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</si>
  <si>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</si>
  <si>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</si>
  <si>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</si>
  <si>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</si>
  <si>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</si>
  <si>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</si>
  <si>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</si>
  <si>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</si>
  <si>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</si>
  <si>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</si>
  <si>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</si>
  <si>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</si>
  <si>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</si>
  <si>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</si>
  <si>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</si>
  <si>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</si>
  <si>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</si>
  <si>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</si>
  <si>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</si>
  <si>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</si>
  <si>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</si>
  <si>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</si>
  <si>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</si>
  <si>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</si>
  <si>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</si>
  <si>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</si>
  <si>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</si>
  <si>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</si>
  <si>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</si>
  <si>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</si>
  <si>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</si>
  <si>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</si>
  <si>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</si>
  <si>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</si>
  <si>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</si>
  <si>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</si>
  <si>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</si>
  <si>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</si>
  <si>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</si>
  <si>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</si>
  <si>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</si>
  <si>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</si>
  <si>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</si>
  <si>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</si>
  <si>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</si>
  <si>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</si>
  <si>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</si>
  <si>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</si>
  <si>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</si>
  <si>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</si>
  <si>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</si>
  <si>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</si>
  <si>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</si>
  <si>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</si>
  <si>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</si>
  <si>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</si>
  <si>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</si>
  <si>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</si>
  <si>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</si>
  <si>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</si>
  <si>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</si>
  <si>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</si>
  <si>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</si>
  <si>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</si>
  <si>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</si>
  <si>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</si>
  <si>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</si>
  <si>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</si>
  <si>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</si>
  <si>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</si>
  <si>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</si>
  <si>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</si>
  <si>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</si>
  <si>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</si>
  <si>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</si>
  <si>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</si>
  <si>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</si>
  <si>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</si>
  <si>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</si>
  <si>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</si>
  <si>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</si>
  <si>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</si>
  <si>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</si>
  <si>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</si>
  <si>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</si>
  <si>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</si>
  <si>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</si>
  <si>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</si>
  <si>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</si>
  <si>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</si>
  <si>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</si>
  <si>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</si>
  <si>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</si>
  <si>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</si>
  <si>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</si>
  <si>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</si>
  <si>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</si>
  <si>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</si>
  <si>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</si>
  <si>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</si>
  <si>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</si>
  <si>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</si>
  <si>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</si>
  <si>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</si>
  <si>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</si>
  <si>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</si>
  <si>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</si>
  <si>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</si>
  <si>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</si>
  <si>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</si>
  <si>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</si>
  <si>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</si>
  <si>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</si>
  <si>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</si>
  <si>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</si>
  <si>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</si>
  <si>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</si>
  <si>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</si>
  <si>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</si>
  <si>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</si>
  <si>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</si>
  <si>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</si>
  <si>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</si>
  <si>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</si>
  <si>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</si>
  <si>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</si>
  <si>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</si>
  <si>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</si>
  <si>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</si>
  <si>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</si>
  <si>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</si>
  <si>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</si>
  <si>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</si>
  <si>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</si>
  <si>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</si>
  <si>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</si>
  <si>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</si>
  <si>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</si>
  <si>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</si>
  <si>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</si>
  <si>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</si>
  <si>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</si>
  <si>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</si>
  <si>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</si>
  <si>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</si>
  <si>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</si>
  <si>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</si>
  <si>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</si>
  <si>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</si>
  <si>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</si>
  <si>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</si>
  <si>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</si>
  <si>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</si>
  <si>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</si>
  <si>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</si>
  <si>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</si>
  <si>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</si>
  <si>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</si>
  <si>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</si>
  <si>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</si>
  <si>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</si>
  <si>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</si>
  <si>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</si>
  <si>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</si>
  <si>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</si>
  <si>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</si>
  <si>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</si>
  <si>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</si>
  <si>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</si>
  <si>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</si>
  <si>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</si>
  <si>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</si>
  <si>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</si>
  <si>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</si>
  <si>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</si>
  <si>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</si>
  <si>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</si>
  <si>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</si>
  <si>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</si>
  <si>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</si>
  <si>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</si>
  <si>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</si>
  <si>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</si>
  <si>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</si>
  <si>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</si>
  <si>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</si>
  <si>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</si>
  <si>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</si>
  <si>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</si>
  <si>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</si>
  <si>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</si>
  <si>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</si>
  <si>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</si>
  <si>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</si>
  <si>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</si>
  <si>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</si>
  <si>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</si>
  <si>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</si>
  <si>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</si>
  <si>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</si>
  <si>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</si>
  <si>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</si>
  <si>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</si>
  <si>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</si>
  <si>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</si>
  <si>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</si>
  <si>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</si>
  <si>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</si>
  <si>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</si>
  <si>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</si>
  <si>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</si>
  <si>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</si>
  <si>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</si>
  <si>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</si>
  <si>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</si>
  <si>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</si>
  <si>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</si>
  <si>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</si>
  <si>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</si>
  <si>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</si>
  <si>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</si>
  <si>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</si>
  <si>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</si>
  <si>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</si>
  <si>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</si>
  <si>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</si>
  <si>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</si>
  <si>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</si>
  <si>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</si>
  <si>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</si>
  <si>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</si>
  <si>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</si>
  <si>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</si>
  <si>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</si>
  <si>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</si>
  <si>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</si>
  <si>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</si>
  <si>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</si>
  <si>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</si>
  <si>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</si>
  <si>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</si>
  <si>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</si>
  <si>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</si>
  <si>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</si>
  <si>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</si>
  <si>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</si>
  <si>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</si>
  <si>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</si>
  <si>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</si>
  <si>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</si>
  <si>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</si>
  <si>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</si>
  <si>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</si>
  <si>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</si>
  <si>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</si>
  <si>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</si>
  <si>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</si>
  <si>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</si>
  <si>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</si>
  <si>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</si>
  <si>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</si>
  <si>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</si>
  <si>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</si>
  <si>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</si>
  <si>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</si>
  <si>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</si>
  <si>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</si>
  <si>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</si>
  <si>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</si>
  <si>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</si>
  <si>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</si>
  <si>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</si>
  <si>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</si>
  <si>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</si>
  <si>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</si>
  <si>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</si>
  <si>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</si>
  <si>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</si>
  <si>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</si>
  <si>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</si>
  <si>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</si>
  <si>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</si>
  <si>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</si>
  <si>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</si>
  <si>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</si>
  <si>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</si>
  <si>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</si>
  <si>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</si>
  <si>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</si>
  <si>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</si>
  <si>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</si>
  <si>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</si>
  <si>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</si>
  <si>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</si>
  <si>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</si>
  <si>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</si>
  <si>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</si>
  <si>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</si>
  <si>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</si>
  <si>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</si>
  <si>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</si>
  <si>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</si>
  <si>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</si>
  <si>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</si>
  <si>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</si>
  <si>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</si>
  <si>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</si>
  <si>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</si>
  <si>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</si>
  <si>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</si>
  <si>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</si>
  <si>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</si>
  <si>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</si>
  <si>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</si>
  <si>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</si>
  <si>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</si>
  <si>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</si>
  <si>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</si>
  <si>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</si>
  <si>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</si>
  <si>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</si>
  <si>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</si>
  <si>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</si>
  <si>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</si>
  <si>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</si>
  <si>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</si>
  <si>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</si>
  <si>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</si>
  <si>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</si>
  <si>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</si>
  <si>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</si>
  <si>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</si>
  <si>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</si>
  <si>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</si>
  <si>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</si>
  <si>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</si>
  <si>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</si>
  <si>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</si>
  <si>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</si>
  <si>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</si>
  <si>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</si>
  <si>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</si>
  <si>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</si>
  <si>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</si>
  <si>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</si>
  <si>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</si>
  <si>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</si>
  <si>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</si>
  <si>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</si>
  <si>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</si>
  <si>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</si>
  <si>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</si>
  <si>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</si>
  <si>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</si>
  <si>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</si>
  <si>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</si>
  <si>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</si>
  <si>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</si>
  <si>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</si>
  <si>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</si>
  <si>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</si>
  <si>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</si>
  <si>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</si>
  <si>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</si>
  <si>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</si>
  <si>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</si>
  <si>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</si>
  <si>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</si>
  <si>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</si>
  <si>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</si>
  <si>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</si>
  <si>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</si>
  <si>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</si>
  <si>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</si>
  <si>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</si>
  <si>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</si>
  <si>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</si>
  <si>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</si>
  <si>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</si>
  <si>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</si>
  <si>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</si>
  <si>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</si>
  <si>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</si>
  <si>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</si>
  <si>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</si>
  <si>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</si>
  <si>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</si>
  <si>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</si>
  <si>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</si>
  <si>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</si>
  <si>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</si>
  <si>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</si>
  <si>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</si>
  <si>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</si>
  <si>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</si>
  <si>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</si>
  <si>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</si>
  <si>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</si>
  <si>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</si>
  <si>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</si>
  <si>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</si>
  <si>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</si>
  <si>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</si>
  <si>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</si>
  <si>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</si>
  <si>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</si>
  <si>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</si>
  <si>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</si>
  <si>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</si>
  <si>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</si>
  <si>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</si>
  <si>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</si>
  <si>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</si>
  <si>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</si>
  <si>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</si>
  <si>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</si>
  <si>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</si>
  <si>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</si>
  <si>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</si>
  <si>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</si>
  <si>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</si>
  <si>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</si>
  <si>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</si>
  <si>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</si>
  <si>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</si>
  <si>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</si>
  <si>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</si>
  <si>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</si>
  <si>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</si>
  <si>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</si>
  <si>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</si>
  <si>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</si>
  <si>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</si>
  <si>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</si>
  <si>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</si>
  <si>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</si>
  <si>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</si>
  <si>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</si>
  <si>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</si>
  <si>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</si>
  <si>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</si>
  <si>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</si>
  <si>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</si>
  <si>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</si>
  <si>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</si>
  <si>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</si>
  <si>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</si>
  <si>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</si>
  <si>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</si>
  <si>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</si>
  <si>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</si>
  <si>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</si>
  <si>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</si>
  <si>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</si>
  <si>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</si>
  <si>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</si>
  <si>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</si>
  <si>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</si>
  <si>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</si>
  <si>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</si>
  <si>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</si>
  <si>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</si>
  <si>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</si>
  <si>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</si>
  <si>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</si>
  <si>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</si>
  <si>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</si>
  <si>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</si>
  <si>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</si>
  <si>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</si>
  <si>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</si>
  <si>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</si>
  <si>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</si>
  <si>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</si>
  <si>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</si>
  <si>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</si>
  <si>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</si>
  <si>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</si>
  <si>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</si>
  <si>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</si>
  <si>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</si>
  <si>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</si>
  <si>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</si>
  <si>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</si>
  <si>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</si>
  <si>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</si>
  <si>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</si>
  <si>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</si>
  <si>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</si>
  <si>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</si>
  <si>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</si>
  <si>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</si>
  <si>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</si>
  <si>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</si>
  <si>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</si>
  <si>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</si>
  <si>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</si>
  <si>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</si>
  <si>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</si>
  <si>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</si>
  <si>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</si>
  <si>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</si>
  <si>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</si>
  <si>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</si>
  <si>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</si>
  <si>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</si>
  <si>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</si>
  <si>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</si>
  <si>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</si>
  <si>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</si>
  <si>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</si>
  <si>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</si>
  <si>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</si>
  <si>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</si>
  <si>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</si>
  <si>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</si>
  <si>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</si>
  <si>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</si>
  <si>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</si>
  <si>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</si>
  <si>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</si>
  <si>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</si>
  <si>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</si>
  <si>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</si>
  <si>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</si>
  <si>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</si>
  <si>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</si>
  <si>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</si>
  <si>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</si>
  <si>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</si>
  <si>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</si>
  <si>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</si>
  <si>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</si>
  <si>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</si>
  <si>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</si>
  <si>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</si>
  <si>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</si>
  <si>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</si>
  <si>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</si>
  <si>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</si>
  <si>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</si>
  <si>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</si>
  <si>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</si>
  <si>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</si>
  <si>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</si>
  <si>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</si>
  <si>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</si>
  <si>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</si>
  <si>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</si>
  <si>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</si>
  <si>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</si>
  <si>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</si>
  <si>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</si>
  <si>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</si>
  <si>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</si>
  <si>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</si>
  <si>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</si>
  <si>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</si>
  <si>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</si>
  <si>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</si>
  <si>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</si>
  <si>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</si>
  <si>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</si>
  <si>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</si>
  <si>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</si>
  <si>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</si>
  <si>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</si>
  <si>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</si>
  <si>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</si>
  <si>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</si>
  <si>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</si>
  <si>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</si>
  <si>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</si>
  <si>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</si>
  <si>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</si>
  <si>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</si>
  <si>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</si>
  <si>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</si>
  <si>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</si>
  <si>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</si>
  <si>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</si>
  <si>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</si>
  <si>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</si>
  <si>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</si>
  <si>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</si>
  <si>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</si>
  <si>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</si>
  <si>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Акцизы на вина, игристые вина (шампанские), производимые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</si>
  <si>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</si>
  <si>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</si>
  <si>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</si>
  <si>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</si>
  <si>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</si>
  <si>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</si>
  <si>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</si>
  <si>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</si>
  <si>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</si>
  <si>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</si>
  <si>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</si>
  <si>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</si>
  <si>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</si>
  <si>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</si>
  <si>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</si>
  <si>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</si>
  <si>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</si>
  <si>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</si>
  <si>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</si>
  <si>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</si>
  <si>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</si>
  <si>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</si>
  <si>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</si>
  <si>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</si>
  <si>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</si>
  <si>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</si>
  <si>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</si>
  <si>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</si>
  <si>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</si>
  <si>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</si>
  <si>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</si>
  <si>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</si>
  <si>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</si>
  <si>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</si>
  <si>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</si>
  <si>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</si>
  <si>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</si>
  <si>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</si>
  <si>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</si>
  <si>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</si>
  <si>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</si>
  <si>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</si>
  <si>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</si>
  <si>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</si>
  <si>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</si>
  <si>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</si>
  <si>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</si>
  <si>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</si>
  <si>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</si>
  <si>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</si>
  <si>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</si>
  <si>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</si>
  <si>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</si>
  <si>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</si>
  <si>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</si>
  <si>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</si>
  <si>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</si>
  <si>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</si>
  <si>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</si>
  <si>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</si>
  <si>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</si>
  <si>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</si>
  <si>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</si>
  <si>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</si>
  <si>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</si>
  <si>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</si>
  <si>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</si>
  <si>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</si>
  <si>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</si>
  <si>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</si>
  <si>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</si>
  <si>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</si>
  <si>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</si>
  <si>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</si>
  <si>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</si>
  <si>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</si>
  <si>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</si>
  <si>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</si>
  <si>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</si>
  <si>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</si>
  <si>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</si>
  <si>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</si>
  <si>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</si>
  <si>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</si>
  <si>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</si>
  <si>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</si>
  <si>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</si>
  <si>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</si>
  <si>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</si>
  <si>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</si>
  <si>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</si>
  <si>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</si>
  <si>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</si>
  <si>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</si>
  <si>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</si>
  <si>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</si>
  <si>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</si>
  <si>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</si>
  <si>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</si>
  <si>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</si>
  <si>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</si>
  <si>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</si>
  <si>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</si>
  <si>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</si>
  <si>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</si>
  <si>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</si>
  <si>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</si>
  <si>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</si>
  <si>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</si>
  <si>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</si>
  <si>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</si>
  <si>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</si>
  <si>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</si>
  <si>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</si>
  <si>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</si>
  <si>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</si>
  <si>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</si>
  <si>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</si>
  <si>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</si>
  <si>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</si>
  <si>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</si>
  <si>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</si>
  <si>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</si>
  <si>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</si>
  <si>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</si>
  <si>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</si>
  <si>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</si>
  <si>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</si>
  <si>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</si>
  <si>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</si>
  <si>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</si>
  <si>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</si>
  <si>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</si>
  <si>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</si>
  <si>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</si>
  <si>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</si>
  <si>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</si>
  <si>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00010302091010000110</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</si>
  <si>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</si>
  <si>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</si>
  <si>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</si>
  <si>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</si>
  <si>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</si>
  <si>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</si>
  <si>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</si>
  <si>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</si>
  <si>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</si>
  <si>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</si>
  <si>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</si>
  <si>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</si>
  <si>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</si>
  <si>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</si>
  <si>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</si>
  <si>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</si>
  <si>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</si>
  <si>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</si>
  <si>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</si>
  <si>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</si>
  <si>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</si>
  <si>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</si>
  <si>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</si>
  <si>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</si>
  <si>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</si>
  <si>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</si>
  <si>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</si>
  <si>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</si>
  <si>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</si>
  <si>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</si>
  <si>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</si>
  <si>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</si>
  <si>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</si>
  <si>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</si>
  <si>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</si>
  <si>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</si>
  <si>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</si>
  <si>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</si>
  <si>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</si>
  <si>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</si>
  <si>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</si>
  <si>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</si>
  <si>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</si>
  <si>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</si>
  <si>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</si>
  <si>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</si>
  <si>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</si>
  <si>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</si>
  <si>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</si>
  <si>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</si>
  <si>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</si>
  <si>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</si>
  <si>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</si>
  <si>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</si>
  <si>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</si>
  <si>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</si>
  <si>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</si>
  <si>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</si>
  <si>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</si>
  <si>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</si>
  <si>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</si>
  <si>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</si>
  <si>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</si>
  <si>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</si>
  <si>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</si>
  <si>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</si>
  <si>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</si>
  <si>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</si>
  <si>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</si>
  <si>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</si>
  <si>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</si>
  <si>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</si>
  <si>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</si>
  <si>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</si>
  <si>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</si>
  <si>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</si>
  <si>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</si>
  <si>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</si>
  <si>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</si>
  <si>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</si>
  <si>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</si>
  <si>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</si>
  <si>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</si>
  <si>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</si>
  <si>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</si>
  <si>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</si>
  <si>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</si>
  <si>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</si>
  <si>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</si>
  <si>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</si>
  <si>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</si>
  <si>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</si>
  <si>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</si>
  <si>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</si>
  <si>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</si>
  <si>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</si>
  <si>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</si>
  <si>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</si>
  <si>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</si>
  <si>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</si>
  <si>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</si>
  <si>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</si>
  <si>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</si>
  <si>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</si>
  <si>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</si>
  <si>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</si>
  <si>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</si>
  <si>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</si>
  <si>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</si>
  <si>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</si>
  <si>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</si>
  <si>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</si>
  <si>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</si>
  <si>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</si>
  <si>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</si>
  <si>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</si>
  <si>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</si>
  <si>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</si>
  <si>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</si>
  <si>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</si>
  <si>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</si>
  <si>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</si>
  <si>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</si>
  <si>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</si>
  <si>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</si>
  <si>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</si>
  <si>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</si>
  <si>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</si>
  <si>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</si>
  <si>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</si>
  <si>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</si>
  <si>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</si>
  <si>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</si>
  <si>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</si>
  <si>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</si>
  <si>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</si>
  <si>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</si>
  <si>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Уточненный план на 01.05.2020</t>
  </si>
  <si>
    <t>Исполнено
на 01.05.2020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</si>
  <si>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</si>
  <si>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</si>
  <si>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</si>
  <si>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</si>
  <si>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</si>
  <si>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</si>
  <si>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</si>
  <si>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</si>
  <si>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</si>
  <si>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</si>
  <si>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</si>
  <si>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</si>
  <si>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</si>
  <si>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</si>
  <si>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</si>
  <si>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</si>
  <si>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</si>
  <si>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</si>
  <si>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</si>
  <si>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</si>
  <si>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</si>
  <si>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</si>
  <si>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</si>
  <si>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</si>
  <si>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</si>
  <si>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</si>
  <si>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</si>
  <si>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</si>
  <si>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</si>
  <si>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</si>
  <si>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</si>
  <si>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</si>
  <si>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</si>
  <si>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</si>
  <si>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</si>
  <si>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</si>
  <si>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</si>
  <si>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</si>
  <si>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</si>
  <si>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</si>
  <si>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</si>
  <si>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</si>
  <si>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ОБСЛУЖИВАНИЕ ГОСУДАРСТВЕННОГО (МУНИЦИПАЛЬНОГО) ДОЛГА</t>
  </si>
  <si>
    <t>Обслуживание государственного (муниципального) внутреннего долга</t>
  </si>
  <si>
    <t xml:space="preserve">Утверждено законом 102-ЗО от 30.12.2019 (в ред. 12-ЗО 
</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</si>
  <si>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</si>
  <si>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</si>
  <si>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</si>
  <si>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</si>
  <si>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</si>
  <si>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</si>
  <si>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</si>
  <si>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</si>
  <si>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</si>
  <si>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</si>
  <si>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</si>
  <si>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</si>
  <si>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</si>
  <si>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</si>
  <si>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</si>
  <si>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</si>
  <si>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</si>
  <si>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</si>
  <si>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</si>
  <si>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</si>
  <si>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</si>
  <si>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</si>
  <si>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</si>
  <si>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</si>
  <si>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</si>
  <si>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</si>
  <si>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</si>
  <si>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</si>
  <si>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</si>
  <si>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</si>
  <si>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</si>
  <si>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</si>
  <si>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</si>
  <si>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</si>
  <si>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</si>
  <si>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</si>
  <si>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</si>
  <si>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</si>
  <si>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</si>
  <si>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</si>
  <si>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</si>
  <si>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</si>
  <si>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</si>
  <si>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</si>
  <si>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</si>
  <si>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</si>
  <si>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</si>
  <si>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</si>
  <si>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</si>
  <si>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</si>
  <si>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</si>
  <si>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</si>
  <si>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</si>
  <si>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</si>
  <si>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</si>
  <si>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</si>
  <si>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</si>
  <si>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</si>
  <si>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</si>
  <si>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</si>
  <si>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</si>
  <si>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</si>
  <si>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</si>
  <si>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</si>
  <si>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СВОДКА ОБ ИСПОЛНЕНИИ ОБЛАСТНОГО БЮДЖЕТА ТВЕРСКОЙ ОБЛАСТИ
НА 1 МАЯ 2020 ГОДА</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</si>
  <si>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</si>
  <si>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</si>
  <si>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</si>
  <si>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</si>
  <si>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</si>
  <si>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</si>
  <si>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</si>
  <si>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</si>
  <si>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</si>
  <si>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</si>
  <si>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</si>
  <si>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</si>
  <si>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</si>
  <si>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</si>
  <si>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</si>
  <si>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</si>
  <si>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</si>
  <si>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</si>
  <si>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</si>
  <si>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</si>
  <si>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</si>
  <si>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</si>
  <si>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</si>
  <si>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</si>
  <si>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</si>
  <si>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</si>
  <si>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</si>
  <si>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</si>
  <si>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</si>
  <si>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</si>
  <si>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</si>
  <si>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</si>
  <si>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Прочие штрафы</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</si>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</sst>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4" fontId="4" fillId="0" borderId="4"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04"/>
  <sheetViews>
    <sheetView showGridLines="0" showZeros="0" tabSelected="1" view="pageBreakPreview" zoomScale="90" zoomScaleNormal="90" zoomScaleSheetLayoutView="90" workbookViewId="0">
      <pane ySplit="5" topLeftCell="A541" activePane="bottomLeft" state="frozen"/>
      <selection pane="bottomLeft" activeCell="A500" sqref="A500"/>
    </sheetView>
  </sheetViews>
  <sheetFormatPr defaultColWidth="9.140625" defaultRowHeight="12.75" x14ac:dyDescent="0.2"/>
  <cols>
    <col min="1" max="1" width="74" style="10" customWidth="1"/>
    <col min="2" max="2" width="22.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6384" width="9.140625" style="12"/>
  </cols>
  <sheetData>
    <row r="1" spans="1:14" s="1" customFormat="1" ht="32.25" customHeight="1" x14ac:dyDescent="0.2">
      <c r="A1" s="41" t="s">
        <v>1160</v>
      </c>
      <c r="B1" s="42"/>
      <c r="C1" s="42"/>
      <c r="D1" s="42"/>
      <c r="E1" s="42"/>
      <c r="F1" s="9"/>
      <c r="G1" s="9"/>
      <c r="H1" s="9"/>
      <c r="I1" s="9"/>
    </row>
    <row r="2" spans="1:14" x14ac:dyDescent="0.2">
      <c r="B2" s="11"/>
      <c r="C2" s="11"/>
      <c r="D2" s="11"/>
      <c r="E2" s="11"/>
    </row>
    <row r="3" spans="1:14" x14ac:dyDescent="0.2">
      <c r="A3" s="13"/>
      <c r="B3" s="14"/>
      <c r="C3" s="14"/>
      <c r="D3" s="14"/>
      <c r="E3" s="14"/>
      <c r="F3" s="30"/>
      <c r="G3" s="12"/>
      <c r="H3" s="21"/>
      <c r="I3" s="30" t="s">
        <v>5</v>
      </c>
    </row>
    <row r="4" spans="1:14" x14ac:dyDescent="0.2">
      <c r="A4" s="48" t="s">
        <v>0</v>
      </c>
      <c r="B4" s="48" t="s">
        <v>1</v>
      </c>
      <c r="C4" s="43" t="s">
        <v>1095</v>
      </c>
      <c r="D4" s="43" t="s">
        <v>1049</v>
      </c>
      <c r="E4" s="43" t="s">
        <v>1050</v>
      </c>
      <c r="F4" s="45" t="s">
        <v>2</v>
      </c>
      <c r="G4" s="46"/>
      <c r="H4" s="43" t="s">
        <v>6</v>
      </c>
      <c r="I4" s="44"/>
    </row>
    <row r="5" spans="1:14" ht="76.5" x14ac:dyDescent="0.2">
      <c r="A5" s="49"/>
      <c r="B5" s="49"/>
      <c r="C5" s="47"/>
      <c r="D5" s="47"/>
      <c r="E5" s="47"/>
      <c r="F5" s="27" t="s">
        <v>3</v>
      </c>
      <c r="G5" s="28" t="s">
        <v>4</v>
      </c>
      <c r="H5" s="22" t="s">
        <v>7</v>
      </c>
      <c r="I5" s="28" t="s">
        <v>8</v>
      </c>
      <c r="N5" s="50"/>
    </row>
    <row r="6" spans="1:14" x14ac:dyDescent="0.2">
      <c r="A6" s="15">
        <v>1</v>
      </c>
      <c r="B6" s="15">
        <v>2</v>
      </c>
      <c r="C6" s="15">
        <v>3</v>
      </c>
      <c r="D6" s="15">
        <v>4</v>
      </c>
      <c r="E6" s="15">
        <v>5</v>
      </c>
      <c r="F6" s="15">
        <v>6</v>
      </c>
      <c r="G6" s="15">
        <v>7</v>
      </c>
      <c r="H6" s="23">
        <v>8</v>
      </c>
      <c r="I6" s="15">
        <v>9</v>
      </c>
      <c r="N6" s="51"/>
    </row>
    <row r="7" spans="1:14" s="16" customFormat="1" x14ac:dyDescent="0.2">
      <c r="A7" s="33" t="s">
        <v>11</v>
      </c>
      <c r="B7" s="31" t="s">
        <v>772</v>
      </c>
      <c r="C7" s="32">
        <v>75756367.700000003</v>
      </c>
      <c r="D7" s="32">
        <v>75756367.700000003</v>
      </c>
      <c r="E7" s="32">
        <v>23216294.33261</v>
      </c>
      <c r="F7" s="32">
        <f>E7/C7*100</f>
        <v>30.645997211149282</v>
      </c>
      <c r="G7" s="32">
        <f>E7/D7*100</f>
        <v>30.645997211149282</v>
      </c>
      <c r="H7" s="32">
        <v>20661452.390000001</v>
      </c>
      <c r="I7" s="32">
        <f>E7/H7*100</f>
        <v>112.36525823250705</v>
      </c>
      <c r="J7" s="20"/>
      <c r="N7" s="51"/>
    </row>
    <row r="8" spans="1:14" s="16" customFormat="1" x14ac:dyDescent="0.2">
      <c r="A8" s="2" t="s">
        <v>12</v>
      </c>
      <c r="B8" s="3" t="s">
        <v>13</v>
      </c>
      <c r="C8" s="7">
        <v>54949237.899999999</v>
      </c>
      <c r="D8" s="7">
        <v>54949237.899999999</v>
      </c>
      <c r="E8" s="7">
        <v>17902530.094349999</v>
      </c>
      <c r="F8" s="7">
        <f>E8/C8*100</f>
        <v>32.58012445400994</v>
      </c>
      <c r="G8" s="7">
        <f>E8/D8*100</f>
        <v>32.58012445400994</v>
      </c>
      <c r="H8" s="7">
        <v>16581282.813870002</v>
      </c>
      <c r="I8" s="7">
        <f>E8/H8*100</f>
        <v>107.9683055606216</v>
      </c>
      <c r="N8" s="12"/>
    </row>
    <row r="9" spans="1:14" s="16" customFormat="1" x14ac:dyDescent="0.2">
      <c r="A9" s="2" t="s">
        <v>14</v>
      </c>
      <c r="B9" s="3" t="s">
        <v>15</v>
      </c>
      <c r="C9" s="7">
        <v>29345374</v>
      </c>
      <c r="D9" s="7">
        <v>29345374</v>
      </c>
      <c r="E9" s="7">
        <v>10194940.737879999</v>
      </c>
      <c r="F9" s="7">
        <f>E9/C9*100</f>
        <v>34.741219307274804</v>
      </c>
      <c r="G9" s="7">
        <f>E9/D9*100</f>
        <v>34.741219307274804</v>
      </c>
      <c r="H9" s="7">
        <v>9339197.2351099998</v>
      </c>
      <c r="I9" s="7">
        <f>E9/H9*100</f>
        <v>109.16292354928427</v>
      </c>
      <c r="N9" s="12"/>
    </row>
    <row r="10" spans="1:14" s="16" customFormat="1" x14ac:dyDescent="0.2">
      <c r="A10" s="4" t="s">
        <v>16</v>
      </c>
      <c r="B10" s="5" t="s">
        <v>17</v>
      </c>
      <c r="C10" s="8">
        <v>14461922</v>
      </c>
      <c r="D10" s="8">
        <v>14461922</v>
      </c>
      <c r="E10" s="8">
        <v>5922568.60836</v>
      </c>
      <c r="F10" s="8">
        <f>E10/C10*100</f>
        <v>40.952845744569771</v>
      </c>
      <c r="G10" s="8">
        <f>E10/D10*100</f>
        <v>40.952845744569771</v>
      </c>
      <c r="H10" s="8">
        <v>4983857.2884399993</v>
      </c>
      <c r="I10" s="8">
        <f>E10/H10*100</f>
        <v>118.83503610942734</v>
      </c>
    </row>
    <row r="11" spans="1:14" ht="25.5" x14ac:dyDescent="0.2">
      <c r="A11" s="4" t="s">
        <v>18</v>
      </c>
      <c r="B11" s="5" t="s">
        <v>19</v>
      </c>
      <c r="C11" s="8">
        <v>14461922</v>
      </c>
      <c r="D11" s="8">
        <v>14461922</v>
      </c>
      <c r="E11" s="8">
        <v>5922568.60836</v>
      </c>
      <c r="F11" s="8">
        <f t="shared" ref="F11:F74" si="0">E11/C11*100</f>
        <v>40.952845744569771</v>
      </c>
      <c r="G11" s="8">
        <f t="shared" ref="G11:G74" si="1">E11/D11*100</f>
        <v>40.952845744569771</v>
      </c>
      <c r="H11" s="8">
        <v>4983857.2884399993</v>
      </c>
      <c r="I11" s="8">
        <f t="shared" ref="I11:I74" si="2">E11/H11*100</f>
        <v>118.83503610942734</v>
      </c>
      <c r="N11" s="16"/>
    </row>
    <row r="12" spans="1:14" ht="25.5" x14ac:dyDescent="0.2">
      <c r="A12" s="4" t="s">
        <v>20</v>
      </c>
      <c r="B12" s="5" t="s">
        <v>21</v>
      </c>
      <c r="C12" s="8">
        <v>10329745</v>
      </c>
      <c r="D12" s="8">
        <v>10329745</v>
      </c>
      <c r="E12" s="8">
        <v>3472848.0703600002</v>
      </c>
      <c r="F12" s="8">
        <f t="shared" si="0"/>
        <v>33.619881907636639</v>
      </c>
      <c r="G12" s="8">
        <f t="shared" si="1"/>
        <v>33.619881907636639</v>
      </c>
      <c r="H12" s="8">
        <v>3564522.5714400001</v>
      </c>
      <c r="I12" s="8">
        <f t="shared" si="2"/>
        <v>97.428140817103454</v>
      </c>
      <c r="N12" s="16"/>
    </row>
    <row r="13" spans="1:14" ht="25.5" x14ac:dyDescent="0.2">
      <c r="A13" s="4" t="s">
        <v>22</v>
      </c>
      <c r="B13" s="5" t="s">
        <v>23</v>
      </c>
      <c r="C13" s="8">
        <v>4132177</v>
      </c>
      <c r="D13" s="8">
        <v>4132177</v>
      </c>
      <c r="E13" s="8">
        <v>2449720.5380000002</v>
      </c>
      <c r="F13" s="8">
        <f t="shared" si="0"/>
        <v>59.284017552975108</v>
      </c>
      <c r="G13" s="8">
        <f t="shared" si="1"/>
        <v>59.284017552975108</v>
      </c>
      <c r="H13" s="8">
        <v>1419334.7169999999</v>
      </c>
      <c r="I13" s="8">
        <f t="shared" si="2"/>
        <v>172.59639383569029</v>
      </c>
      <c r="N13" s="16"/>
    </row>
    <row r="14" spans="1:14" x14ac:dyDescent="0.2">
      <c r="A14" s="4" t="s">
        <v>24</v>
      </c>
      <c r="B14" s="5" t="s">
        <v>25</v>
      </c>
      <c r="C14" s="8">
        <v>14883452</v>
      </c>
      <c r="D14" s="8">
        <v>14883452</v>
      </c>
      <c r="E14" s="8">
        <v>4272372.12952</v>
      </c>
      <c r="F14" s="8">
        <f t="shared" si="0"/>
        <v>28.70551891805745</v>
      </c>
      <c r="G14" s="8">
        <f t="shared" si="1"/>
        <v>28.70551891805745</v>
      </c>
      <c r="H14" s="8">
        <v>4355339.9466700004</v>
      </c>
      <c r="I14" s="8">
        <f t="shared" si="2"/>
        <v>98.095032347281276</v>
      </c>
    </row>
    <row r="15" spans="1:14" ht="51" x14ac:dyDescent="0.2">
      <c r="A15" s="4" t="s">
        <v>26</v>
      </c>
      <c r="B15" s="5" t="s">
        <v>27</v>
      </c>
      <c r="C15" s="8">
        <v>14091156</v>
      </c>
      <c r="D15" s="8">
        <v>14091156</v>
      </c>
      <c r="E15" s="8">
        <v>4082788.3143099998</v>
      </c>
      <c r="F15" s="8">
        <f t="shared" si="0"/>
        <v>28.974119045378533</v>
      </c>
      <c r="G15" s="8">
        <f t="shared" si="1"/>
        <v>28.974119045378533</v>
      </c>
      <c r="H15" s="8">
        <v>4163474.2725</v>
      </c>
      <c r="I15" s="8">
        <f t="shared" si="2"/>
        <v>98.062052197057255</v>
      </c>
    </row>
    <row r="16" spans="1:14" ht="66.75" customHeight="1" x14ac:dyDescent="0.2">
      <c r="A16" s="4" t="s">
        <v>28</v>
      </c>
      <c r="B16" s="5" t="s">
        <v>29</v>
      </c>
      <c r="C16" s="8">
        <v>83062</v>
      </c>
      <c r="D16" s="8">
        <v>83062</v>
      </c>
      <c r="E16" s="8">
        <v>21507.323539999998</v>
      </c>
      <c r="F16" s="8">
        <f t="shared" si="0"/>
        <v>25.893096169126672</v>
      </c>
      <c r="G16" s="8">
        <f t="shared" si="1"/>
        <v>25.893096169126672</v>
      </c>
      <c r="H16" s="8">
        <v>19085.018829999997</v>
      </c>
      <c r="I16" s="8">
        <f t="shared" si="2"/>
        <v>112.69217877947465</v>
      </c>
    </row>
    <row r="17" spans="1:14" ht="25.5" x14ac:dyDescent="0.2">
      <c r="A17" s="4" t="s">
        <v>30</v>
      </c>
      <c r="B17" s="5" t="s">
        <v>31</v>
      </c>
      <c r="C17" s="8">
        <v>189290</v>
      </c>
      <c r="D17" s="8">
        <v>189290</v>
      </c>
      <c r="E17" s="8">
        <v>22612.310249999999</v>
      </c>
      <c r="F17" s="8">
        <f t="shared" si="0"/>
        <v>11.945855697606845</v>
      </c>
      <c r="G17" s="8">
        <f t="shared" si="1"/>
        <v>11.945855697606845</v>
      </c>
      <c r="H17" s="8">
        <v>24360.61895</v>
      </c>
      <c r="I17" s="8">
        <f t="shared" si="2"/>
        <v>92.823217244240013</v>
      </c>
    </row>
    <row r="18" spans="1:14" ht="51" x14ac:dyDescent="0.2">
      <c r="A18" s="4" t="s">
        <v>32</v>
      </c>
      <c r="B18" s="5" t="s">
        <v>33</v>
      </c>
      <c r="C18" s="8">
        <v>519944</v>
      </c>
      <c r="D18" s="8">
        <v>519944</v>
      </c>
      <c r="E18" s="8">
        <v>145463.77533</v>
      </c>
      <c r="F18" s="8">
        <f t="shared" si="0"/>
        <v>27.976815835936179</v>
      </c>
      <c r="G18" s="8">
        <f t="shared" si="1"/>
        <v>27.976815835936179</v>
      </c>
      <c r="H18" s="8">
        <v>148428.31237</v>
      </c>
      <c r="I18" s="8">
        <f t="shared" si="2"/>
        <v>98.002714581427</v>
      </c>
    </row>
    <row r="19" spans="1:14" s="16" customFormat="1" ht="38.25" x14ac:dyDescent="0.2">
      <c r="A19" s="4" t="s">
        <v>34</v>
      </c>
      <c r="B19" s="5" t="s">
        <v>35</v>
      </c>
      <c r="C19" s="8">
        <v>0</v>
      </c>
      <c r="D19" s="8">
        <v>0</v>
      </c>
      <c r="E19" s="8">
        <v>0.40608999999999995</v>
      </c>
      <c r="F19" s="8">
        <v>0</v>
      </c>
      <c r="G19" s="8">
        <v>0</v>
      </c>
      <c r="H19" s="8">
        <v>-8.2759799999999988</v>
      </c>
      <c r="I19" s="8">
        <v>0</v>
      </c>
      <c r="N19" s="12"/>
    </row>
    <row r="20" spans="1:14" s="16" customFormat="1" ht="25.5" x14ac:dyDescent="0.2">
      <c r="A20" s="2" t="s">
        <v>36</v>
      </c>
      <c r="B20" s="3" t="s">
        <v>37</v>
      </c>
      <c r="C20" s="7">
        <v>10020214.699999999</v>
      </c>
      <c r="D20" s="7">
        <v>10020214.699999999</v>
      </c>
      <c r="E20" s="7">
        <v>2792975.5695799999</v>
      </c>
      <c r="F20" s="7">
        <f t="shared" si="0"/>
        <v>27.873410432812385</v>
      </c>
      <c r="G20" s="7">
        <f t="shared" si="1"/>
        <v>27.873410432812385</v>
      </c>
      <c r="H20" s="7">
        <v>2258827.9094499997</v>
      </c>
      <c r="I20" s="7">
        <f t="shared" si="2"/>
        <v>123.64711618336872</v>
      </c>
      <c r="N20" s="12"/>
    </row>
    <row r="21" spans="1:14" ht="25.5" x14ac:dyDescent="0.2">
      <c r="A21" s="4" t="s">
        <v>38</v>
      </c>
      <c r="B21" s="5" t="s">
        <v>39</v>
      </c>
      <c r="C21" s="8">
        <v>10020214.699999999</v>
      </c>
      <c r="D21" s="8">
        <v>10020214.699999999</v>
      </c>
      <c r="E21" s="8">
        <v>2792975.5695799999</v>
      </c>
      <c r="F21" s="8">
        <f t="shared" si="0"/>
        <v>27.873410432812385</v>
      </c>
      <c r="G21" s="8">
        <f t="shared" si="1"/>
        <v>27.873410432812385</v>
      </c>
      <c r="H21" s="8">
        <v>2258827.9094499997</v>
      </c>
      <c r="I21" s="8">
        <f t="shared" si="2"/>
        <v>123.64711618336872</v>
      </c>
    </row>
    <row r="22" spans="1:14" ht="76.5" x14ac:dyDescent="0.2">
      <c r="A22" s="4" t="s">
        <v>1051</v>
      </c>
      <c r="B22" s="5" t="s">
        <v>40</v>
      </c>
      <c r="C22" s="8">
        <v>224910</v>
      </c>
      <c r="D22" s="8">
        <v>224910</v>
      </c>
      <c r="E22" s="8">
        <v>41658.149669999999</v>
      </c>
      <c r="F22" s="8">
        <f t="shared" si="0"/>
        <v>18.52214204348406</v>
      </c>
      <c r="G22" s="8">
        <f t="shared" si="1"/>
        <v>18.52214204348406</v>
      </c>
      <c r="H22" s="8">
        <v>28960.706170000001</v>
      </c>
      <c r="I22" s="8">
        <f t="shared" si="2"/>
        <v>143.84369436803689</v>
      </c>
      <c r="N22" s="16"/>
    </row>
    <row r="23" spans="1:14" ht="25.5" x14ac:dyDescent="0.2">
      <c r="A23" s="4" t="s">
        <v>773</v>
      </c>
      <c r="B23" s="5" t="s">
        <v>911</v>
      </c>
      <c r="C23" s="8">
        <v>11695</v>
      </c>
      <c r="D23" s="8">
        <v>11695</v>
      </c>
      <c r="E23" s="8">
        <v>0</v>
      </c>
      <c r="F23" s="8">
        <f t="shared" si="0"/>
        <v>0</v>
      </c>
      <c r="G23" s="8">
        <f t="shared" si="1"/>
        <v>0</v>
      </c>
      <c r="H23" s="8">
        <v>0</v>
      </c>
      <c r="I23" s="8">
        <v>0</v>
      </c>
      <c r="N23" s="16"/>
    </row>
    <row r="24" spans="1:14" x14ac:dyDescent="0.2">
      <c r="A24" s="4" t="s">
        <v>41</v>
      </c>
      <c r="B24" s="5" t="s">
        <v>42</v>
      </c>
      <c r="C24" s="8">
        <v>1574558</v>
      </c>
      <c r="D24" s="8">
        <v>1574558</v>
      </c>
      <c r="E24" s="8">
        <v>347903.07841000002</v>
      </c>
      <c r="F24" s="8">
        <f t="shared" si="0"/>
        <v>22.095285052059054</v>
      </c>
      <c r="G24" s="8">
        <f t="shared" si="1"/>
        <v>22.095285052059054</v>
      </c>
      <c r="H24" s="8">
        <v>438238.99992000003</v>
      </c>
      <c r="I24" s="8">
        <f t="shared" si="2"/>
        <v>79.386608328676658</v>
      </c>
    </row>
    <row r="25" spans="1:14" ht="25.5" x14ac:dyDescent="0.2">
      <c r="A25" s="4" t="s">
        <v>43</v>
      </c>
      <c r="B25" s="5" t="s">
        <v>44</v>
      </c>
      <c r="C25" s="8">
        <v>219</v>
      </c>
      <c r="D25" s="8">
        <v>219</v>
      </c>
      <c r="E25" s="8">
        <v>199.60982999999999</v>
      </c>
      <c r="F25" s="8">
        <f t="shared" si="0"/>
        <v>91.146041095890411</v>
      </c>
      <c r="G25" s="8">
        <f t="shared" si="1"/>
        <v>91.146041095890411</v>
      </c>
      <c r="H25" s="8">
        <v>47.661000000000001</v>
      </c>
      <c r="I25" s="8" t="s">
        <v>1194</v>
      </c>
    </row>
    <row r="26" spans="1:14" ht="89.25" x14ac:dyDescent="0.2">
      <c r="A26" s="4" t="s">
        <v>774</v>
      </c>
      <c r="B26" s="5" t="s">
        <v>45</v>
      </c>
      <c r="C26" s="8">
        <v>3806</v>
      </c>
      <c r="D26" s="8">
        <v>3806</v>
      </c>
      <c r="E26" s="8">
        <v>1219.3306</v>
      </c>
      <c r="F26" s="8">
        <f t="shared" si="0"/>
        <v>32.037062532842882</v>
      </c>
      <c r="G26" s="8">
        <f t="shared" si="1"/>
        <v>32.037062532842882</v>
      </c>
      <c r="H26" s="8">
        <v>2207.0390000000002</v>
      </c>
      <c r="I26" s="8">
        <f t="shared" si="2"/>
        <v>55.247351768591301</v>
      </c>
    </row>
    <row r="27" spans="1:14" ht="89.25" x14ac:dyDescent="0.2">
      <c r="A27" s="4" t="s">
        <v>46</v>
      </c>
      <c r="B27" s="5" t="s">
        <v>47</v>
      </c>
      <c r="C27" s="8">
        <v>1233523.3</v>
      </c>
      <c r="D27" s="8">
        <v>1233523.3</v>
      </c>
      <c r="E27" s="8">
        <v>364395.54973999999</v>
      </c>
      <c r="F27" s="8">
        <f t="shared" si="0"/>
        <v>29.541034996258276</v>
      </c>
      <c r="G27" s="8">
        <f t="shared" si="1"/>
        <v>29.541034996258276</v>
      </c>
      <c r="H27" s="8">
        <v>349108.47914999997</v>
      </c>
      <c r="I27" s="8">
        <f t="shared" si="2"/>
        <v>104.37888836937464</v>
      </c>
    </row>
    <row r="28" spans="1:14" ht="102" x14ac:dyDescent="0.2">
      <c r="A28" s="4" t="s">
        <v>48</v>
      </c>
      <c r="B28" s="5" t="s">
        <v>49</v>
      </c>
      <c r="C28" s="8">
        <v>871232.1</v>
      </c>
      <c r="D28" s="8">
        <v>871232.1</v>
      </c>
      <c r="E28" s="8">
        <v>258829.98816000001</v>
      </c>
      <c r="F28" s="8">
        <f t="shared" si="0"/>
        <v>29.708499969181577</v>
      </c>
      <c r="G28" s="8">
        <f t="shared" si="1"/>
        <v>29.708499969181577</v>
      </c>
      <c r="H28" s="8">
        <v>225795.71244999999</v>
      </c>
      <c r="I28" s="8">
        <f t="shared" si="2"/>
        <v>114.63016075529562</v>
      </c>
    </row>
    <row r="29" spans="1:14" ht="127.5" x14ac:dyDescent="0.2">
      <c r="A29" s="4" t="s">
        <v>50</v>
      </c>
      <c r="B29" s="5" t="s">
        <v>51</v>
      </c>
      <c r="C29" s="8">
        <v>362291.20000000001</v>
      </c>
      <c r="D29" s="8">
        <v>362291.20000000001</v>
      </c>
      <c r="E29" s="8">
        <v>105565.56157999999</v>
      </c>
      <c r="F29" s="8">
        <f t="shared" si="0"/>
        <v>29.138317900075961</v>
      </c>
      <c r="G29" s="8">
        <f t="shared" si="1"/>
        <v>29.138317900075961</v>
      </c>
      <c r="H29" s="34">
        <v>123312.76670000001</v>
      </c>
      <c r="I29" s="8">
        <f t="shared" si="2"/>
        <v>85.607974263381763</v>
      </c>
    </row>
    <row r="30" spans="1:14" ht="76.5" x14ac:dyDescent="0.2">
      <c r="A30" s="4" t="s">
        <v>775</v>
      </c>
      <c r="B30" s="5" t="s">
        <v>912</v>
      </c>
      <c r="C30" s="8">
        <v>5400</v>
      </c>
      <c r="D30" s="8">
        <v>5400</v>
      </c>
      <c r="E30" s="8">
        <v>1498.5961200000002</v>
      </c>
      <c r="F30" s="8">
        <f t="shared" si="0"/>
        <v>27.751780000000004</v>
      </c>
      <c r="G30" s="8">
        <f t="shared" si="1"/>
        <v>27.751780000000004</v>
      </c>
      <c r="H30" s="34">
        <v>0</v>
      </c>
      <c r="I30" s="8">
        <v>0</v>
      </c>
    </row>
    <row r="31" spans="1:14" ht="63.75" x14ac:dyDescent="0.2">
      <c r="A31" s="4" t="s">
        <v>776</v>
      </c>
      <c r="B31" s="5" t="s">
        <v>913</v>
      </c>
      <c r="C31" s="8">
        <v>400</v>
      </c>
      <c r="D31" s="8">
        <v>400</v>
      </c>
      <c r="E31" s="8">
        <v>280.16222999999997</v>
      </c>
      <c r="F31" s="8">
        <f t="shared" si="0"/>
        <v>70.040557499999991</v>
      </c>
      <c r="G31" s="8">
        <f t="shared" si="1"/>
        <v>70.040557499999991</v>
      </c>
      <c r="H31" s="34">
        <v>0</v>
      </c>
      <c r="I31" s="8">
        <v>0</v>
      </c>
    </row>
    <row r="32" spans="1:14" ht="63.75" x14ac:dyDescent="0.2">
      <c r="A32" s="4" t="s">
        <v>777</v>
      </c>
      <c r="B32" s="5" t="s">
        <v>914</v>
      </c>
      <c r="C32" s="8">
        <v>4900</v>
      </c>
      <c r="D32" s="8">
        <v>4900</v>
      </c>
      <c r="E32" s="8">
        <v>135.24686</v>
      </c>
      <c r="F32" s="8">
        <f t="shared" si="0"/>
        <v>2.7601399999999998</v>
      </c>
      <c r="G32" s="8">
        <f t="shared" si="1"/>
        <v>2.7601399999999998</v>
      </c>
      <c r="H32" s="34">
        <v>0</v>
      </c>
      <c r="I32" s="8">
        <v>0</v>
      </c>
    </row>
    <row r="33" spans="1:14" s="16" customFormat="1" ht="51" x14ac:dyDescent="0.2">
      <c r="A33" s="4" t="s">
        <v>52</v>
      </c>
      <c r="B33" s="5" t="s">
        <v>53</v>
      </c>
      <c r="C33" s="8">
        <v>3192986.8</v>
      </c>
      <c r="D33" s="8">
        <v>3192986.8</v>
      </c>
      <c r="E33" s="8">
        <v>936184.27922999999</v>
      </c>
      <c r="F33" s="8">
        <f t="shared" si="0"/>
        <v>29.320017208652416</v>
      </c>
      <c r="G33" s="8">
        <f t="shared" si="1"/>
        <v>29.320017208652416</v>
      </c>
      <c r="H33" s="8">
        <v>649924.68932</v>
      </c>
      <c r="I33" s="8">
        <f t="shared" si="2"/>
        <v>144.04504008141407</v>
      </c>
      <c r="N33" s="12"/>
    </row>
    <row r="34" spans="1:14" ht="76.5" x14ac:dyDescent="0.2">
      <c r="A34" s="4" t="s">
        <v>54</v>
      </c>
      <c r="B34" s="5" t="s">
        <v>55</v>
      </c>
      <c r="C34" s="8">
        <v>2293766.7999999998</v>
      </c>
      <c r="D34" s="8">
        <v>2293766.7999999998</v>
      </c>
      <c r="E34" s="8">
        <v>672532.82094000001</v>
      </c>
      <c r="F34" s="8">
        <f t="shared" si="0"/>
        <v>29.320017228429673</v>
      </c>
      <c r="G34" s="8">
        <f t="shared" si="1"/>
        <v>29.320017228429673</v>
      </c>
      <c r="H34" s="8">
        <v>649924.68932</v>
      </c>
      <c r="I34" s="8">
        <f t="shared" si="2"/>
        <v>103.47857713232196</v>
      </c>
    </row>
    <row r="35" spans="1:14" ht="76.5" x14ac:dyDescent="0.2">
      <c r="A35" s="4" t="s">
        <v>778</v>
      </c>
      <c r="B35" s="5" t="s">
        <v>915</v>
      </c>
      <c r="C35" s="8">
        <v>899220</v>
      </c>
      <c r="D35" s="8">
        <v>899220</v>
      </c>
      <c r="E35" s="8">
        <v>263651.45828999998</v>
      </c>
      <c r="F35" s="8">
        <f t="shared" si="0"/>
        <v>29.320017158203775</v>
      </c>
      <c r="G35" s="8">
        <f t="shared" si="1"/>
        <v>29.320017158203775</v>
      </c>
      <c r="H35" s="8">
        <v>0</v>
      </c>
      <c r="I35" s="8">
        <v>0</v>
      </c>
    </row>
    <row r="36" spans="1:14" ht="51" x14ac:dyDescent="0.2">
      <c r="A36" s="4" t="s">
        <v>56</v>
      </c>
      <c r="B36" s="5" t="s">
        <v>57</v>
      </c>
      <c r="C36" s="8">
        <v>16446.599999999999</v>
      </c>
      <c r="D36" s="8">
        <v>16446.599999999999</v>
      </c>
      <c r="E36" s="8">
        <v>5616.4713000000002</v>
      </c>
      <c r="F36" s="8">
        <f t="shared" si="0"/>
        <v>34.149740979898588</v>
      </c>
      <c r="G36" s="8">
        <f t="shared" si="1"/>
        <v>34.149740979898588</v>
      </c>
      <c r="H36" s="8">
        <v>4744.0903499999995</v>
      </c>
      <c r="I36" s="8">
        <f t="shared" si="2"/>
        <v>118.38879291158526</v>
      </c>
      <c r="N36" s="16"/>
    </row>
    <row r="37" spans="1:14" ht="76.5" x14ac:dyDescent="0.2">
      <c r="A37" s="4" t="s">
        <v>58</v>
      </c>
      <c r="B37" s="5" t="s">
        <v>59</v>
      </c>
      <c r="C37" s="8">
        <v>11814.8</v>
      </c>
      <c r="D37" s="8">
        <v>11814.8</v>
      </c>
      <c r="E37" s="8">
        <v>4034.74118</v>
      </c>
      <c r="F37" s="8">
        <f t="shared" si="0"/>
        <v>34.149889799234863</v>
      </c>
      <c r="G37" s="8">
        <f t="shared" si="1"/>
        <v>34.149889799234863</v>
      </c>
      <c r="H37" s="8">
        <v>4744.0903499999995</v>
      </c>
      <c r="I37" s="8">
        <f t="shared" si="2"/>
        <v>85.047730593916711</v>
      </c>
    </row>
    <row r="38" spans="1:14" s="16" customFormat="1" ht="89.25" x14ac:dyDescent="0.2">
      <c r="A38" s="4" t="s">
        <v>779</v>
      </c>
      <c r="B38" s="5" t="s">
        <v>916</v>
      </c>
      <c r="C38" s="8">
        <v>4631.8</v>
      </c>
      <c r="D38" s="8">
        <v>4631.8</v>
      </c>
      <c r="E38" s="8">
        <v>1581.7301200000002</v>
      </c>
      <c r="F38" s="8">
        <f t="shared" si="0"/>
        <v>34.149361371389098</v>
      </c>
      <c r="G38" s="8">
        <f t="shared" si="1"/>
        <v>34.149361371389098</v>
      </c>
      <c r="H38" s="8">
        <v>0</v>
      </c>
      <c r="I38" s="8">
        <v>0</v>
      </c>
      <c r="N38" s="12"/>
    </row>
    <row r="39" spans="1:14" ht="51" x14ac:dyDescent="0.2">
      <c r="A39" s="4" t="s">
        <v>60</v>
      </c>
      <c r="B39" s="5" t="s">
        <v>61</v>
      </c>
      <c r="C39" s="8">
        <v>4170640.5</v>
      </c>
      <c r="D39" s="8">
        <v>4170640.5</v>
      </c>
      <c r="E39" s="8">
        <v>1287258.8296300001</v>
      </c>
      <c r="F39" s="8">
        <f t="shared" si="0"/>
        <v>30.864775557375424</v>
      </c>
      <c r="G39" s="8">
        <f t="shared" si="1"/>
        <v>30.864775557375424</v>
      </c>
      <c r="H39" s="8">
        <v>923838.02509999997</v>
      </c>
      <c r="I39" s="8">
        <f t="shared" si="2"/>
        <v>139.33815178160282</v>
      </c>
    </row>
    <row r="40" spans="1:14" ht="76.5" x14ac:dyDescent="0.2">
      <c r="A40" s="4" t="s">
        <v>62</v>
      </c>
      <c r="B40" s="5" t="s">
        <v>63</v>
      </c>
      <c r="C40" s="8">
        <v>2996090.3</v>
      </c>
      <c r="D40" s="8">
        <v>2996090.3</v>
      </c>
      <c r="E40" s="8">
        <v>924736.54088999995</v>
      </c>
      <c r="F40" s="8">
        <f t="shared" si="0"/>
        <v>30.864775367084228</v>
      </c>
      <c r="G40" s="8">
        <f t="shared" si="1"/>
        <v>30.864775367084228</v>
      </c>
      <c r="H40" s="8">
        <v>923838.02509999997</v>
      </c>
      <c r="I40" s="8">
        <f t="shared" si="2"/>
        <v>100.09725901787844</v>
      </c>
    </row>
    <row r="41" spans="1:14" ht="76.5" x14ac:dyDescent="0.2">
      <c r="A41" s="4" t="s">
        <v>780</v>
      </c>
      <c r="B41" s="5" t="s">
        <v>917</v>
      </c>
      <c r="C41" s="8">
        <v>1174550.2</v>
      </c>
      <c r="D41" s="8">
        <v>1174550.2</v>
      </c>
      <c r="E41" s="8">
        <v>362522.28873999999</v>
      </c>
      <c r="F41" s="8">
        <f t="shared" si="0"/>
        <v>30.864776042777908</v>
      </c>
      <c r="G41" s="8">
        <f t="shared" si="1"/>
        <v>30.864776042777908</v>
      </c>
      <c r="H41" s="8">
        <v>0</v>
      </c>
      <c r="I41" s="8">
        <v>0</v>
      </c>
      <c r="N41" s="16"/>
    </row>
    <row r="42" spans="1:14" ht="51" x14ac:dyDescent="0.2">
      <c r="A42" s="4" t="s">
        <v>64</v>
      </c>
      <c r="B42" s="5" t="s">
        <v>65</v>
      </c>
      <c r="C42" s="8">
        <v>-412061.5</v>
      </c>
      <c r="D42" s="8">
        <v>-412061.5</v>
      </c>
      <c r="E42" s="8">
        <v>-184462.96153999999</v>
      </c>
      <c r="F42" s="8">
        <f t="shared" si="0"/>
        <v>44.76588119491872</v>
      </c>
      <c r="G42" s="8">
        <f t="shared" si="1"/>
        <v>44.76588119491872</v>
      </c>
      <c r="H42" s="8">
        <v>-134337.67405999999</v>
      </c>
      <c r="I42" s="8">
        <f t="shared" si="2"/>
        <v>137.3129040909345</v>
      </c>
    </row>
    <row r="43" spans="1:14" ht="76.5" x14ac:dyDescent="0.2">
      <c r="A43" s="4" t="s">
        <v>66</v>
      </c>
      <c r="B43" s="5" t="s">
        <v>67</v>
      </c>
      <c r="C43" s="8">
        <v>-296015.3</v>
      </c>
      <c r="D43" s="8">
        <v>-296015.3</v>
      </c>
      <c r="E43" s="8">
        <v>-132513.86358999999</v>
      </c>
      <c r="F43" s="8">
        <f t="shared" si="0"/>
        <v>44.765883246575427</v>
      </c>
      <c r="G43" s="8">
        <f t="shared" si="1"/>
        <v>44.765883246575427</v>
      </c>
      <c r="H43" s="8">
        <v>-134337.67405999999</v>
      </c>
      <c r="I43" s="8">
        <f t="shared" si="2"/>
        <v>98.642368581440962</v>
      </c>
    </row>
    <row r="44" spans="1:14" ht="76.5" x14ac:dyDescent="0.2">
      <c r="A44" s="4" t="s">
        <v>781</v>
      </c>
      <c r="B44" s="5" t="s">
        <v>918</v>
      </c>
      <c r="C44" s="8">
        <v>-116046.2</v>
      </c>
      <c r="D44" s="8">
        <v>-116046.2</v>
      </c>
      <c r="E44" s="8">
        <v>-51949.097950000003</v>
      </c>
      <c r="F44" s="8">
        <f t="shared" si="0"/>
        <v>44.76587596147052</v>
      </c>
      <c r="G44" s="8">
        <f t="shared" si="1"/>
        <v>44.76587596147052</v>
      </c>
      <c r="H44" s="8">
        <v>0</v>
      </c>
      <c r="I44" s="8">
        <v>0</v>
      </c>
    </row>
    <row r="45" spans="1:14" ht="25.5" x14ac:dyDescent="0.2">
      <c r="A45" s="4" t="s">
        <v>68</v>
      </c>
      <c r="B45" s="5" t="s">
        <v>69</v>
      </c>
      <c r="C45" s="8">
        <v>-7209</v>
      </c>
      <c r="D45" s="8">
        <v>-7209</v>
      </c>
      <c r="E45" s="8">
        <v>-8910.7724999999991</v>
      </c>
      <c r="F45" s="8">
        <f t="shared" si="0"/>
        <v>123.60622138992925</v>
      </c>
      <c r="G45" s="8">
        <f t="shared" si="1"/>
        <v>123.60622138992925</v>
      </c>
      <c r="H45" s="8">
        <v>-3904.1064999999999</v>
      </c>
      <c r="I45" s="8" t="s">
        <v>1194</v>
      </c>
    </row>
    <row r="46" spans="1:14" s="16" customFormat="1" x14ac:dyDescent="0.2">
      <c r="A46" s="2" t="s">
        <v>70</v>
      </c>
      <c r="B46" s="3" t="s">
        <v>71</v>
      </c>
      <c r="C46" s="7">
        <v>3303794</v>
      </c>
      <c r="D46" s="7">
        <v>3303794</v>
      </c>
      <c r="E46" s="7">
        <v>1203723.32825</v>
      </c>
      <c r="F46" s="7">
        <f t="shared" si="0"/>
        <v>36.434575771068047</v>
      </c>
      <c r="G46" s="7">
        <f t="shared" si="1"/>
        <v>36.434575771068047</v>
      </c>
      <c r="H46" s="7">
        <v>1353112.47704</v>
      </c>
      <c r="I46" s="7">
        <f t="shared" si="2"/>
        <v>88.959591214708468</v>
      </c>
      <c r="N46" s="12"/>
    </row>
    <row r="47" spans="1:14" x14ac:dyDescent="0.2">
      <c r="A47" s="4" t="s">
        <v>72</v>
      </c>
      <c r="B47" s="5" t="s">
        <v>73</v>
      </c>
      <c r="C47" s="8">
        <v>3303794</v>
      </c>
      <c r="D47" s="8">
        <v>3303794</v>
      </c>
      <c r="E47" s="8">
        <v>1203722.95325</v>
      </c>
      <c r="F47" s="8">
        <f t="shared" si="0"/>
        <v>36.434564420481422</v>
      </c>
      <c r="G47" s="8">
        <f t="shared" si="1"/>
        <v>36.434564420481422</v>
      </c>
      <c r="H47" s="8">
        <v>1353112.3133599998</v>
      </c>
      <c r="I47" s="8">
        <f t="shared" si="2"/>
        <v>88.959574261870287</v>
      </c>
    </row>
    <row r="48" spans="1:14" ht="25.5" x14ac:dyDescent="0.2">
      <c r="A48" s="4" t="s">
        <v>74</v>
      </c>
      <c r="B48" s="5" t="s">
        <v>75</v>
      </c>
      <c r="C48" s="8">
        <v>2338685</v>
      </c>
      <c r="D48" s="8">
        <v>2338685</v>
      </c>
      <c r="E48" s="8">
        <v>853461.81533000001</v>
      </c>
      <c r="F48" s="8">
        <f t="shared" si="0"/>
        <v>36.49323510134969</v>
      </c>
      <c r="G48" s="8">
        <f t="shared" si="1"/>
        <v>36.49323510134969</v>
      </c>
      <c r="H48" s="8">
        <v>935995.67075000005</v>
      </c>
      <c r="I48" s="8">
        <f t="shared" si="2"/>
        <v>91.182239619349218</v>
      </c>
    </row>
    <row r="49" spans="1:14" s="16" customFormat="1" ht="25.5" x14ac:dyDescent="0.2">
      <c r="A49" s="4" t="s">
        <v>74</v>
      </c>
      <c r="B49" s="5" t="s">
        <v>76</v>
      </c>
      <c r="C49" s="8">
        <v>2338453</v>
      </c>
      <c r="D49" s="8">
        <v>2338453</v>
      </c>
      <c r="E49" s="8">
        <v>853343.3179299999</v>
      </c>
      <c r="F49" s="8">
        <f t="shared" si="0"/>
        <v>36.491788286101965</v>
      </c>
      <c r="G49" s="8">
        <f t="shared" si="1"/>
        <v>36.491788286101965</v>
      </c>
      <c r="H49" s="8">
        <v>935876.62834000005</v>
      </c>
      <c r="I49" s="8">
        <f t="shared" si="2"/>
        <v>91.181176245805744</v>
      </c>
    </row>
    <row r="50" spans="1:14" ht="25.5" x14ac:dyDescent="0.2">
      <c r="A50" s="4" t="s">
        <v>77</v>
      </c>
      <c r="B50" s="5" t="s">
        <v>78</v>
      </c>
      <c r="C50" s="8">
        <v>232</v>
      </c>
      <c r="D50" s="8">
        <v>232</v>
      </c>
      <c r="E50" s="8">
        <v>118.4974</v>
      </c>
      <c r="F50" s="8">
        <f t="shared" si="0"/>
        <v>51.076465517241374</v>
      </c>
      <c r="G50" s="8">
        <f t="shared" si="1"/>
        <v>51.076465517241374</v>
      </c>
      <c r="H50" s="8">
        <v>119.04241</v>
      </c>
      <c r="I50" s="8">
        <f t="shared" si="2"/>
        <v>99.542171567259103</v>
      </c>
    </row>
    <row r="51" spans="1:14" ht="25.5" x14ac:dyDescent="0.2">
      <c r="A51" s="4" t="s">
        <v>79</v>
      </c>
      <c r="B51" s="5" t="s">
        <v>80</v>
      </c>
      <c r="C51" s="8">
        <v>964745</v>
      </c>
      <c r="D51" s="8">
        <v>964745</v>
      </c>
      <c r="E51" s="8">
        <v>350289.22845</v>
      </c>
      <c r="F51" s="8">
        <f t="shared" si="0"/>
        <v>36.308996517214389</v>
      </c>
      <c r="G51" s="8">
        <f t="shared" si="1"/>
        <v>36.308996517214389</v>
      </c>
      <c r="H51" s="8">
        <v>416659.14595999999</v>
      </c>
      <c r="I51" s="8">
        <f t="shared" si="2"/>
        <v>84.070932282770144</v>
      </c>
    </row>
    <row r="52" spans="1:14" ht="38.25" x14ac:dyDescent="0.2">
      <c r="A52" s="4" t="s">
        <v>81</v>
      </c>
      <c r="B52" s="5" t="s">
        <v>82</v>
      </c>
      <c r="C52" s="8">
        <v>964679</v>
      </c>
      <c r="D52" s="8">
        <v>964679</v>
      </c>
      <c r="E52" s="8">
        <v>350269.15064999997</v>
      </c>
      <c r="F52" s="8">
        <f t="shared" si="0"/>
        <v>36.309399359787037</v>
      </c>
      <c r="G52" s="8">
        <f t="shared" si="1"/>
        <v>36.309399359787037</v>
      </c>
      <c r="H52" s="8">
        <v>416608.14744999999</v>
      </c>
      <c r="I52" s="8">
        <f t="shared" si="2"/>
        <v>84.07640436077601</v>
      </c>
      <c r="N52" s="16"/>
    </row>
    <row r="53" spans="1:14" ht="38.25" x14ac:dyDescent="0.2">
      <c r="A53" s="4" t="s">
        <v>83</v>
      </c>
      <c r="B53" s="5" t="s">
        <v>84</v>
      </c>
      <c r="C53" s="8">
        <v>66</v>
      </c>
      <c r="D53" s="8">
        <v>66</v>
      </c>
      <c r="E53" s="8">
        <v>20.0778</v>
      </c>
      <c r="F53" s="8">
        <f t="shared" si="0"/>
        <v>30.420909090909092</v>
      </c>
      <c r="G53" s="8">
        <f t="shared" si="1"/>
        <v>30.420909090909092</v>
      </c>
      <c r="H53" s="8">
        <v>50.998510000000003</v>
      </c>
      <c r="I53" s="8">
        <f t="shared" si="2"/>
        <v>39.36938549773317</v>
      </c>
    </row>
    <row r="54" spans="1:14" s="16" customFormat="1" ht="25.5" x14ac:dyDescent="0.2">
      <c r="A54" s="4" t="s">
        <v>85</v>
      </c>
      <c r="B54" s="5" t="s">
        <v>86</v>
      </c>
      <c r="C54" s="8">
        <v>364</v>
      </c>
      <c r="D54" s="8">
        <v>364</v>
      </c>
      <c r="E54" s="8">
        <v>-28.090529999999998</v>
      </c>
      <c r="F54" s="8">
        <v>0</v>
      </c>
      <c r="G54" s="8">
        <v>0</v>
      </c>
      <c r="H54" s="8">
        <v>457.49665000000005</v>
      </c>
      <c r="I54" s="8">
        <v>0</v>
      </c>
      <c r="N54" s="12"/>
    </row>
    <row r="55" spans="1:14" s="16" customFormat="1" x14ac:dyDescent="0.2">
      <c r="A55" s="4" t="s">
        <v>1045</v>
      </c>
      <c r="B55" s="5" t="s">
        <v>1046</v>
      </c>
      <c r="C55" s="8">
        <v>0</v>
      </c>
      <c r="D55" s="8">
        <v>0</v>
      </c>
      <c r="E55" s="8">
        <v>0.375</v>
      </c>
      <c r="F55" s="8">
        <v>0</v>
      </c>
      <c r="G55" s="8">
        <v>0</v>
      </c>
      <c r="H55" s="8">
        <v>0.16368000000000002</v>
      </c>
      <c r="I55" s="8" t="s">
        <v>1194</v>
      </c>
      <c r="N55" s="12"/>
    </row>
    <row r="56" spans="1:14" s="16" customFormat="1" ht="25.5" x14ac:dyDescent="0.2">
      <c r="A56" s="4" t="s">
        <v>1047</v>
      </c>
      <c r="B56" s="5" t="s">
        <v>1048</v>
      </c>
      <c r="C56" s="8">
        <v>0</v>
      </c>
      <c r="D56" s="8">
        <v>0</v>
      </c>
      <c r="E56" s="8">
        <v>0.375</v>
      </c>
      <c r="F56" s="8">
        <v>0</v>
      </c>
      <c r="G56" s="8">
        <v>0</v>
      </c>
      <c r="H56" s="8">
        <v>0.16368000000000002</v>
      </c>
      <c r="I56" s="8" t="s">
        <v>1194</v>
      </c>
      <c r="N56" s="12"/>
    </row>
    <row r="57" spans="1:14" s="16" customFormat="1" x14ac:dyDescent="0.2">
      <c r="A57" s="2" t="s">
        <v>87</v>
      </c>
      <c r="B57" s="3" t="s">
        <v>88</v>
      </c>
      <c r="C57" s="7">
        <v>8401720</v>
      </c>
      <c r="D57" s="7">
        <v>8401720</v>
      </c>
      <c r="E57" s="7">
        <v>3188873.74284</v>
      </c>
      <c r="F57" s="7">
        <f t="shared" si="0"/>
        <v>37.955010912527435</v>
      </c>
      <c r="G57" s="7">
        <f t="shared" si="1"/>
        <v>37.955010912527435</v>
      </c>
      <c r="H57" s="7">
        <v>3126294.5254600001</v>
      </c>
      <c r="I57" s="7">
        <f t="shared" si="2"/>
        <v>102.00170575326047</v>
      </c>
    </row>
    <row r="58" spans="1:14" s="16" customFormat="1" x14ac:dyDescent="0.2">
      <c r="A58" s="4" t="s">
        <v>89</v>
      </c>
      <c r="B58" s="5" t="s">
        <v>90</v>
      </c>
      <c r="C58" s="8">
        <v>6879285</v>
      </c>
      <c r="D58" s="8">
        <v>6879285</v>
      </c>
      <c r="E58" s="8">
        <v>2942136.9264600002</v>
      </c>
      <c r="F58" s="8">
        <f t="shared" si="0"/>
        <v>42.768062763208682</v>
      </c>
      <c r="G58" s="8">
        <f t="shared" si="1"/>
        <v>42.768062763208682</v>
      </c>
      <c r="H58" s="8">
        <v>2897653.2880799999</v>
      </c>
      <c r="I58" s="8">
        <f t="shared" si="2"/>
        <v>101.53516083387173</v>
      </c>
    </row>
    <row r="59" spans="1:14" ht="25.5" x14ac:dyDescent="0.2">
      <c r="A59" s="4" t="s">
        <v>91</v>
      </c>
      <c r="B59" s="5" t="s">
        <v>92</v>
      </c>
      <c r="C59" s="8">
        <v>6115684</v>
      </c>
      <c r="D59" s="8">
        <v>6115684</v>
      </c>
      <c r="E59" s="8">
        <v>2761323.61846</v>
      </c>
      <c r="F59" s="8">
        <f t="shared" si="0"/>
        <v>45.151509111000507</v>
      </c>
      <c r="G59" s="8">
        <f t="shared" si="1"/>
        <v>45.151509111000507</v>
      </c>
      <c r="H59" s="8">
        <v>2717381.38619</v>
      </c>
      <c r="I59" s="8">
        <f t="shared" si="2"/>
        <v>101.6170800496875</v>
      </c>
      <c r="N59" s="16"/>
    </row>
    <row r="60" spans="1:14" ht="25.5" x14ac:dyDescent="0.2">
      <c r="A60" s="4" t="s">
        <v>93</v>
      </c>
      <c r="B60" s="5" t="s">
        <v>94</v>
      </c>
      <c r="C60" s="8">
        <v>763601</v>
      </c>
      <c r="D60" s="8">
        <v>763601</v>
      </c>
      <c r="E60" s="8">
        <v>180813.30799999999</v>
      </c>
      <c r="F60" s="8">
        <f t="shared" si="0"/>
        <v>23.679029755068417</v>
      </c>
      <c r="G60" s="8">
        <f t="shared" si="1"/>
        <v>23.679029755068417</v>
      </c>
      <c r="H60" s="8">
        <v>180271.90188999998</v>
      </c>
      <c r="I60" s="8">
        <f t="shared" si="2"/>
        <v>100.30032750768356</v>
      </c>
      <c r="N60" s="16"/>
    </row>
    <row r="61" spans="1:14" s="16" customFormat="1" x14ac:dyDescent="0.2">
      <c r="A61" s="4" t="s">
        <v>95</v>
      </c>
      <c r="B61" s="5" t="s">
        <v>96</v>
      </c>
      <c r="C61" s="8">
        <v>1518907</v>
      </c>
      <c r="D61" s="8">
        <v>1518907</v>
      </c>
      <c r="E61" s="8">
        <v>245693.81638</v>
      </c>
      <c r="F61" s="8">
        <f t="shared" si="0"/>
        <v>16.175698471334979</v>
      </c>
      <c r="G61" s="8">
        <f t="shared" si="1"/>
        <v>16.175698471334979</v>
      </c>
      <c r="H61" s="8">
        <v>227549.23738000001</v>
      </c>
      <c r="I61" s="8">
        <f t="shared" si="2"/>
        <v>107.97391334241175</v>
      </c>
    </row>
    <row r="62" spans="1:14" x14ac:dyDescent="0.2">
      <c r="A62" s="4" t="s">
        <v>97</v>
      </c>
      <c r="B62" s="5" t="s">
        <v>98</v>
      </c>
      <c r="C62" s="8">
        <v>204720</v>
      </c>
      <c r="D62" s="8">
        <v>204720</v>
      </c>
      <c r="E62" s="8">
        <v>117895.21865000001</v>
      </c>
      <c r="F62" s="8">
        <f t="shared" si="0"/>
        <v>57.588520247166862</v>
      </c>
      <c r="G62" s="8">
        <f t="shared" si="1"/>
        <v>57.588520247166862</v>
      </c>
      <c r="H62" s="8">
        <v>97952.668000000005</v>
      </c>
      <c r="I62" s="8">
        <f t="shared" si="2"/>
        <v>120.35937464204652</v>
      </c>
    </row>
    <row r="63" spans="1:14" s="16" customFormat="1" x14ac:dyDescent="0.2">
      <c r="A63" s="4" t="s">
        <v>99</v>
      </c>
      <c r="B63" s="5" t="s">
        <v>100</v>
      </c>
      <c r="C63" s="8">
        <v>1314187</v>
      </c>
      <c r="D63" s="8">
        <v>1314187</v>
      </c>
      <c r="E63" s="8">
        <v>127798.59773000001</v>
      </c>
      <c r="F63" s="8">
        <f t="shared" si="0"/>
        <v>9.7245367462925749</v>
      </c>
      <c r="G63" s="8">
        <f t="shared" si="1"/>
        <v>9.7245367462925749</v>
      </c>
      <c r="H63" s="8">
        <v>129596.56938</v>
      </c>
      <c r="I63" s="8">
        <f t="shared" si="2"/>
        <v>98.612639471398339</v>
      </c>
      <c r="N63" s="12"/>
    </row>
    <row r="64" spans="1:14" x14ac:dyDescent="0.2">
      <c r="A64" s="4" t="s">
        <v>101</v>
      </c>
      <c r="B64" s="5" t="s">
        <v>102</v>
      </c>
      <c r="C64" s="8">
        <v>3528</v>
      </c>
      <c r="D64" s="8">
        <v>3528</v>
      </c>
      <c r="E64" s="8">
        <v>1043</v>
      </c>
      <c r="F64" s="8">
        <f t="shared" si="0"/>
        <v>29.563492063492063</v>
      </c>
      <c r="G64" s="8">
        <f t="shared" si="1"/>
        <v>29.563492063492063</v>
      </c>
      <c r="H64" s="8">
        <v>1092</v>
      </c>
      <c r="I64" s="8">
        <f t="shared" si="2"/>
        <v>95.512820512820511</v>
      </c>
      <c r="N64" s="16"/>
    </row>
    <row r="65" spans="1:14" ht="25.5" x14ac:dyDescent="0.2">
      <c r="A65" s="2" t="s">
        <v>103</v>
      </c>
      <c r="B65" s="3" t="s">
        <v>104</v>
      </c>
      <c r="C65" s="7">
        <v>58400</v>
      </c>
      <c r="D65" s="7">
        <v>58400</v>
      </c>
      <c r="E65" s="7">
        <v>6843.6191200000003</v>
      </c>
      <c r="F65" s="7">
        <f t="shared" si="0"/>
        <v>11.718525890410959</v>
      </c>
      <c r="G65" s="7">
        <f t="shared" si="1"/>
        <v>11.718525890410959</v>
      </c>
      <c r="H65" s="7">
        <v>6865.1404299999995</v>
      </c>
      <c r="I65" s="7">
        <f t="shared" si="2"/>
        <v>99.686513186154883</v>
      </c>
    </row>
    <row r="66" spans="1:14" x14ac:dyDescent="0.2">
      <c r="A66" s="4" t="s">
        <v>105</v>
      </c>
      <c r="B66" s="5" t="s">
        <v>106</v>
      </c>
      <c r="C66" s="8">
        <v>53603</v>
      </c>
      <c r="D66" s="8">
        <v>53603</v>
      </c>
      <c r="E66" s="8">
        <v>6732.6864800000003</v>
      </c>
      <c r="F66" s="8">
        <f t="shared" si="0"/>
        <v>12.560279238102346</v>
      </c>
      <c r="G66" s="8">
        <f t="shared" si="1"/>
        <v>12.560279238102346</v>
      </c>
      <c r="H66" s="8">
        <v>6481.5916299999999</v>
      </c>
      <c r="I66" s="8">
        <f t="shared" si="2"/>
        <v>103.87396899301416</v>
      </c>
      <c r="N66" s="16"/>
    </row>
    <row r="67" spans="1:14" x14ac:dyDescent="0.2">
      <c r="A67" s="4" t="s">
        <v>107</v>
      </c>
      <c r="B67" s="5" t="s">
        <v>108</v>
      </c>
      <c r="C67" s="8">
        <v>53207</v>
      </c>
      <c r="D67" s="8">
        <v>53207</v>
      </c>
      <c r="E67" s="8">
        <v>6672.02358</v>
      </c>
      <c r="F67" s="8">
        <f t="shared" si="0"/>
        <v>12.539747739959029</v>
      </c>
      <c r="G67" s="8">
        <f t="shared" si="1"/>
        <v>12.539747739959029</v>
      </c>
      <c r="H67" s="8">
        <v>6404.2972599999994</v>
      </c>
      <c r="I67" s="8">
        <f t="shared" si="2"/>
        <v>104.18041682218855</v>
      </c>
    </row>
    <row r="68" spans="1:14" s="16" customFormat="1" ht="25.5" x14ac:dyDescent="0.2">
      <c r="A68" s="4" t="s">
        <v>109</v>
      </c>
      <c r="B68" s="5" t="s">
        <v>110</v>
      </c>
      <c r="C68" s="8">
        <v>396</v>
      </c>
      <c r="D68" s="8">
        <v>396</v>
      </c>
      <c r="E68" s="8">
        <v>60.6629</v>
      </c>
      <c r="F68" s="8">
        <f t="shared" si="0"/>
        <v>15.318914141414142</v>
      </c>
      <c r="G68" s="8">
        <f t="shared" si="1"/>
        <v>15.318914141414142</v>
      </c>
      <c r="H68" s="8">
        <v>77.294370000000001</v>
      </c>
      <c r="I68" s="8">
        <f t="shared" si="2"/>
        <v>78.482947723100665</v>
      </c>
      <c r="N68" s="12"/>
    </row>
    <row r="69" spans="1:14" s="16" customFormat="1" ht="25.5" x14ac:dyDescent="0.2">
      <c r="A69" s="4" t="s">
        <v>111</v>
      </c>
      <c r="B69" s="5" t="s">
        <v>112</v>
      </c>
      <c r="C69" s="8">
        <v>4797</v>
      </c>
      <c r="D69" s="8">
        <v>4797</v>
      </c>
      <c r="E69" s="8">
        <v>110.93264000000001</v>
      </c>
      <c r="F69" s="8">
        <f t="shared" si="0"/>
        <v>2.3125420054200543</v>
      </c>
      <c r="G69" s="8">
        <f t="shared" si="1"/>
        <v>2.3125420054200543</v>
      </c>
      <c r="H69" s="8">
        <v>383.54879999999997</v>
      </c>
      <c r="I69" s="8">
        <f t="shared" si="2"/>
        <v>28.922692497017334</v>
      </c>
      <c r="N69" s="12"/>
    </row>
    <row r="70" spans="1:14" s="16" customFormat="1" x14ac:dyDescent="0.2">
      <c r="A70" s="4" t="s">
        <v>113</v>
      </c>
      <c r="B70" s="5" t="s">
        <v>114</v>
      </c>
      <c r="C70" s="8">
        <v>4794</v>
      </c>
      <c r="D70" s="8">
        <v>4794</v>
      </c>
      <c r="E70" s="8">
        <v>110.66864</v>
      </c>
      <c r="F70" s="8">
        <f t="shared" si="0"/>
        <v>2.3084822695035463</v>
      </c>
      <c r="G70" s="8">
        <f t="shared" si="1"/>
        <v>2.3084822695035463</v>
      </c>
      <c r="H70" s="8">
        <v>382.50096000000002</v>
      </c>
      <c r="I70" s="8">
        <f t="shared" si="2"/>
        <v>28.932905161858933</v>
      </c>
      <c r="N70" s="12"/>
    </row>
    <row r="71" spans="1:14" ht="25.5" x14ac:dyDescent="0.2">
      <c r="A71" s="4" t="s">
        <v>115</v>
      </c>
      <c r="B71" s="5" t="s">
        <v>116</v>
      </c>
      <c r="C71" s="8">
        <v>3</v>
      </c>
      <c r="D71" s="8">
        <v>3</v>
      </c>
      <c r="E71" s="8">
        <v>0.26400000000000001</v>
      </c>
      <c r="F71" s="8">
        <f t="shared" si="0"/>
        <v>8.8000000000000007</v>
      </c>
      <c r="G71" s="8">
        <f t="shared" si="1"/>
        <v>8.8000000000000007</v>
      </c>
      <c r="H71" s="8">
        <v>1.0478399999999999</v>
      </c>
      <c r="I71" s="8">
        <f t="shared" si="2"/>
        <v>25.194686211635371</v>
      </c>
      <c r="N71" s="16"/>
    </row>
    <row r="72" spans="1:14" x14ac:dyDescent="0.2">
      <c r="A72" s="2" t="s">
        <v>117</v>
      </c>
      <c r="B72" s="3" t="s">
        <v>118</v>
      </c>
      <c r="C72" s="7">
        <v>247335.7</v>
      </c>
      <c r="D72" s="7">
        <v>247335.7</v>
      </c>
      <c r="E72" s="7">
        <v>54958.225359999997</v>
      </c>
      <c r="F72" s="7">
        <f t="shared" si="0"/>
        <v>22.220094131174754</v>
      </c>
      <c r="G72" s="7">
        <f t="shared" si="1"/>
        <v>22.220094131174754</v>
      </c>
      <c r="H72" s="7">
        <v>77275.885319999987</v>
      </c>
      <c r="I72" s="7">
        <f t="shared" si="2"/>
        <v>71.119502717332324</v>
      </c>
      <c r="N72" s="16"/>
    </row>
    <row r="73" spans="1:14" ht="38.25" x14ac:dyDescent="0.2">
      <c r="A73" s="4" t="s">
        <v>1021</v>
      </c>
      <c r="B73" s="5" t="s">
        <v>1033</v>
      </c>
      <c r="C73" s="8">
        <v>0</v>
      </c>
      <c r="D73" s="8">
        <v>0</v>
      </c>
      <c r="E73" s="8">
        <v>0.3</v>
      </c>
      <c r="F73" s="8">
        <v>0</v>
      </c>
      <c r="G73" s="8">
        <v>0</v>
      </c>
      <c r="H73" s="8">
        <v>0.6</v>
      </c>
      <c r="I73" s="8">
        <f t="shared" si="2"/>
        <v>50</v>
      </c>
      <c r="N73" s="16"/>
    </row>
    <row r="74" spans="1:14" ht="25.5" x14ac:dyDescent="0.2">
      <c r="A74" s="4" t="s">
        <v>1022</v>
      </c>
      <c r="B74" s="5" t="s">
        <v>1034</v>
      </c>
      <c r="C74" s="8">
        <v>0</v>
      </c>
      <c r="D74" s="8">
        <v>0</v>
      </c>
      <c r="E74" s="8">
        <v>0.3</v>
      </c>
      <c r="F74" s="8">
        <v>0</v>
      </c>
      <c r="G74" s="8">
        <v>0</v>
      </c>
      <c r="H74" s="8">
        <v>0.6</v>
      </c>
      <c r="I74" s="8">
        <f t="shared" si="2"/>
        <v>50</v>
      </c>
    </row>
    <row r="75" spans="1:14" ht="51" x14ac:dyDescent="0.2">
      <c r="A75" s="4" t="s">
        <v>119</v>
      </c>
      <c r="B75" s="5" t="s">
        <v>120</v>
      </c>
      <c r="C75" s="8">
        <v>9564</v>
      </c>
      <c r="D75" s="8">
        <v>9564</v>
      </c>
      <c r="E75" s="8">
        <v>2015.7950000000001</v>
      </c>
      <c r="F75" s="8">
        <f t="shared" ref="F75:F144" si="3">E75/C75*100</f>
        <v>21.07690296946884</v>
      </c>
      <c r="G75" s="8">
        <f t="shared" ref="G75:G144" si="4">E75/D75*100</f>
        <v>21.07690296946884</v>
      </c>
      <c r="H75" s="8">
        <v>3039.0750899999998</v>
      </c>
      <c r="I75" s="8">
        <f t="shared" ref="I75:I144" si="5">E75/H75*100</f>
        <v>66.329226501606456</v>
      </c>
    </row>
    <row r="76" spans="1:14" ht="25.5" x14ac:dyDescent="0.2">
      <c r="A76" s="4" t="s">
        <v>121</v>
      </c>
      <c r="B76" s="5" t="s">
        <v>122</v>
      </c>
      <c r="C76" s="8">
        <v>237771.7</v>
      </c>
      <c r="D76" s="8">
        <v>237771.7</v>
      </c>
      <c r="E76" s="8">
        <v>52942.130360000003</v>
      </c>
      <c r="F76" s="8">
        <f t="shared" si="3"/>
        <v>22.265951061459376</v>
      </c>
      <c r="G76" s="8">
        <f t="shared" si="4"/>
        <v>22.265951061459376</v>
      </c>
      <c r="H76" s="8">
        <v>74236.210229999997</v>
      </c>
      <c r="I76" s="8">
        <f t="shared" si="5"/>
        <v>71.315777295168644</v>
      </c>
    </row>
    <row r="77" spans="1:14" ht="63.75" x14ac:dyDescent="0.2">
      <c r="A77" s="4" t="s">
        <v>123</v>
      </c>
      <c r="B77" s="5" t="s">
        <v>124</v>
      </c>
      <c r="C77" s="8">
        <v>478</v>
      </c>
      <c r="D77" s="8">
        <v>478</v>
      </c>
      <c r="E77" s="8">
        <v>8.86</v>
      </c>
      <c r="F77" s="8">
        <f t="shared" si="3"/>
        <v>1.8535564853556483</v>
      </c>
      <c r="G77" s="8">
        <f t="shared" si="4"/>
        <v>1.8535564853556483</v>
      </c>
      <c r="H77" s="8">
        <v>252.07650000000001</v>
      </c>
      <c r="I77" s="8">
        <f t="shared" si="5"/>
        <v>3.5148060211880119</v>
      </c>
    </row>
    <row r="78" spans="1:14" ht="25.5" x14ac:dyDescent="0.2">
      <c r="A78" s="4" t="s">
        <v>125</v>
      </c>
      <c r="B78" s="5" t="s">
        <v>126</v>
      </c>
      <c r="C78" s="8">
        <v>145290.29999999999</v>
      </c>
      <c r="D78" s="8">
        <v>145290.29999999999</v>
      </c>
      <c r="E78" s="8">
        <v>32167.70019</v>
      </c>
      <c r="F78" s="8">
        <f t="shared" si="3"/>
        <v>22.140294424335281</v>
      </c>
      <c r="G78" s="8">
        <f t="shared" si="4"/>
        <v>22.140294424335281</v>
      </c>
      <c r="H78" s="8">
        <v>45660.333229999997</v>
      </c>
      <c r="I78" s="8">
        <f t="shared" si="5"/>
        <v>70.449989990140949</v>
      </c>
    </row>
    <row r="79" spans="1:14" ht="38.25" x14ac:dyDescent="0.2">
      <c r="A79" s="4" t="s">
        <v>127</v>
      </c>
      <c r="B79" s="5" t="s">
        <v>128</v>
      </c>
      <c r="C79" s="8">
        <v>47641.1</v>
      </c>
      <c r="D79" s="8">
        <v>47641.1</v>
      </c>
      <c r="E79" s="8">
        <v>7619</v>
      </c>
      <c r="F79" s="8">
        <f t="shared" si="3"/>
        <v>15.992493876085986</v>
      </c>
      <c r="G79" s="8">
        <f t="shared" si="4"/>
        <v>15.992493876085986</v>
      </c>
      <c r="H79" s="8">
        <v>12055.25</v>
      </c>
      <c r="I79" s="8">
        <f t="shared" si="5"/>
        <v>63.200680201571927</v>
      </c>
    </row>
    <row r="80" spans="1:14" ht="51" x14ac:dyDescent="0.2">
      <c r="A80" s="4" t="s">
        <v>129</v>
      </c>
      <c r="B80" s="5" t="s">
        <v>130</v>
      </c>
      <c r="C80" s="8">
        <v>47641.1</v>
      </c>
      <c r="D80" s="8">
        <v>47641.1</v>
      </c>
      <c r="E80" s="8">
        <v>7619</v>
      </c>
      <c r="F80" s="8">
        <f t="shared" si="3"/>
        <v>15.992493876085986</v>
      </c>
      <c r="G80" s="8">
        <f t="shared" si="4"/>
        <v>15.992493876085986</v>
      </c>
      <c r="H80" s="8">
        <v>12055.25</v>
      </c>
      <c r="I80" s="8">
        <f t="shared" si="5"/>
        <v>63.200680201571927</v>
      </c>
    </row>
    <row r="81" spans="1:14" ht="25.5" x14ac:dyDescent="0.2">
      <c r="A81" s="4" t="s">
        <v>131</v>
      </c>
      <c r="B81" s="5" t="s">
        <v>132</v>
      </c>
      <c r="C81" s="8">
        <v>6325</v>
      </c>
      <c r="D81" s="8">
        <v>6325</v>
      </c>
      <c r="E81" s="8">
        <v>1641.605</v>
      </c>
      <c r="F81" s="8">
        <f t="shared" si="3"/>
        <v>25.954229249011856</v>
      </c>
      <c r="G81" s="8">
        <f t="shared" si="4"/>
        <v>25.954229249011856</v>
      </c>
      <c r="H81" s="8">
        <v>2178.4</v>
      </c>
      <c r="I81" s="8">
        <f t="shared" si="5"/>
        <v>75.358290488431876</v>
      </c>
    </row>
    <row r="82" spans="1:14" ht="51" x14ac:dyDescent="0.2">
      <c r="A82" s="4" t="s">
        <v>133</v>
      </c>
      <c r="B82" s="5" t="s">
        <v>134</v>
      </c>
      <c r="C82" s="8">
        <v>128.80000000000001</v>
      </c>
      <c r="D82" s="8">
        <v>128.80000000000001</v>
      </c>
      <c r="E82" s="8">
        <v>49.6</v>
      </c>
      <c r="F82" s="8">
        <f t="shared" si="3"/>
        <v>38.509316770186331</v>
      </c>
      <c r="G82" s="8">
        <f t="shared" si="4"/>
        <v>38.509316770186331</v>
      </c>
      <c r="H82" s="8">
        <v>41.6</v>
      </c>
      <c r="I82" s="8">
        <f t="shared" si="5"/>
        <v>119.23076923076923</v>
      </c>
    </row>
    <row r="83" spans="1:14" ht="25.5" x14ac:dyDescent="0.2">
      <c r="A83" s="4" t="s">
        <v>135</v>
      </c>
      <c r="B83" s="5" t="s">
        <v>136</v>
      </c>
      <c r="C83" s="8">
        <v>3.5</v>
      </c>
      <c r="D83" s="8">
        <v>3.5</v>
      </c>
      <c r="E83" s="8">
        <v>14</v>
      </c>
      <c r="F83" s="8" t="s">
        <v>1194</v>
      </c>
      <c r="G83" s="8" t="s">
        <v>1194</v>
      </c>
      <c r="H83" s="8">
        <v>3.5</v>
      </c>
      <c r="I83" s="8" t="s">
        <v>1194</v>
      </c>
    </row>
    <row r="84" spans="1:14" ht="76.5" x14ac:dyDescent="0.2">
      <c r="A84" s="4" t="s">
        <v>137</v>
      </c>
      <c r="B84" s="5" t="s">
        <v>138</v>
      </c>
      <c r="C84" s="8">
        <v>116</v>
      </c>
      <c r="D84" s="8">
        <v>116</v>
      </c>
      <c r="E84" s="8">
        <v>8</v>
      </c>
      <c r="F84" s="8">
        <f t="shared" si="3"/>
        <v>6.8965517241379306</v>
      </c>
      <c r="G84" s="8">
        <f t="shared" si="4"/>
        <v>6.8965517241379306</v>
      </c>
      <c r="H84" s="8">
        <v>12</v>
      </c>
      <c r="I84" s="8">
        <f t="shared" si="5"/>
        <v>66.666666666666657</v>
      </c>
    </row>
    <row r="85" spans="1:14" ht="51" x14ac:dyDescent="0.2">
      <c r="A85" s="4" t="s">
        <v>139</v>
      </c>
      <c r="B85" s="5" t="s">
        <v>140</v>
      </c>
      <c r="C85" s="8">
        <v>31648.799999999999</v>
      </c>
      <c r="D85" s="8">
        <v>31648.799999999999</v>
      </c>
      <c r="E85" s="8">
        <v>9739.6401700000006</v>
      </c>
      <c r="F85" s="8">
        <f t="shared" si="3"/>
        <v>30.774121514875763</v>
      </c>
      <c r="G85" s="8">
        <f t="shared" si="4"/>
        <v>30.774121514875763</v>
      </c>
      <c r="H85" s="8">
        <v>11829.825500000001</v>
      </c>
      <c r="I85" s="8">
        <f t="shared" si="5"/>
        <v>82.331224327865186</v>
      </c>
    </row>
    <row r="86" spans="1:14" s="16" customFormat="1" ht="51" x14ac:dyDescent="0.2">
      <c r="A86" s="4" t="s">
        <v>141</v>
      </c>
      <c r="B86" s="5" t="s">
        <v>142</v>
      </c>
      <c r="C86" s="8">
        <v>9522</v>
      </c>
      <c r="D86" s="8">
        <v>9522</v>
      </c>
      <c r="E86" s="8">
        <v>2395.1750000000002</v>
      </c>
      <c r="F86" s="8">
        <f t="shared" si="3"/>
        <v>25.154116782188616</v>
      </c>
      <c r="G86" s="8">
        <f t="shared" si="4"/>
        <v>25.154116782188616</v>
      </c>
      <c r="H86" s="8">
        <v>3080.6505000000002</v>
      </c>
      <c r="I86" s="8">
        <f t="shared" si="5"/>
        <v>77.749001387856225</v>
      </c>
      <c r="N86" s="12"/>
    </row>
    <row r="87" spans="1:14" ht="114.75" x14ac:dyDescent="0.2">
      <c r="A87" s="4" t="s">
        <v>143</v>
      </c>
      <c r="B87" s="5" t="s">
        <v>144</v>
      </c>
      <c r="C87" s="8">
        <v>22126.799999999999</v>
      </c>
      <c r="D87" s="8">
        <v>22126.799999999999</v>
      </c>
      <c r="E87" s="8">
        <v>7344.4651699999995</v>
      </c>
      <c r="F87" s="8">
        <f t="shared" si="3"/>
        <v>33.192622385523435</v>
      </c>
      <c r="G87" s="8">
        <f t="shared" si="4"/>
        <v>33.192622385523435</v>
      </c>
      <c r="H87" s="8">
        <v>8749.1749999999993</v>
      </c>
      <c r="I87" s="8">
        <f t="shared" si="5"/>
        <v>83.944659582189175</v>
      </c>
    </row>
    <row r="88" spans="1:14" ht="76.5" x14ac:dyDescent="0.2">
      <c r="A88" s="4" t="s">
        <v>145</v>
      </c>
      <c r="B88" s="5" t="s">
        <v>146</v>
      </c>
      <c r="C88" s="8">
        <v>4.8</v>
      </c>
      <c r="D88" s="8">
        <v>4.8</v>
      </c>
      <c r="E88" s="8">
        <v>0.8</v>
      </c>
      <c r="F88" s="8">
        <f t="shared" si="3"/>
        <v>16.666666666666668</v>
      </c>
      <c r="G88" s="8">
        <f t="shared" si="4"/>
        <v>16.666666666666668</v>
      </c>
      <c r="H88" s="8">
        <v>0</v>
      </c>
      <c r="I88" s="8">
        <v>0</v>
      </c>
    </row>
    <row r="89" spans="1:14" ht="38.25" x14ac:dyDescent="0.2">
      <c r="A89" s="4" t="s">
        <v>147</v>
      </c>
      <c r="B89" s="5" t="s">
        <v>148</v>
      </c>
      <c r="C89" s="8">
        <v>1632</v>
      </c>
      <c r="D89" s="8">
        <v>1632</v>
      </c>
      <c r="E89" s="8">
        <v>587.20000000000005</v>
      </c>
      <c r="F89" s="8">
        <f t="shared" si="3"/>
        <v>35.980392156862749</v>
      </c>
      <c r="G89" s="8">
        <f t="shared" si="4"/>
        <v>35.980392156862749</v>
      </c>
      <c r="H89" s="8">
        <v>593.6</v>
      </c>
      <c r="I89" s="8">
        <f t="shared" si="5"/>
        <v>98.921832884097043</v>
      </c>
      <c r="N89" s="16"/>
    </row>
    <row r="90" spans="1:14" ht="63.75" x14ac:dyDescent="0.2">
      <c r="A90" s="4" t="s">
        <v>149</v>
      </c>
      <c r="B90" s="5" t="s">
        <v>150</v>
      </c>
      <c r="C90" s="8">
        <v>1632</v>
      </c>
      <c r="D90" s="8">
        <v>1632</v>
      </c>
      <c r="E90" s="8">
        <v>587.20000000000005</v>
      </c>
      <c r="F90" s="8">
        <f t="shared" si="3"/>
        <v>35.980392156862749</v>
      </c>
      <c r="G90" s="8">
        <f t="shared" si="4"/>
        <v>35.980392156862749</v>
      </c>
      <c r="H90" s="8">
        <v>593.6</v>
      </c>
      <c r="I90" s="8">
        <f t="shared" si="5"/>
        <v>98.921832884097043</v>
      </c>
    </row>
    <row r="91" spans="1:14" ht="25.5" x14ac:dyDescent="0.2">
      <c r="A91" s="4" t="s">
        <v>1161</v>
      </c>
      <c r="B91" s="5" t="s">
        <v>1162</v>
      </c>
      <c r="C91" s="8">
        <v>0</v>
      </c>
      <c r="D91" s="8">
        <v>0</v>
      </c>
      <c r="E91" s="8">
        <v>0</v>
      </c>
      <c r="F91" s="8">
        <v>0</v>
      </c>
      <c r="G91" s="8">
        <v>0</v>
      </c>
      <c r="H91" s="8">
        <v>-14</v>
      </c>
      <c r="I91" s="8">
        <v>0</v>
      </c>
    </row>
    <row r="92" spans="1:14" ht="51" x14ac:dyDescent="0.2">
      <c r="A92" s="4" t="s">
        <v>1163</v>
      </c>
      <c r="B92" s="5" t="s">
        <v>1164</v>
      </c>
      <c r="C92" s="8">
        <v>0</v>
      </c>
      <c r="D92" s="8">
        <v>0</v>
      </c>
      <c r="E92" s="8">
        <v>0</v>
      </c>
      <c r="F92" s="8">
        <v>0</v>
      </c>
      <c r="G92" s="8">
        <v>0</v>
      </c>
      <c r="H92" s="8">
        <v>-14</v>
      </c>
      <c r="I92" s="8">
        <v>0</v>
      </c>
    </row>
    <row r="93" spans="1:14" ht="38.25" x14ac:dyDescent="0.2">
      <c r="A93" s="4" t="s">
        <v>1165</v>
      </c>
      <c r="B93" s="5" t="s">
        <v>1166</v>
      </c>
      <c r="C93" s="8">
        <v>0</v>
      </c>
      <c r="D93" s="8">
        <v>0</v>
      </c>
      <c r="E93" s="8">
        <v>0</v>
      </c>
      <c r="F93" s="8">
        <v>0</v>
      </c>
      <c r="G93" s="8">
        <v>0</v>
      </c>
      <c r="H93" s="8">
        <v>0.35</v>
      </c>
      <c r="I93" s="8">
        <v>0</v>
      </c>
    </row>
    <row r="94" spans="1:14" ht="51" x14ac:dyDescent="0.2">
      <c r="A94" s="4" t="s">
        <v>1167</v>
      </c>
      <c r="B94" s="5" t="s">
        <v>1168</v>
      </c>
      <c r="C94" s="8">
        <v>0</v>
      </c>
      <c r="D94" s="8">
        <v>0</v>
      </c>
      <c r="E94" s="8">
        <v>0</v>
      </c>
      <c r="F94" s="8">
        <v>0</v>
      </c>
      <c r="G94" s="8">
        <v>0</v>
      </c>
      <c r="H94" s="8">
        <v>0.35</v>
      </c>
      <c r="I94" s="8">
        <v>0</v>
      </c>
    </row>
    <row r="95" spans="1:14" ht="25.5" x14ac:dyDescent="0.2">
      <c r="A95" s="4" t="s">
        <v>151</v>
      </c>
      <c r="B95" s="5" t="s">
        <v>152</v>
      </c>
      <c r="C95" s="8">
        <v>2</v>
      </c>
      <c r="D95" s="8">
        <v>2</v>
      </c>
      <c r="E95" s="8">
        <v>1.7250000000000001</v>
      </c>
      <c r="F95" s="8">
        <f t="shared" si="3"/>
        <v>86.25</v>
      </c>
      <c r="G95" s="8">
        <f t="shared" si="4"/>
        <v>86.25</v>
      </c>
      <c r="H95" s="8">
        <v>0.52500000000000002</v>
      </c>
      <c r="I95" s="8" t="s">
        <v>1194</v>
      </c>
    </row>
    <row r="96" spans="1:14" ht="51" x14ac:dyDescent="0.2">
      <c r="A96" s="4" t="s">
        <v>153</v>
      </c>
      <c r="B96" s="5" t="s">
        <v>154</v>
      </c>
      <c r="C96" s="8">
        <v>1233</v>
      </c>
      <c r="D96" s="8">
        <v>1233</v>
      </c>
      <c r="E96" s="8">
        <v>919</v>
      </c>
      <c r="F96" s="8">
        <f t="shared" si="3"/>
        <v>74.533657745336583</v>
      </c>
      <c r="G96" s="8">
        <f t="shared" si="4"/>
        <v>74.533657745336583</v>
      </c>
      <c r="H96" s="8">
        <v>1287.75</v>
      </c>
      <c r="I96" s="8">
        <f t="shared" si="5"/>
        <v>71.364783537177246</v>
      </c>
    </row>
    <row r="97" spans="1:14" ht="51" x14ac:dyDescent="0.2">
      <c r="A97" s="4" t="s">
        <v>155</v>
      </c>
      <c r="B97" s="5" t="s">
        <v>156</v>
      </c>
      <c r="C97" s="8">
        <v>555</v>
      </c>
      <c r="D97" s="8">
        <v>555</v>
      </c>
      <c r="E97" s="8">
        <v>70</v>
      </c>
      <c r="F97" s="8">
        <f t="shared" si="3"/>
        <v>12.612612612612612</v>
      </c>
      <c r="G97" s="8">
        <f t="shared" si="4"/>
        <v>12.612612612612612</v>
      </c>
      <c r="H97" s="8">
        <v>65</v>
      </c>
      <c r="I97" s="8">
        <f t="shared" si="5"/>
        <v>107.69230769230769</v>
      </c>
    </row>
    <row r="98" spans="1:14" ht="38.25" x14ac:dyDescent="0.2">
      <c r="A98" s="4" t="s">
        <v>157</v>
      </c>
      <c r="B98" s="5" t="s">
        <v>158</v>
      </c>
      <c r="C98" s="8">
        <v>495</v>
      </c>
      <c r="D98" s="8">
        <v>495</v>
      </c>
      <c r="E98" s="8">
        <v>115</v>
      </c>
      <c r="F98" s="8">
        <f t="shared" si="3"/>
        <v>23.232323232323232</v>
      </c>
      <c r="G98" s="8">
        <f t="shared" si="4"/>
        <v>23.232323232323232</v>
      </c>
      <c r="H98" s="8">
        <v>270</v>
      </c>
      <c r="I98" s="8">
        <f t="shared" si="5"/>
        <v>42.592592592592595</v>
      </c>
    </row>
    <row r="99" spans="1:14" ht="51" x14ac:dyDescent="0.2">
      <c r="A99" s="4" t="s">
        <v>782</v>
      </c>
      <c r="B99" s="5" t="s">
        <v>919</v>
      </c>
      <c r="C99" s="8">
        <v>2218.4</v>
      </c>
      <c r="D99" s="8">
        <v>2218.4</v>
      </c>
      <c r="E99" s="8">
        <v>0</v>
      </c>
      <c r="F99" s="8">
        <f t="shared" si="3"/>
        <v>0</v>
      </c>
      <c r="G99" s="8">
        <f t="shared" si="4"/>
        <v>0</v>
      </c>
      <c r="H99" s="8">
        <v>0</v>
      </c>
      <c r="I99" s="8">
        <v>0</v>
      </c>
    </row>
    <row r="100" spans="1:14" ht="25.5" x14ac:dyDescent="0.2">
      <c r="A100" s="2" t="s">
        <v>159</v>
      </c>
      <c r="B100" s="3" t="s">
        <v>160</v>
      </c>
      <c r="C100" s="7">
        <v>202</v>
      </c>
      <c r="D100" s="7">
        <v>202</v>
      </c>
      <c r="E100" s="7">
        <v>-3.85541</v>
      </c>
      <c r="F100" s="7">
        <v>0</v>
      </c>
      <c r="G100" s="7">
        <v>0</v>
      </c>
      <c r="H100" s="7">
        <v>51.233110000000003</v>
      </c>
      <c r="I100" s="7">
        <v>0</v>
      </c>
    </row>
    <row r="101" spans="1:14" ht="25.5" x14ac:dyDescent="0.2">
      <c r="A101" s="4" t="s">
        <v>161</v>
      </c>
      <c r="B101" s="5" t="s">
        <v>162</v>
      </c>
      <c r="C101" s="8">
        <v>8</v>
      </c>
      <c r="D101" s="8">
        <v>8</v>
      </c>
      <c r="E101" s="8">
        <v>5.6369999999999996E-2</v>
      </c>
      <c r="F101" s="8">
        <f t="shared" si="3"/>
        <v>0.70462499999999995</v>
      </c>
      <c r="G101" s="8">
        <f t="shared" si="4"/>
        <v>0.70462499999999995</v>
      </c>
      <c r="H101" s="8">
        <v>8.0436499999999995</v>
      </c>
      <c r="I101" s="8">
        <f t="shared" si="5"/>
        <v>0.70080125316243247</v>
      </c>
    </row>
    <row r="102" spans="1:14" ht="25.5" x14ac:dyDescent="0.2">
      <c r="A102" s="4" t="s">
        <v>163</v>
      </c>
      <c r="B102" s="5" t="s">
        <v>164</v>
      </c>
      <c r="C102" s="8">
        <v>8</v>
      </c>
      <c r="D102" s="8">
        <v>8</v>
      </c>
      <c r="E102" s="8">
        <v>5.6369999999999996E-2</v>
      </c>
      <c r="F102" s="8">
        <f t="shared" si="3"/>
        <v>0.70462499999999995</v>
      </c>
      <c r="G102" s="8">
        <f t="shared" si="4"/>
        <v>0.70462499999999995</v>
      </c>
      <c r="H102" s="8">
        <v>8.0436499999999995</v>
      </c>
      <c r="I102" s="8">
        <f t="shared" si="5"/>
        <v>0.70080125316243247</v>
      </c>
    </row>
    <row r="103" spans="1:14" x14ac:dyDescent="0.2">
      <c r="A103" s="4" t="s">
        <v>165</v>
      </c>
      <c r="B103" s="5" t="s">
        <v>166</v>
      </c>
      <c r="C103" s="8">
        <v>3</v>
      </c>
      <c r="D103" s="8">
        <v>3</v>
      </c>
      <c r="E103" s="8">
        <v>-4.4909999999999999E-2</v>
      </c>
      <c r="F103" s="8">
        <v>0</v>
      </c>
      <c r="G103" s="8">
        <v>0</v>
      </c>
      <c r="H103" s="8">
        <v>3.0535100000000002</v>
      </c>
      <c r="I103" s="8">
        <v>0</v>
      </c>
    </row>
    <row r="104" spans="1:14" x14ac:dyDescent="0.2">
      <c r="A104" s="4" t="s">
        <v>783</v>
      </c>
      <c r="B104" s="5" t="s">
        <v>167</v>
      </c>
      <c r="C104" s="8">
        <v>3</v>
      </c>
      <c r="D104" s="8">
        <v>3</v>
      </c>
      <c r="E104" s="8">
        <v>-4.4909999999999999E-2</v>
      </c>
      <c r="F104" s="8">
        <v>0</v>
      </c>
      <c r="G104" s="8">
        <v>0</v>
      </c>
      <c r="H104" s="8">
        <v>3.0529199999999999</v>
      </c>
      <c r="I104" s="8">
        <v>0</v>
      </c>
    </row>
    <row r="105" spans="1:14" ht="51" x14ac:dyDescent="0.2">
      <c r="A105" s="4" t="s">
        <v>784</v>
      </c>
      <c r="B105" s="5" t="s">
        <v>168</v>
      </c>
      <c r="C105" s="8">
        <v>3</v>
      </c>
      <c r="D105" s="8">
        <v>3</v>
      </c>
      <c r="E105" s="8">
        <v>-4.4909999999999999E-2</v>
      </c>
      <c r="F105" s="8">
        <v>0</v>
      </c>
      <c r="G105" s="8">
        <v>0</v>
      </c>
      <c r="H105" s="8">
        <v>3.0529199999999999</v>
      </c>
      <c r="I105" s="8">
        <v>0</v>
      </c>
    </row>
    <row r="106" spans="1:14" x14ac:dyDescent="0.2">
      <c r="A106" s="4" t="s">
        <v>169</v>
      </c>
      <c r="B106" s="5" t="s">
        <v>170</v>
      </c>
      <c r="C106" s="8">
        <v>109</v>
      </c>
      <c r="D106" s="8">
        <v>109</v>
      </c>
      <c r="E106" s="8">
        <v>0.38242999999999999</v>
      </c>
      <c r="F106" s="8">
        <f t="shared" si="3"/>
        <v>0.35085321100917433</v>
      </c>
      <c r="G106" s="8">
        <f t="shared" si="4"/>
        <v>0.35085321100917433</v>
      </c>
      <c r="H106" s="8">
        <v>33.087890000000002</v>
      </c>
      <c r="I106" s="8">
        <f t="shared" si="5"/>
        <v>1.1558005058648344</v>
      </c>
    </row>
    <row r="107" spans="1:14" x14ac:dyDescent="0.2">
      <c r="A107" s="4" t="s">
        <v>171</v>
      </c>
      <c r="B107" s="5" t="s">
        <v>172</v>
      </c>
      <c r="C107" s="8">
        <v>82</v>
      </c>
      <c r="D107" s="8">
        <v>82</v>
      </c>
      <c r="E107" s="8">
        <v>0.22383</v>
      </c>
      <c r="F107" s="8">
        <f t="shared" si="3"/>
        <v>0.27296341463414636</v>
      </c>
      <c r="G107" s="8">
        <f t="shared" si="4"/>
        <v>0.27296341463414636</v>
      </c>
      <c r="H107" s="8">
        <v>6.1530899999999997</v>
      </c>
      <c r="I107" s="8">
        <f t="shared" si="5"/>
        <v>3.6376844804805395</v>
      </c>
    </row>
    <row r="108" spans="1:14" s="16" customFormat="1" ht="25.5" x14ac:dyDescent="0.2">
      <c r="A108" s="4" t="s">
        <v>173</v>
      </c>
      <c r="B108" s="5" t="s">
        <v>174</v>
      </c>
      <c r="C108" s="8">
        <v>2</v>
      </c>
      <c r="D108" s="8">
        <v>2</v>
      </c>
      <c r="E108" s="8">
        <v>0</v>
      </c>
      <c r="F108" s="8">
        <f t="shared" si="3"/>
        <v>0</v>
      </c>
      <c r="G108" s="8">
        <f t="shared" si="4"/>
        <v>0</v>
      </c>
      <c r="H108" s="8">
        <v>1.6165499999999999</v>
      </c>
      <c r="I108" s="8">
        <f t="shared" si="5"/>
        <v>0</v>
      </c>
      <c r="N108" s="12"/>
    </row>
    <row r="109" spans="1:14" x14ac:dyDescent="0.2">
      <c r="A109" s="4" t="s">
        <v>175</v>
      </c>
      <c r="B109" s="5" t="s">
        <v>176</v>
      </c>
      <c r="C109" s="8">
        <v>25</v>
      </c>
      <c r="D109" s="8">
        <v>25</v>
      </c>
      <c r="E109" s="8">
        <v>0.15859999999999999</v>
      </c>
      <c r="F109" s="8">
        <f t="shared" si="3"/>
        <v>0.63439999999999996</v>
      </c>
      <c r="G109" s="8">
        <f t="shared" si="4"/>
        <v>0.63439999999999996</v>
      </c>
      <c r="H109" s="8">
        <v>25.318249999999999</v>
      </c>
      <c r="I109" s="8">
        <f t="shared" si="5"/>
        <v>0.62642560208545217</v>
      </c>
    </row>
    <row r="110" spans="1:14" ht="25.5" x14ac:dyDescent="0.2">
      <c r="A110" s="4" t="s">
        <v>177</v>
      </c>
      <c r="B110" s="5" t="s">
        <v>178</v>
      </c>
      <c r="C110" s="8">
        <v>82</v>
      </c>
      <c r="D110" s="8">
        <v>82</v>
      </c>
      <c r="E110" s="8">
        <v>-4.2492999999999999</v>
      </c>
      <c r="F110" s="8">
        <v>0</v>
      </c>
      <c r="G110" s="8">
        <v>0</v>
      </c>
      <c r="H110" s="8">
        <v>15.19406</v>
      </c>
      <c r="I110" s="8">
        <v>0</v>
      </c>
    </row>
    <row r="111" spans="1:14" x14ac:dyDescent="0.2">
      <c r="A111" s="4" t="s">
        <v>179</v>
      </c>
      <c r="B111" s="5" t="s">
        <v>180</v>
      </c>
      <c r="C111" s="8">
        <v>73</v>
      </c>
      <c r="D111" s="8">
        <v>73</v>
      </c>
      <c r="E111" s="8">
        <v>-4.2492999999999999</v>
      </c>
      <c r="F111" s="8">
        <v>0</v>
      </c>
      <c r="G111" s="8">
        <v>0</v>
      </c>
      <c r="H111" s="8">
        <v>15.19406</v>
      </c>
      <c r="I111" s="8">
        <v>0</v>
      </c>
      <c r="N111" s="16"/>
    </row>
    <row r="112" spans="1:14" x14ac:dyDescent="0.2">
      <c r="A112" s="4" t="s">
        <v>181</v>
      </c>
      <c r="B112" s="5" t="s">
        <v>182</v>
      </c>
      <c r="C112" s="8">
        <v>9</v>
      </c>
      <c r="D112" s="8">
        <v>9</v>
      </c>
      <c r="E112" s="8">
        <v>0</v>
      </c>
      <c r="F112" s="8">
        <f t="shared" si="3"/>
        <v>0</v>
      </c>
      <c r="G112" s="8">
        <f t="shared" si="4"/>
        <v>0</v>
      </c>
      <c r="H112" s="8">
        <v>0</v>
      </c>
      <c r="I112" s="8">
        <v>0</v>
      </c>
    </row>
    <row r="113" spans="1:9" ht="25.5" x14ac:dyDescent="0.2">
      <c r="A113" s="4" t="s">
        <v>1169</v>
      </c>
      <c r="B113" s="5" t="s">
        <v>1170</v>
      </c>
      <c r="C113" s="8">
        <v>0</v>
      </c>
      <c r="D113" s="8">
        <v>0</v>
      </c>
      <c r="E113" s="8">
        <v>0</v>
      </c>
      <c r="F113" s="8">
        <v>0</v>
      </c>
      <c r="G113" s="8">
        <v>0</v>
      </c>
      <c r="H113" s="8">
        <v>-8.1460000000000008</v>
      </c>
      <c r="I113" s="8">
        <v>0</v>
      </c>
    </row>
    <row r="114" spans="1:9" ht="25.5" x14ac:dyDescent="0.2">
      <c r="A114" s="4" t="s">
        <v>1169</v>
      </c>
      <c r="B114" s="5" t="s">
        <v>1171</v>
      </c>
      <c r="C114" s="8">
        <v>0</v>
      </c>
      <c r="D114" s="8">
        <v>0</v>
      </c>
      <c r="E114" s="8">
        <v>0</v>
      </c>
      <c r="F114" s="8">
        <v>0</v>
      </c>
      <c r="G114" s="8">
        <v>0</v>
      </c>
      <c r="H114" s="8">
        <v>-8.1460000000000008</v>
      </c>
      <c r="I114" s="8">
        <v>0</v>
      </c>
    </row>
    <row r="115" spans="1:9" ht="25.5" x14ac:dyDescent="0.2">
      <c r="A115" s="2" t="s">
        <v>183</v>
      </c>
      <c r="B115" s="3" t="s">
        <v>184</v>
      </c>
      <c r="C115" s="7">
        <v>89865.2</v>
      </c>
      <c r="D115" s="7">
        <v>89865.2</v>
      </c>
      <c r="E115" s="7">
        <v>20210.798640000001</v>
      </c>
      <c r="F115" s="7">
        <f t="shared" si="3"/>
        <v>22.490128147492022</v>
      </c>
      <c r="G115" s="7">
        <f t="shared" si="4"/>
        <v>22.490128147492022</v>
      </c>
      <c r="H115" s="7">
        <v>24066.737430000001</v>
      </c>
      <c r="I115" s="7">
        <f t="shared" si="5"/>
        <v>83.978140779508223</v>
      </c>
    </row>
    <row r="116" spans="1:9" ht="51" x14ac:dyDescent="0.2">
      <c r="A116" s="4" t="s">
        <v>185</v>
      </c>
      <c r="B116" s="5" t="s">
        <v>186</v>
      </c>
      <c r="C116" s="8">
        <v>4708.8999999999996</v>
      </c>
      <c r="D116" s="8">
        <v>4708.8999999999996</v>
      </c>
      <c r="E116" s="8">
        <v>0</v>
      </c>
      <c r="F116" s="8">
        <f t="shared" si="3"/>
        <v>0</v>
      </c>
      <c r="G116" s="8">
        <f t="shared" si="4"/>
        <v>0</v>
      </c>
      <c r="H116" s="8">
        <v>0</v>
      </c>
      <c r="I116" s="8">
        <v>0</v>
      </c>
    </row>
    <row r="117" spans="1:9" ht="38.25" x14ac:dyDescent="0.2">
      <c r="A117" s="4" t="s">
        <v>187</v>
      </c>
      <c r="B117" s="5" t="s">
        <v>188</v>
      </c>
      <c r="C117" s="8">
        <v>4708.8999999999996</v>
      </c>
      <c r="D117" s="8">
        <v>4708.8999999999996</v>
      </c>
      <c r="E117" s="8">
        <v>0</v>
      </c>
      <c r="F117" s="8">
        <f t="shared" si="3"/>
        <v>0</v>
      </c>
      <c r="G117" s="8">
        <f t="shared" si="4"/>
        <v>0</v>
      </c>
      <c r="H117" s="8">
        <v>0</v>
      </c>
      <c r="I117" s="8">
        <v>0</v>
      </c>
    </row>
    <row r="118" spans="1:9" x14ac:dyDescent="0.2">
      <c r="A118" s="4" t="s">
        <v>189</v>
      </c>
      <c r="B118" s="5" t="s">
        <v>190</v>
      </c>
      <c r="C118" s="8">
        <v>386</v>
      </c>
      <c r="D118" s="8">
        <v>386</v>
      </c>
      <c r="E118" s="8">
        <v>60.939959999999999</v>
      </c>
      <c r="F118" s="8">
        <f t="shared" si="3"/>
        <v>15.787554404145077</v>
      </c>
      <c r="G118" s="8">
        <f t="shared" si="4"/>
        <v>15.787554404145077</v>
      </c>
      <c r="H118" s="8">
        <v>48.712789999999998</v>
      </c>
      <c r="I118" s="8">
        <f t="shared" si="5"/>
        <v>125.10053314540185</v>
      </c>
    </row>
    <row r="119" spans="1:9" ht="25.5" x14ac:dyDescent="0.2">
      <c r="A119" s="4" t="s">
        <v>191</v>
      </c>
      <c r="B119" s="5" t="s">
        <v>192</v>
      </c>
      <c r="C119" s="8">
        <v>386</v>
      </c>
      <c r="D119" s="8">
        <v>386</v>
      </c>
      <c r="E119" s="8">
        <v>60.939959999999999</v>
      </c>
      <c r="F119" s="8">
        <f t="shared" si="3"/>
        <v>15.787554404145077</v>
      </c>
      <c r="G119" s="8">
        <f t="shared" si="4"/>
        <v>15.787554404145077</v>
      </c>
      <c r="H119" s="8">
        <v>48.712789999999998</v>
      </c>
      <c r="I119" s="8">
        <f t="shared" si="5"/>
        <v>125.10053314540185</v>
      </c>
    </row>
    <row r="120" spans="1:9" ht="51" x14ac:dyDescent="0.2">
      <c r="A120" s="4" t="s">
        <v>193</v>
      </c>
      <c r="B120" s="5" t="s">
        <v>194</v>
      </c>
      <c r="C120" s="8">
        <v>80359.399999999994</v>
      </c>
      <c r="D120" s="8">
        <v>80359.399999999994</v>
      </c>
      <c r="E120" s="8">
        <v>19071.610969999998</v>
      </c>
      <c r="F120" s="8">
        <f t="shared" si="3"/>
        <v>23.732893687608421</v>
      </c>
      <c r="G120" s="8">
        <f t="shared" si="4"/>
        <v>23.732893687608421</v>
      </c>
      <c r="H120" s="8">
        <v>22520.965600000003</v>
      </c>
      <c r="I120" s="8">
        <f t="shared" si="5"/>
        <v>84.683806674790148</v>
      </c>
    </row>
    <row r="121" spans="1:9" ht="51" x14ac:dyDescent="0.2">
      <c r="A121" s="4" t="s">
        <v>195</v>
      </c>
      <c r="B121" s="5" t="s">
        <v>196</v>
      </c>
      <c r="C121" s="8">
        <v>46668.7</v>
      </c>
      <c r="D121" s="8">
        <v>46668.7</v>
      </c>
      <c r="E121" s="8">
        <v>9542.240310000001</v>
      </c>
      <c r="F121" s="8">
        <f t="shared" si="3"/>
        <v>20.446766912298823</v>
      </c>
      <c r="G121" s="8">
        <f t="shared" si="4"/>
        <v>20.446766912298823</v>
      </c>
      <c r="H121" s="8">
        <v>15080.103539999998</v>
      </c>
      <c r="I121" s="8">
        <f t="shared" si="5"/>
        <v>63.277021173556221</v>
      </c>
    </row>
    <row r="122" spans="1:9" ht="51" x14ac:dyDescent="0.2">
      <c r="A122" s="4" t="s">
        <v>197</v>
      </c>
      <c r="B122" s="5" t="s">
        <v>198</v>
      </c>
      <c r="C122" s="8">
        <v>46668.7</v>
      </c>
      <c r="D122" s="8">
        <v>46668.7</v>
      </c>
      <c r="E122" s="8">
        <v>9542.240310000001</v>
      </c>
      <c r="F122" s="8">
        <f t="shared" si="3"/>
        <v>20.446766912298823</v>
      </c>
      <c r="G122" s="8">
        <f t="shared" si="4"/>
        <v>20.446766912298823</v>
      </c>
      <c r="H122" s="8">
        <v>15080.103539999998</v>
      </c>
      <c r="I122" s="8">
        <f t="shared" si="5"/>
        <v>63.277021173556221</v>
      </c>
    </row>
    <row r="123" spans="1:9" ht="51" x14ac:dyDescent="0.2">
      <c r="A123" s="4" t="s">
        <v>199</v>
      </c>
      <c r="B123" s="5" t="s">
        <v>200</v>
      </c>
      <c r="C123" s="8">
        <v>3853.7</v>
      </c>
      <c r="D123" s="8">
        <v>3853.7</v>
      </c>
      <c r="E123" s="8">
        <v>1191.9884299999999</v>
      </c>
      <c r="F123" s="8">
        <f t="shared" si="3"/>
        <v>30.931012533409447</v>
      </c>
      <c r="G123" s="8">
        <f t="shared" si="4"/>
        <v>30.931012533409447</v>
      </c>
      <c r="H123" s="8">
        <v>1424.3390900000002</v>
      </c>
      <c r="I123" s="8">
        <f t="shared" si="5"/>
        <v>83.687124671976804</v>
      </c>
    </row>
    <row r="124" spans="1:9" ht="51" x14ac:dyDescent="0.2">
      <c r="A124" s="4" t="s">
        <v>201</v>
      </c>
      <c r="B124" s="5" t="s">
        <v>202</v>
      </c>
      <c r="C124" s="8">
        <v>3853.7</v>
      </c>
      <c r="D124" s="8">
        <v>3853.7</v>
      </c>
      <c r="E124" s="8">
        <v>1191.9884299999999</v>
      </c>
      <c r="F124" s="8">
        <f t="shared" si="3"/>
        <v>30.931012533409447</v>
      </c>
      <c r="G124" s="8">
        <f t="shared" si="4"/>
        <v>30.931012533409447</v>
      </c>
      <c r="H124" s="8">
        <v>1424.3390900000002</v>
      </c>
      <c r="I124" s="8">
        <f t="shared" si="5"/>
        <v>83.687124671976804</v>
      </c>
    </row>
    <row r="125" spans="1:9" ht="25.5" x14ac:dyDescent="0.2">
      <c r="A125" s="4" t="s">
        <v>203</v>
      </c>
      <c r="B125" s="5" t="s">
        <v>204</v>
      </c>
      <c r="C125" s="8">
        <v>29836.6</v>
      </c>
      <c r="D125" s="8">
        <v>29836.6</v>
      </c>
      <c r="E125" s="8">
        <v>8337.3810699999995</v>
      </c>
      <c r="F125" s="8">
        <f t="shared" si="3"/>
        <v>27.94346899445647</v>
      </c>
      <c r="G125" s="8">
        <f t="shared" si="4"/>
        <v>27.94346899445647</v>
      </c>
      <c r="H125" s="8">
        <v>6016.5202599999993</v>
      </c>
      <c r="I125" s="8">
        <f t="shared" si="5"/>
        <v>138.57480253876849</v>
      </c>
    </row>
    <row r="126" spans="1:9" ht="25.5" x14ac:dyDescent="0.2">
      <c r="A126" s="4" t="s">
        <v>205</v>
      </c>
      <c r="B126" s="5" t="s">
        <v>206</v>
      </c>
      <c r="C126" s="8">
        <v>29836.6</v>
      </c>
      <c r="D126" s="8">
        <v>29836.6</v>
      </c>
      <c r="E126" s="8">
        <v>8337.3810699999995</v>
      </c>
      <c r="F126" s="8">
        <f t="shared" si="3"/>
        <v>27.94346899445647</v>
      </c>
      <c r="G126" s="8">
        <f t="shared" si="4"/>
        <v>27.94346899445647</v>
      </c>
      <c r="H126" s="8">
        <v>6016.5202599999993</v>
      </c>
      <c r="I126" s="8">
        <f t="shared" si="5"/>
        <v>138.57480253876849</v>
      </c>
    </row>
    <row r="127" spans="1:9" ht="76.5" x14ac:dyDescent="0.2">
      <c r="A127" s="4" t="s">
        <v>207</v>
      </c>
      <c r="B127" s="5" t="s">
        <v>208</v>
      </c>
      <c r="C127" s="8">
        <v>0.4</v>
      </c>
      <c r="D127" s="8">
        <v>0.4</v>
      </c>
      <c r="E127" s="8">
        <v>1.16E-3</v>
      </c>
      <c r="F127" s="8">
        <f t="shared" si="3"/>
        <v>0.28999999999999998</v>
      </c>
      <c r="G127" s="8">
        <f t="shared" si="4"/>
        <v>0.28999999999999998</v>
      </c>
      <c r="H127" s="8">
        <v>2.7100000000000002E-3</v>
      </c>
      <c r="I127" s="8">
        <f t="shared" si="5"/>
        <v>42.804428044280442</v>
      </c>
    </row>
    <row r="128" spans="1:9" ht="25.5" x14ac:dyDescent="0.2">
      <c r="A128" s="4" t="s">
        <v>209</v>
      </c>
      <c r="B128" s="5" t="s">
        <v>210</v>
      </c>
      <c r="C128" s="8">
        <v>243.6</v>
      </c>
      <c r="D128" s="8">
        <v>243.6</v>
      </c>
      <c r="E128" s="8">
        <v>176.87527</v>
      </c>
      <c r="F128" s="8">
        <f t="shared" si="3"/>
        <v>72.608895730706081</v>
      </c>
      <c r="G128" s="8">
        <f t="shared" si="4"/>
        <v>72.608895730706081</v>
      </c>
      <c r="H128" s="8">
        <v>46.868070000000003</v>
      </c>
      <c r="I128" s="8" t="s">
        <v>1194</v>
      </c>
    </row>
    <row r="129" spans="1:14" ht="25.5" x14ac:dyDescent="0.2">
      <c r="A129" s="4" t="s">
        <v>211</v>
      </c>
      <c r="B129" s="5" t="s">
        <v>212</v>
      </c>
      <c r="C129" s="8">
        <v>243.6</v>
      </c>
      <c r="D129" s="8">
        <v>243.6</v>
      </c>
      <c r="E129" s="8">
        <v>176.87527</v>
      </c>
      <c r="F129" s="8">
        <f t="shared" si="3"/>
        <v>72.608895730706081</v>
      </c>
      <c r="G129" s="8">
        <f t="shared" si="4"/>
        <v>72.608895730706081</v>
      </c>
      <c r="H129" s="8">
        <v>46.868070000000003</v>
      </c>
      <c r="I129" s="8" t="s">
        <v>1194</v>
      </c>
    </row>
    <row r="130" spans="1:14" ht="63.75" x14ac:dyDescent="0.2">
      <c r="A130" s="4" t="s">
        <v>213</v>
      </c>
      <c r="B130" s="5" t="s">
        <v>214</v>
      </c>
      <c r="C130" s="8">
        <v>243.6</v>
      </c>
      <c r="D130" s="8">
        <v>243.6</v>
      </c>
      <c r="E130" s="8">
        <v>176.87527</v>
      </c>
      <c r="F130" s="8">
        <f t="shared" si="3"/>
        <v>72.608895730706081</v>
      </c>
      <c r="G130" s="8">
        <f t="shared" si="4"/>
        <v>72.608895730706081</v>
      </c>
      <c r="H130" s="8">
        <v>46.868070000000003</v>
      </c>
      <c r="I130" s="8" t="s">
        <v>1194</v>
      </c>
    </row>
    <row r="131" spans="1:14" x14ac:dyDescent="0.2">
      <c r="A131" s="4" t="s">
        <v>215</v>
      </c>
      <c r="B131" s="5" t="s">
        <v>216</v>
      </c>
      <c r="C131" s="8">
        <v>3762.3</v>
      </c>
      <c r="D131" s="8">
        <v>3762.3</v>
      </c>
      <c r="E131" s="8">
        <v>769.25699999999995</v>
      </c>
      <c r="F131" s="8">
        <f t="shared" si="3"/>
        <v>20.4464556255482</v>
      </c>
      <c r="G131" s="8">
        <f t="shared" si="4"/>
        <v>20.4464556255482</v>
      </c>
      <c r="H131" s="8">
        <v>1450.1909699999999</v>
      </c>
      <c r="I131" s="8">
        <f t="shared" si="5"/>
        <v>53.045220658076495</v>
      </c>
    </row>
    <row r="132" spans="1:14" ht="38.25" x14ac:dyDescent="0.2">
      <c r="A132" s="4" t="s">
        <v>217</v>
      </c>
      <c r="B132" s="5" t="s">
        <v>218</v>
      </c>
      <c r="C132" s="8">
        <v>3762.3</v>
      </c>
      <c r="D132" s="8">
        <v>3762.3</v>
      </c>
      <c r="E132" s="8">
        <v>769.25699999999995</v>
      </c>
      <c r="F132" s="8">
        <f t="shared" si="3"/>
        <v>20.4464556255482</v>
      </c>
      <c r="G132" s="8">
        <f t="shared" si="4"/>
        <v>20.4464556255482</v>
      </c>
      <c r="H132" s="8">
        <v>1450.1909699999999</v>
      </c>
      <c r="I132" s="8">
        <f t="shared" si="5"/>
        <v>53.045220658076495</v>
      </c>
    </row>
    <row r="133" spans="1:14" ht="38.25" x14ac:dyDescent="0.2">
      <c r="A133" s="4" t="s">
        <v>219</v>
      </c>
      <c r="B133" s="5" t="s">
        <v>220</v>
      </c>
      <c r="C133" s="8">
        <v>3762.3</v>
      </c>
      <c r="D133" s="8">
        <v>3762.3</v>
      </c>
      <c r="E133" s="8">
        <v>769.25699999999995</v>
      </c>
      <c r="F133" s="8">
        <f t="shared" si="3"/>
        <v>20.4464556255482</v>
      </c>
      <c r="G133" s="8">
        <f t="shared" si="4"/>
        <v>20.4464556255482</v>
      </c>
      <c r="H133" s="8">
        <v>1450.1909699999999</v>
      </c>
      <c r="I133" s="8">
        <f t="shared" si="5"/>
        <v>53.045220658076495</v>
      </c>
    </row>
    <row r="134" spans="1:14" ht="51" x14ac:dyDescent="0.2">
      <c r="A134" s="4" t="s">
        <v>608</v>
      </c>
      <c r="B134" s="5" t="s">
        <v>612</v>
      </c>
      <c r="C134" s="8">
        <v>405</v>
      </c>
      <c r="D134" s="8">
        <v>405</v>
      </c>
      <c r="E134" s="8">
        <v>132.11544000000001</v>
      </c>
      <c r="F134" s="8">
        <f t="shared" si="3"/>
        <v>32.621096296296301</v>
      </c>
      <c r="G134" s="8">
        <f t="shared" si="4"/>
        <v>32.621096296296301</v>
      </c>
      <c r="H134" s="8">
        <v>0</v>
      </c>
      <c r="I134" s="8">
        <v>0</v>
      </c>
    </row>
    <row r="135" spans="1:14" ht="51" x14ac:dyDescent="0.2">
      <c r="A135" s="4" t="s">
        <v>609</v>
      </c>
      <c r="B135" s="5" t="s">
        <v>613</v>
      </c>
      <c r="C135" s="8">
        <v>405</v>
      </c>
      <c r="D135" s="8">
        <v>405</v>
      </c>
      <c r="E135" s="8">
        <v>132.11544000000001</v>
      </c>
      <c r="F135" s="8">
        <f t="shared" si="3"/>
        <v>32.621096296296301</v>
      </c>
      <c r="G135" s="8">
        <f t="shared" si="4"/>
        <v>32.621096296296301</v>
      </c>
      <c r="H135" s="8">
        <v>0</v>
      </c>
      <c r="I135" s="8">
        <v>0</v>
      </c>
    </row>
    <row r="136" spans="1:14" ht="63.75" x14ac:dyDescent="0.2">
      <c r="A136" s="4" t="s">
        <v>610</v>
      </c>
      <c r="B136" s="5" t="s">
        <v>614</v>
      </c>
      <c r="C136" s="8">
        <v>405</v>
      </c>
      <c r="D136" s="8">
        <v>405</v>
      </c>
      <c r="E136" s="8">
        <v>132.11544000000001</v>
      </c>
      <c r="F136" s="8">
        <f t="shared" si="3"/>
        <v>32.621096296296301</v>
      </c>
      <c r="G136" s="8">
        <f t="shared" si="4"/>
        <v>32.621096296296301</v>
      </c>
      <c r="H136" s="8">
        <v>0</v>
      </c>
      <c r="I136" s="8">
        <v>0</v>
      </c>
    </row>
    <row r="137" spans="1:14" x14ac:dyDescent="0.2">
      <c r="A137" s="2" t="s">
        <v>221</v>
      </c>
      <c r="B137" s="3" t="s">
        <v>222</v>
      </c>
      <c r="C137" s="7">
        <v>348428.6</v>
      </c>
      <c r="D137" s="7">
        <v>348428.6</v>
      </c>
      <c r="E137" s="7">
        <v>111495.36834</v>
      </c>
      <c r="F137" s="7">
        <f t="shared" si="3"/>
        <v>31.999488084502826</v>
      </c>
      <c r="G137" s="7">
        <f t="shared" si="4"/>
        <v>31.999488084502826</v>
      </c>
      <c r="H137" s="7">
        <v>124804.85924999999</v>
      </c>
      <c r="I137" s="7">
        <f t="shared" si="5"/>
        <v>89.335759048179852</v>
      </c>
    </row>
    <row r="138" spans="1:14" x14ac:dyDescent="0.2">
      <c r="A138" s="4" t="s">
        <v>223</v>
      </c>
      <c r="B138" s="5" t="s">
        <v>224</v>
      </c>
      <c r="C138" s="8">
        <v>14254.3</v>
      </c>
      <c r="D138" s="8">
        <v>14254.3</v>
      </c>
      <c r="E138" s="8">
        <v>19212.65885</v>
      </c>
      <c r="F138" s="8">
        <f t="shared" si="3"/>
        <v>134.78500417417902</v>
      </c>
      <c r="G138" s="8">
        <f t="shared" si="4"/>
        <v>134.78500417417902</v>
      </c>
      <c r="H138" s="8">
        <v>10478.257609999999</v>
      </c>
      <c r="I138" s="8">
        <f t="shared" si="5"/>
        <v>183.35738216308278</v>
      </c>
    </row>
    <row r="139" spans="1:14" ht="25.5" x14ac:dyDescent="0.2">
      <c r="A139" s="4" t="s">
        <v>785</v>
      </c>
      <c r="B139" s="5" t="s">
        <v>225</v>
      </c>
      <c r="C139" s="8">
        <v>5464.7</v>
      </c>
      <c r="D139" s="8">
        <v>5464.7</v>
      </c>
      <c r="E139" s="8">
        <v>1898.9429599999999</v>
      </c>
      <c r="F139" s="8">
        <f t="shared" si="3"/>
        <v>34.749262722564822</v>
      </c>
      <c r="G139" s="8">
        <f t="shared" si="4"/>
        <v>34.749262722564822</v>
      </c>
      <c r="H139" s="8">
        <v>3069.6618699999999</v>
      </c>
      <c r="I139" s="8">
        <f t="shared" si="5"/>
        <v>61.861632988261341</v>
      </c>
    </row>
    <row r="140" spans="1:14" s="16" customFormat="1" x14ac:dyDescent="0.2">
      <c r="A140" s="4" t="s">
        <v>226</v>
      </c>
      <c r="B140" s="5" t="s">
        <v>227</v>
      </c>
      <c r="C140" s="8">
        <v>4135.5</v>
      </c>
      <c r="D140" s="8">
        <v>4135.5</v>
      </c>
      <c r="E140" s="8">
        <v>1919.0742399999999</v>
      </c>
      <c r="F140" s="8">
        <f t="shared" si="3"/>
        <v>46.404890339741264</v>
      </c>
      <c r="G140" s="8">
        <f t="shared" si="4"/>
        <v>46.404890339741264</v>
      </c>
      <c r="H140" s="8">
        <v>2786.01109</v>
      </c>
      <c r="I140" s="8">
        <f t="shared" si="5"/>
        <v>68.882505417449707</v>
      </c>
      <c r="N140" s="12"/>
    </row>
    <row r="141" spans="1:14" x14ac:dyDescent="0.2">
      <c r="A141" s="4" t="s">
        <v>228</v>
      </c>
      <c r="B141" s="5" t="s">
        <v>229</v>
      </c>
      <c r="C141" s="8">
        <v>4654.1000000000004</v>
      </c>
      <c r="D141" s="8">
        <v>4654.1000000000004</v>
      </c>
      <c r="E141" s="8">
        <v>15393.046689999999</v>
      </c>
      <c r="F141" s="8" t="s">
        <v>1194</v>
      </c>
      <c r="G141" s="8" t="s">
        <v>1194</v>
      </c>
      <c r="H141" s="8">
        <v>4622.5846300000003</v>
      </c>
      <c r="I141" s="8" t="s">
        <v>1194</v>
      </c>
    </row>
    <row r="142" spans="1:14" x14ac:dyDescent="0.2">
      <c r="A142" s="4" t="s">
        <v>230</v>
      </c>
      <c r="B142" s="5" t="s">
        <v>231</v>
      </c>
      <c r="C142" s="8">
        <v>3402.9</v>
      </c>
      <c r="D142" s="8">
        <v>3402.9</v>
      </c>
      <c r="E142" s="8">
        <v>15072.52398</v>
      </c>
      <c r="F142" s="8" t="s">
        <v>1194</v>
      </c>
      <c r="G142" s="8" t="s">
        <v>1194</v>
      </c>
      <c r="H142" s="8">
        <v>4462.1369999999997</v>
      </c>
      <c r="I142" s="8" t="s">
        <v>1194</v>
      </c>
    </row>
    <row r="143" spans="1:14" x14ac:dyDescent="0.2">
      <c r="A143" s="4" t="s">
        <v>232</v>
      </c>
      <c r="B143" s="5" t="s">
        <v>233</v>
      </c>
      <c r="C143" s="8">
        <v>1251.2</v>
      </c>
      <c r="D143" s="8">
        <v>1251.2</v>
      </c>
      <c r="E143" s="8">
        <v>320.52271000000002</v>
      </c>
      <c r="F143" s="8">
        <f t="shared" si="3"/>
        <v>25.617224264705886</v>
      </c>
      <c r="G143" s="8">
        <f t="shared" si="4"/>
        <v>25.617224264705886</v>
      </c>
      <c r="H143" s="8">
        <v>160.44763</v>
      </c>
      <c r="I143" s="8">
        <f t="shared" si="5"/>
        <v>199.76780585665242</v>
      </c>
      <c r="N143" s="16"/>
    </row>
    <row r="144" spans="1:14" ht="25.5" x14ac:dyDescent="0.2">
      <c r="A144" s="4" t="s">
        <v>1023</v>
      </c>
      <c r="B144" s="5" t="s">
        <v>1035</v>
      </c>
      <c r="C144" s="8">
        <v>0</v>
      </c>
      <c r="D144" s="8">
        <v>0</v>
      </c>
      <c r="E144" s="8">
        <v>1.5949599999999999</v>
      </c>
      <c r="F144" s="8">
        <v>0</v>
      </c>
      <c r="G144" s="8">
        <v>0</v>
      </c>
      <c r="H144" s="8">
        <v>0</v>
      </c>
      <c r="I144" s="8">
        <v>0</v>
      </c>
    </row>
    <row r="145" spans="1:14" s="16" customFormat="1" x14ac:dyDescent="0.2">
      <c r="A145" s="4" t="s">
        <v>234</v>
      </c>
      <c r="B145" s="5" t="s">
        <v>235</v>
      </c>
      <c r="C145" s="8">
        <v>13161</v>
      </c>
      <c r="D145" s="8">
        <v>13161</v>
      </c>
      <c r="E145" s="8">
        <v>740.38153</v>
      </c>
      <c r="F145" s="8">
        <f t="shared" ref="F145:F208" si="6">E145/C145*100</f>
        <v>5.6255719930096495</v>
      </c>
      <c r="G145" s="8">
        <f t="shared" ref="G145:G208" si="7">E145/D145*100</f>
        <v>5.6255719930096495</v>
      </c>
      <c r="H145" s="8">
        <v>3904.9402799999998</v>
      </c>
      <c r="I145" s="8">
        <f t="shared" ref="I145:I208" si="8">E145/H145*100</f>
        <v>18.960124276215566</v>
      </c>
      <c r="N145" s="12"/>
    </row>
    <row r="146" spans="1:14" ht="38.25" x14ac:dyDescent="0.2">
      <c r="A146" s="4" t="s">
        <v>236</v>
      </c>
      <c r="B146" s="5" t="s">
        <v>237</v>
      </c>
      <c r="C146" s="8">
        <v>12403</v>
      </c>
      <c r="D146" s="8">
        <v>12403</v>
      </c>
      <c r="E146" s="8">
        <v>563.01833999999997</v>
      </c>
      <c r="F146" s="8">
        <f t="shared" si="6"/>
        <v>4.5393722486495207</v>
      </c>
      <c r="G146" s="8">
        <f t="shared" si="7"/>
        <v>4.5393722486495207</v>
      </c>
      <c r="H146" s="8">
        <v>3693.8792000000003</v>
      </c>
      <c r="I146" s="8">
        <f t="shared" si="8"/>
        <v>15.241926157195392</v>
      </c>
    </row>
    <row r="147" spans="1:14" ht="38.25" x14ac:dyDescent="0.2">
      <c r="A147" s="4" t="s">
        <v>238</v>
      </c>
      <c r="B147" s="5" t="s">
        <v>239</v>
      </c>
      <c r="C147" s="8">
        <v>12403</v>
      </c>
      <c r="D147" s="8">
        <v>12403</v>
      </c>
      <c r="E147" s="8">
        <v>563.01833999999997</v>
      </c>
      <c r="F147" s="8">
        <f t="shared" si="6"/>
        <v>4.5393722486495207</v>
      </c>
      <c r="G147" s="8">
        <f t="shared" si="7"/>
        <v>4.5393722486495207</v>
      </c>
      <c r="H147" s="8">
        <v>3693.8792000000003</v>
      </c>
      <c r="I147" s="8">
        <f t="shared" si="8"/>
        <v>15.241926157195392</v>
      </c>
    </row>
    <row r="148" spans="1:14" ht="25.5" x14ac:dyDescent="0.2">
      <c r="A148" s="4" t="s">
        <v>240</v>
      </c>
      <c r="B148" s="5" t="s">
        <v>241</v>
      </c>
      <c r="C148" s="8">
        <v>53</v>
      </c>
      <c r="D148" s="8">
        <v>53</v>
      </c>
      <c r="E148" s="8">
        <v>22.363189999999999</v>
      </c>
      <c r="F148" s="8">
        <f t="shared" si="6"/>
        <v>42.194698113207544</v>
      </c>
      <c r="G148" s="8">
        <f t="shared" si="7"/>
        <v>42.194698113207544</v>
      </c>
      <c r="H148" s="8">
        <v>31.06108</v>
      </c>
      <c r="I148" s="8">
        <f t="shared" si="8"/>
        <v>71.997464350885409</v>
      </c>
      <c r="N148" s="16"/>
    </row>
    <row r="149" spans="1:14" ht="38.25" x14ac:dyDescent="0.2">
      <c r="A149" s="4" t="s">
        <v>242</v>
      </c>
      <c r="B149" s="5" t="s">
        <v>243</v>
      </c>
      <c r="C149" s="8">
        <v>605</v>
      </c>
      <c r="D149" s="8">
        <v>605</v>
      </c>
      <c r="E149" s="8">
        <v>155</v>
      </c>
      <c r="F149" s="8">
        <f t="shared" si="6"/>
        <v>25.619834710743799</v>
      </c>
      <c r="G149" s="8">
        <f t="shared" si="7"/>
        <v>25.619834710743799</v>
      </c>
      <c r="H149" s="8">
        <v>180</v>
      </c>
      <c r="I149" s="8">
        <f t="shared" si="8"/>
        <v>86.111111111111114</v>
      </c>
    </row>
    <row r="150" spans="1:14" ht="38.25" x14ac:dyDescent="0.2">
      <c r="A150" s="4" t="s">
        <v>244</v>
      </c>
      <c r="B150" s="5" t="s">
        <v>245</v>
      </c>
      <c r="C150" s="8">
        <v>605</v>
      </c>
      <c r="D150" s="8">
        <v>605</v>
      </c>
      <c r="E150" s="8">
        <v>155</v>
      </c>
      <c r="F150" s="8">
        <f t="shared" si="6"/>
        <v>25.619834710743799</v>
      </c>
      <c r="G150" s="8">
        <f t="shared" si="7"/>
        <v>25.619834710743799</v>
      </c>
      <c r="H150" s="8">
        <v>180</v>
      </c>
      <c r="I150" s="8">
        <f t="shared" si="8"/>
        <v>86.111111111111114</v>
      </c>
    </row>
    <row r="151" spans="1:14" x14ac:dyDescent="0.2">
      <c r="A151" s="4" t="s">
        <v>246</v>
      </c>
      <c r="B151" s="5" t="s">
        <v>247</v>
      </c>
      <c r="C151" s="8">
        <v>100</v>
      </c>
      <c r="D151" s="8">
        <v>100</v>
      </c>
      <c r="E151" s="8">
        <v>0</v>
      </c>
      <c r="F151" s="8">
        <f t="shared" si="6"/>
        <v>0</v>
      </c>
      <c r="G151" s="8">
        <f t="shared" si="7"/>
        <v>0</v>
      </c>
      <c r="H151" s="8">
        <v>0</v>
      </c>
      <c r="I151" s="8">
        <v>0</v>
      </c>
    </row>
    <row r="152" spans="1:14" ht="25.5" x14ac:dyDescent="0.2">
      <c r="A152" s="4" t="s">
        <v>248</v>
      </c>
      <c r="B152" s="5" t="s">
        <v>249</v>
      </c>
      <c r="C152" s="8">
        <v>100</v>
      </c>
      <c r="D152" s="8">
        <v>100</v>
      </c>
      <c r="E152" s="8">
        <v>0</v>
      </c>
      <c r="F152" s="8">
        <f t="shared" si="6"/>
        <v>0</v>
      </c>
      <c r="G152" s="8">
        <f t="shared" si="7"/>
        <v>0</v>
      </c>
      <c r="H152" s="8">
        <v>0</v>
      </c>
      <c r="I152" s="8">
        <v>0</v>
      </c>
    </row>
    <row r="153" spans="1:14" x14ac:dyDescent="0.2">
      <c r="A153" s="4" t="s">
        <v>250</v>
      </c>
      <c r="B153" s="5" t="s">
        <v>251</v>
      </c>
      <c r="C153" s="8">
        <v>321013.3</v>
      </c>
      <c r="D153" s="8">
        <v>321013.3</v>
      </c>
      <c r="E153" s="8">
        <v>91542.327959999995</v>
      </c>
      <c r="F153" s="8">
        <f t="shared" si="6"/>
        <v>28.516677645443352</v>
      </c>
      <c r="G153" s="8">
        <f t="shared" si="7"/>
        <v>28.516677645443352</v>
      </c>
      <c r="H153" s="8">
        <v>110421.66136</v>
      </c>
      <c r="I153" s="8">
        <f t="shared" si="8"/>
        <v>82.902509192966193</v>
      </c>
    </row>
    <row r="154" spans="1:14" x14ac:dyDescent="0.2">
      <c r="A154" s="4" t="s">
        <v>252</v>
      </c>
      <c r="B154" s="5" t="s">
        <v>253</v>
      </c>
      <c r="C154" s="8">
        <v>321013.3</v>
      </c>
      <c r="D154" s="8">
        <v>321013.3</v>
      </c>
      <c r="E154" s="8">
        <v>91542.327959999995</v>
      </c>
      <c r="F154" s="8">
        <f t="shared" si="6"/>
        <v>28.516677645443352</v>
      </c>
      <c r="G154" s="8">
        <f t="shared" si="7"/>
        <v>28.516677645443352</v>
      </c>
      <c r="H154" s="8">
        <v>110421.66136</v>
      </c>
      <c r="I154" s="8">
        <f t="shared" si="8"/>
        <v>82.902509192966193</v>
      </c>
    </row>
    <row r="155" spans="1:14" ht="38.25" x14ac:dyDescent="0.2">
      <c r="A155" s="4" t="s">
        <v>786</v>
      </c>
      <c r="B155" s="5" t="s">
        <v>254</v>
      </c>
      <c r="C155" s="8">
        <v>12505</v>
      </c>
      <c r="D155" s="8">
        <v>12505</v>
      </c>
      <c r="E155" s="8">
        <v>2942.0677500000002</v>
      </c>
      <c r="F155" s="8">
        <f t="shared" si="6"/>
        <v>23.527131147540985</v>
      </c>
      <c r="G155" s="8">
        <f t="shared" si="7"/>
        <v>23.527131147540985</v>
      </c>
      <c r="H155" s="8">
        <v>0</v>
      </c>
      <c r="I155" s="8">
        <v>0</v>
      </c>
    </row>
    <row r="156" spans="1:14" ht="25.5" x14ac:dyDescent="0.2">
      <c r="A156" s="4" t="s">
        <v>255</v>
      </c>
      <c r="B156" s="5" t="s">
        <v>256</v>
      </c>
      <c r="C156" s="8">
        <v>284079.2</v>
      </c>
      <c r="D156" s="8">
        <v>284079.2</v>
      </c>
      <c r="E156" s="8">
        <v>82329.545280000006</v>
      </c>
      <c r="F156" s="8">
        <f t="shared" si="6"/>
        <v>28.981194427469525</v>
      </c>
      <c r="G156" s="8">
        <f t="shared" si="7"/>
        <v>28.981194427469525</v>
      </c>
      <c r="H156" s="8">
        <v>102213.42694</v>
      </c>
      <c r="I156" s="8">
        <f t="shared" si="8"/>
        <v>80.546702859623352</v>
      </c>
    </row>
    <row r="157" spans="1:14" ht="25.5" x14ac:dyDescent="0.2">
      <c r="A157" s="4" t="s">
        <v>257</v>
      </c>
      <c r="B157" s="5" t="s">
        <v>258</v>
      </c>
      <c r="C157" s="8">
        <v>24429.1</v>
      </c>
      <c r="D157" s="8">
        <v>24429.1</v>
      </c>
      <c r="E157" s="8">
        <v>6270.7149300000001</v>
      </c>
      <c r="F157" s="8">
        <f t="shared" si="6"/>
        <v>25.669037868771262</v>
      </c>
      <c r="G157" s="8">
        <f t="shared" si="7"/>
        <v>25.669037868771262</v>
      </c>
      <c r="H157" s="8">
        <v>8208.2344200000007</v>
      </c>
      <c r="I157" s="8">
        <f t="shared" si="8"/>
        <v>76.3954172010599</v>
      </c>
    </row>
    <row r="158" spans="1:14" ht="25.5" x14ac:dyDescent="0.2">
      <c r="A158" s="2" t="s">
        <v>259</v>
      </c>
      <c r="B158" s="3" t="s">
        <v>260</v>
      </c>
      <c r="C158" s="7">
        <v>2307322.2000000002</v>
      </c>
      <c r="D158" s="7">
        <v>2307322.2000000002</v>
      </c>
      <c r="E158" s="7">
        <v>151753.54509999999</v>
      </c>
      <c r="F158" s="7">
        <f t="shared" si="6"/>
        <v>6.5770417802940555</v>
      </c>
      <c r="G158" s="7">
        <f t="shared" si="7"/>
        <v>6.5770417802940555</v>
      </c>
      <c r="H158" s="7">
        <v>92767.792069999996</v>
      </c>
      <c r="I158" s="7">
        <f t="shared" si="8"/>
        <v>163.58430195847603</v>
      </c>
    </row>
    <row r="159" spans="1:14" s="16" customFormat="1" x14ac:dyDescent="0.2">
      <c r="A159" s="4" t="s">
        <v>261</v>
      </c>
      <c r="B159" s="5" t="s">
        <v>262</v>
      </c>
      <c r="C159" s="8">
        <v>42861.599999999999</v>
      </c>
      <c r="D159" s="8">
        <v>42861.599999999999</v>
      </c>
      <c r="E159" s="8">
        <v>5434.4196300000003</v>
      </c>
      <c r="F159" s="8">
        <f t="shared" si="6"/>
        <v>12.678993854639121</v>
      </c>
      <c r="G159" s="8">
        <f t="shared" si="7"/>
        <v>12.678993854639121</v>
      </c>
      <c r="H159" s="8">
        <v>5047.38933</v>
      </c>
      <c r="I159" s="8">
        <f t="shared" si="8"/>
        <v>107.66793038332949</v>
      </c>
      <c r="N159" s="12"/>
    </row>
    <row r="160" spans="1:14" ht="38.25" x14ac:dyDescent="0.2">
      <c r="A160" s="4" t="s">
        <v>263</v>
      </c>
      <c r="B160" s="5" t="s">
        <v>264</v>
      </c>
      <c r="C160" s="8">
        <v>14</v>
      </c>
      <c r="D160" s="8">
        <v>14</v>
      </c>
      <c r="E160" s="8">
        <v>2.5499999999999998</v>
      </c>
      <c r="F160" s="8">
        <f t="shared" si="6"/>
        <v>18.214285714285712</v>
      </c>
      <c r="G160" s="8">
        <f t="shared" si="7"/>
        <v>18.214285714285712</v>
      </c>
      <c r="H160" s="8">
        <v>4.5</v>
      </c>
      <c r="I160" s="8">
        <f t="shared" si="8"/>
        <v>56.666666666666664</v>
      </c>
    </row>
    <row r="161" spans="1:14" ht="25.5" x14ac:dyDescent="0.2">
      <c r="A161" s="4" t="s">
        <v>265</v>
      </c>
      <c r="B161" s="5" t="s">
        <v>266</v>
      </c>
      <c r="C161" s="8">
        <v>481.3</v>
      </c>
      <c r="D161" s="8">
        <v>481.3</v>
      </c>
      <c r="E161" s="8">
        <v>54.497339999999994</v>
      </c>
      <c r="F161" s="8">
        <f t="shared" si="6"/>
        <v>11.322946187409098</v>
      </c>
      <c r="G161" s="8">
        <f t="shared" si="7"/>
        <v>11.322946187409098</v>
      </c>
      <c r="H161" s="8">
        <v>120.14149999999999</v>
      </c>
      <c r="I161" s="8">
        <f t="shared" si="8"/>
        <v>45.360961865799908</v>
      </c>
    </row>
    <row r="162" spans="1:14" x14ac:dyDescent="0.2">
      <c r="A162" s="4" t="s">
        <v>267</v>
      </c>
      <c r="B162" s="5" t="s">
        <v>268</v>
      </c>
      <c r="C162" s="8">
        <v>2</v>
      </c>
      <c r="D162" s="8">
        <v>2</v>
      </c>
      <c r="E162" s="8">
        <v>0.2</v>
      </c>
      <c r="F162" s="8">
        <f t="shared" si="6"/>
        <v>10</v>
      </c>
      <c r="G162" s="8">
        <f t="shared" si="7"/>
        <v>10</v>
      </c>
      <c r="H162" s="8">
        <v>0.875</v>
      </c>
      <c r="I162" s="8">
        <f t="shared" si="8"/>
        <v>22.857142857142858</v>
      </c>
      <c r="N162" s="16"/>
    </row>
    <row r="163" spans="1:14" ht="25.5" x14ac:dyDescent="0.2">
      <c r="A163" s="4" t="s">
        <v>269</v>
      </c>
      <c r="B163" s="5" t="s">
        <v>270</v>
      </c>
      <c r="C163" s="8">
        <v>22.6</v>
      </c>
      <c r="D163" s="8">
        <v>22.6</v>
      </c>
      <c r="E163" s="8">
        <v>17.2</v>
      </c>
      <c r="F163" s="8">
        <f t="shared" si="6"/>
        <v>76.106194690265482</v>
      </c>
      <c r="G163" s="8">
        <f t="shared" si="7"/>
        <v>76.106194690265482</v>
      </c>
      <c r="H163" s="8">
        <v>9.1</v>
      </c>
      <c r="I163" s="8">
        <f t="shared" si="8"/>
        <v>189.01098901098899</v>
      </c>
    </row>
    <row r="164" spans="1:14" ht="51" x14ac:dyDescent="0.2">
      <c r="A164" s="4" t="s">
        <v>271</v>
      </c>
      <c r="B164" s="5" t="s">
        <v>272</v>
      </c>
      <c r="C164" s="8">
        <v>22.6</v>
      </c>
      <c r="D164" s="8">
        <v>22.6</v>
      </c>
      <c r="E164" s="8">
        <v>17.2</v>
      </c>
      <c r="F164" s="8">
        <f t="shared" si="6"/>
        <v>76.106194690265482</v>
      </c>
      <c r="G164" s="8">
        <f t="shared" si="7"/>
        <v>76.106194690265482</v>
      </c>
      <c r="H164" s="8">
        <v>9.1</v>
      </c>
      <c r="I164" s="8">
        <f t="shared" si="8"/>
        <v>189.01098901098899</v>
      </c>
    </row>
    <row r="165" spans="1:14" ht="25.5" x14ac:dyDescent="0.2">
      <c r="A165" s="4" t="s">
        <v>273</v>
      </c>
      <c r="B165" s="5" t="s">
        <v>274</v>
      </c>
      <c r="C165" s="8">
        <v>166.8</v>
      </c>
      <c r="D165" s="8">
        <v>166.8</v>
      </c>
      <c r="E165" s="8">
        <v>0</v>
      </c>
      <c r="F165" s="8">
        <f t="shared" si="6"/>
        <v>0</v>
      </c>
      <c r="G165" s="8">
        <f t="shared" si="7"/>
        <v>0</v>
      </c>
      <c r="H165" s="8">
        <v>0</v>
      </c>
      <c r="I165" s="8">
        <v>0</v>
      </c>
    </row>
    <row r="166" spans="1:14" ht="51" x14ac:dyDescent="0.2">
      <c r="A166" s="4" t="s">
        <v>275</v>
      </c>
      <c r="B166" s="5" t="s">
        <v>276</v>
      </c>
      <c r="C166" s="8">
        <v>166.8</v>
      </c>
      <c r="D166" s="8">
        <v>166.8</v>
      </c>
      <c r="E166" s="8">
        <v>0</v>
      </c>
      <c r="F166" s="8">
        <f t="shared" si="6"/>
        <v>0</v>
      </c>
      <c r="G166" s="8">
        <f t="shared" si="7"/>
        <v>0</v>
      </c>
      <c r="H166" s="8">
        <v>0</v>
      </c>
      <c r="I166" s="8">
        <v>0</v>
      </c>
    </row>
    <row r="167" spans="1:14" x14ac:dyDescent="0.2">
      <c r="A167" s="4" t="s">
        <v>277</v>
      </c>
      <c r="B167" s="5" t="s">
        <v>278</v>
      </c>
      <c r="C167" s="8">
        <v>42174.9</v>
      </c>
      <c r="D167" s="8">
        <v>42174.9</v>
      </c>
      <c r="E167" s="8">
        <v>5359.9722899999997</v>
      </c>
      <c r="F167" s="8">
        <f t="shared" si="6"/>
        <v>12.708915231571382</v>
      </c>
      <c r="G167" s="8">
        <f t="shared" si="7"/>
        <v>12.708915231571382</v>
      </c>
      <c r="H167" s="8">
        <v>4912.7728299999999</v>
      </c>
      <c r="I167" s="8">
        <f t="shared" si="8"/>
        <v>109.10279134563605</v>
      </c>
    </row>
    <row r="168" spans="1:14" ht="25.5" x14ac:dyDescent="0.2">
      <c r="A168" s="4" t="s">
        <v>279</v>
      </c>
      <c r="B168" s="5" t="s">
        <v>280</v>
      </c>
      <c r="C168" s="8">
        <v>42174.9</v>
      </c>
      <c r="D168" s="8">
        <v>42174.9</v>
      </c>
      <c r="E168" s="8">
        <v>5359.9722899999997</v>
      </c>
      <c r="F168" s="8">
        <f t="shared" si="6"/>
        <v>12.708915231571382</v>
      </c>
      <c r="G168" s="8">
        <f t="shared" si="7"/>
        <v>12.708915231571382</v>
      </c>
      <c r="H168" s="8">
        <v>4912.7728299999999</v>
      </c>
      <c r="I168" s="8">
        <f t="shared" si="8"/>
        <v>109.10279134563605</v>
      </c>
    </row>
    <row r="169" spans="1:14" s="16" customFormat="1" x14ac:dyDescent="0.2">
      <c r="A169" s="4" t="s">
        <v>281</v>
      </c>
      <c r="B169" s="5" t="s">
        <v>282</v>
      </c>
      <c r="C169" s="8">
        <v>2264460.6</v>
      </c>
      <c r="D169" s="8">
        <v>2264460.6</v>
      </c>
      <c r="E169" s="8">
        <v>146319.12547</v>
      </c>
      <c r="F169" s="8">
        <f t="shared" si="6"/>
        <v>6.4615443284815814</v>
      </c>
      <c r="G169" s="8">
        <f t="shared" si="7"/>
        <v>6.4615443284815814</v>
      </c>
      <c r="H169" s="8">
        <v>87720.40273999999</v>
      </c>
      <c r="I169" s="8">
        <f t="shared" si="8"/>
        <v>166.80170279619492</v>
      </c>
      <c r="N169" s="12"/>
    </row>
    <row r="170" spans="1:14" s="16" customFormat="1" ht="25.5" x14ac:dyDescent="0.2">
      <c r="A170" s="4" t="s">
        <v>283</v>
      </c>
      <c r="B170" s="5" t="s">
        <v>284</v>
      </c>
      <c r="C170" s="8">
        <v>6619.2</v>
      </c>
      <c r="D170" s="8">
        <v>6619.2</v>
      </c>
      <c r="E170" s="8">
        <v>1842.16202</v>
      </c>
      <c r="F170" s="8">
        <f t="shared" si="6"/>
        <v>27.830584058496495</v>
      </c>
      <c r="G170" s="8">
        <f t="shared" si="7"/>
        <v>27.830584058496495</v>
      </c>
      <c r="H170" s="8">
        <v>2387.4062000000004</v>
      </c>
      <c r="I170" s="8">
        <f t="shared" si="8"/>
        <v>77.161650162423129</v>
      </c>
      <c r="N170" s="12"/>
    </row>
    <row r="171" spans="1:14" s="16" customFormat="1" ht="25.5" x14ac:dyDescent="0.2">
      <c r="A171" s="4" t="s">
        <v>285</v>
      </c>
      <c r="B171" s="5" t="s">
        <v>286</v>
      </c>
      <c r="C171" s="8">
        <v>6619.2</v>
      </c>
      <c r="D171" s="8">
        <v>6619.2</v>
      </c>
      <c r="E171" s="8">
        <v>1842.16202</v>
      </c>
      <c r="F171" s="8">
        <f t="shared" si="6"/>
        <v>27.830584058496495</v>
      </c>
      <c r="G171" s="8">
        <f t="shared" si="7"/>
        <v>27.830584058496495</v>
      </c>
      <c r="H171" s="8">
        <v>2387.4062000000004</v>
      </c>
      <c r="I171" s="8">
        <f t="shared" si="8"/>
        <v>77.161650162423129</v>
      </c>
      <c r="N171" s="12"/>
    </row>
    <row r="172" spans="1:14" x14ac:dyDescent="0.2">
      <c r="A172" s="4" t="s">
        <v>287</v>
      </c>
      <c r="B172" s="5" t="s">
        <v>288</v>
      </c>
      <c r="C172" s="8">
        <v>2257841.4</v>
      </c>
      <c r="D172" s="8">
        <v>2257841.4</v>
      </c>
      <c r="E172" s="8">
        <v>144476.96344999998</v>
      </c>
      <c r="F172" s="8">
        <f t="shared" si="6"/>
        <v>6.398897790163649</v>
      </c>
      <c r="G172" s="8">
        <f t="shared" si="7"/>
        <v>6.398897790163649</v>
      </c>
      <c r="H172" s="8">
        <v>85332.996540000007</v>
      </c>
      <c r="I172" s="8">
        <f t="shared" si="8"/>
        <v>169.30960977360746</v>
      </c>
      <c r="N172" s="16"/>
    </row>
    <row r="173" spans="1:14" x14ac:dyDescent="0.2">
      <c r="A173" s="4" t="s">
        <v>289</v>
      </c>
      <c r="B173" s="5" t="s">
        <v>290</v>
      </c>
      <c r="C173" s="8">
        <v>2257841.4</v>
      </c>
      <c r="D173" s="8">
        <v>2257841.4</v>
      </c>
      <c r="E173" s="8">
        <v>144476.96344999998</v>
      </c>
      <c r="F173" s="8">
        <f t="shared" si="6"/>
        <v>6.398897790163649</v>
      </c>
      <c r="G173" s="8">
        <f t="shared" si="7"/>
        <v>6.398897790163649</v>
      </c>
      <c r="H173" s="8">
        <v>85332.996540000007</v>
      </c>
      <c r="I173" s="8">
        <f t="shared" si="8"/>
        <v>169.30960977360746</v>
      </c>
      <c r="N173" s="16"/>
    </row>
    <row r="174" spans="1:14" x14ac:dyDescent="0.2">
      <c r="A174" s="2" t="s">
        <v>291</v>
      </c>
      <c r="B174" s="3" t="s">
        <v>292</v>
      </c>
      <c r="C174" s="7">
        <v>284.10000000000002</v>
      </c>
      <c r="D174" s="7">
        <v>284.10000000000002</v>
      </c>
      <c r="E174" s="7">
        <v>468.04412000000002</v>
      </c>
      <c r="F174" s="7">
        <f t="shared" si="6"/>
        <v>164.74625835973248</v>
      </c>
      <c r="G174" s="7">
        <f t="shared" si="7"/>
        <v>164.74625835973248</v>
      </c>
      <c r="H174" s="7">
        <v>761.60289999999998</v>
      </c>
      <c r="I174" s="7">
        <f t="shared" si="8"/>
        <v>61.455138891934368</v>
      </c>
      <c r="N174" s="16"/>
    </row>
    <row r="175" spans="1:14" x14ac:dyDescent="0.2">
      <c r="A175" s="4" t="s">
        <v>1052</v>
      </c>
      <c r="B175" s="5" t="s">
        <v>1076</v>
      </c>
      <c r="C175" s="8">
        <v>0</v>
      </c>
      <c r="D175" s="8">
        <v>0</v>
      </c>
      <c r="E175" s="8">
        <v>148.97070000000002</v>
      </c>
      <c r="F175" s="8">
        <v>0</v>
      </c>
      <c r="G175" s="8">
        <v>0</v>
      </c>
      <c r="H175" s="8">
        <v>0</v>
      </c>
      <c r="I175" s="8">
        <v>0</v>
      </c>
    </row>
    <row r="176" spans="1:14" ht="25.5" x14ac:dyDescent="0.2">
      <c r="A176" s="4" t="s">
        <v>1053</v>
      </c>
      <c r="B176" s="5" t="s">
        <v>1077</v>
      </c>
      <c r="C176" s="8">
        <v>0</v>
      </c>
      <c r="D176" s="8">
        <v>0</v>
      </c>
      <c r="E176" s="8">
        <v>148.97070000000002</v>
      </c>
      <c r="F176" s="8">
        <v>0</v>
      </c>
      <c r="G176" s="8">
        <v>0</v>
      </c>
      <c r="H176" s="8">
        <v>0</v>
      </c>
      <c r="I176" s="8">
        <v>0</v>
      </c>
    </row>
    <row r="177" spans="1:14" ht="51" x14ac:dyDescent="0.2">
      <c r="A177" s="4" t="s">
        <v>293</v>
      </c>
      <c r="B177" s="5" t="s">
        <v>294</v>
      </c>
      <c r="C177" s="8">
        <v>284.10000000000002</v>
      </c>
      <c r="D177" s="8">
        <v>284.10000000000002</v>
      </c>
      <c r="E177" s="8">
        <v>171.26883999999998</v>
      </c>
      <c r="F177" s="8">
        <f t="shared" si="6"/>
        <v>60.284702569517769</v>
      </c>
      <c r="G177" s="8">
        <f t="shared" si="7"/>
        <v>60.284702569517769</v>
      </c>
      <c r="H177" s="8">
        <v>44.02881</v>
      </c>
      <c r="I177" s="8" t="s">
        <v>1194</v>
      </c>
    </row>
    <row r="178" spans="1:14" ht="63.75" x14ac:dyDescent="0.2">
      <c r="A178" s="4" t="s">
        <v>295</v>
      </c>
      <c r="B178" s="5" t="s">
        <v>296</v>
      </c>
      <c r="C178" s="8">
        <v>151.1</v>
      </c>
      <c r="D178" s="8">
        <v>151.1</v>
      </c>
      <c r="E178" s="8">
        <v>0</v>
      </c>
      <c r="F178" s="8">
        <f t="shared" si="6"/>
        <v>0</v>
      </c>
      <c r="G178" s="8">
        <f t="shared" si="7"/>
        <v>0</v>
      </c>
      <c r="H178" s="8">
        <v>32.986339999999998</v>
      </c>
      <c r="I178" s="8">
        <f t="shared" si="8"/>
        <v>0</v>
      </c>
    </row>
    <row r="179" spans="1:14" ht="63.75" x14ac:dyDescent="0.2">
      <c r="A179" s="4" t="s">
        <v>297</v>
      </c>
      <c r="B179" s="5" t="s">
        <v>298</v>
      </c>
      <c r="C179" s="8">
        <v>133</v>
      </c>
      <c r="D179" s="8">
        <v>133</v>
      </c>
      <c r="E179" s="8">
        <v>171.26883999999998</v>
      </c>
      <c r="F179" s="8">
        <f t="shared" si="6"/>
        <v>128.77356390977442</v>
      </c>
      <c r="G179" s="8">
        <f t="shared" si="7"/>
        <v>128.77356390977442</v>
      </c>
      <c r="H179" s="8">
        <v>11.04247</v>
      </c>
      <c r="I179" s="8" t="s">
        <v>1194</v>
      </c>
    </row>
    <row r="180" spans="1:14" s="16" customFormat="1" ht="63.75" x14ac:dyDescent="0.2">
      <c r="A180" s="4" t="s">
        <v>299</v>
      </c>
      <c r="B180" s="5" t="s">
        <v>300</v>
      </c>
      <c r="C180" s="8">
        <v>151.1</v>
      </c>
      <c r="D180" s="8">
        <v>151.1</v>
      </c>
      <c r="E180" s="8">
        <v>0</v>
      </c>
      <c r="F180" s="8">
        <f t="shared" si="6"/>
        <v>0</v>
      </c>
      <c r="G180" s="8">
        <f t="shared" si="7"/>
        <v>0</v>
      </c>
      <c r="H180" s="8">
        <v>32.986339999999998</v>
      </c>
      <c r="I180" s="8">
        <f t="shared" si="8"/>
        <v>0</v>
      </c>
      <c r="N180" s="12"/>
    </row>
    <row r="181" spans="1:14" ht="63.75" x14ac:dyDescent="0.2">
      <c r="A181" s="4" t="s">
        <v>301</v>
      </c>
      <c r="B181" s="5" t="s">
        <v>302</v>
      </c>
      <c r="C181" s="8">
        <v>133</v>
      </c>
      <c r="D181" s="8">
        <v>133</v>
      </c>
      <c r="E181" s="8">
        <v>171.26883999999998</v>
      </c>
      <c r="F181" s="8">
        <f t="shared" si="6"/>
        <v>128.77356390977442</v>
      </c>
      <c r="G181" s="8">
        <f t="shared" si="7"/>
        <v>128.77356390977442</v>
      </c>
      <c r="H181" s="8">
        <v>11.04247</v>
      </c>
      <c r="I181" s="8" t="s">
        <v>1194</v>
      </c>
    </row>
    <row r="182" spans="1:14" ht="25.5" x14ac:dyDescent="0.2">
      <c r="A182" s="4" t="s">
        <v>1024</v>
      </c>
      <c r="B182" s="5" t="s">
        <v>1036</v>
      </c>
      <c r="C182" s="8">
        <v>0</v>
      </c>
      <c r="D182" s="8">
        <v>0</v>
      </c>
      <c r="E182" s="8">
        <v>147.80457999999999</v>
      </c>
      <c r="F182" s="8">
        <v>0</v>
      </c>
      <c r="G182" s="8">
        <v>0</v>
      </c>
      <c r="H182" s="8">
        <v>717.57408999999996</v>
      </c>
      <c r="I182" s="8">
        <f t="shared" si="8"/>
        <v>20.597814505816395</v>
      </c>
    </row>
    <row r="183" spans="1:14" ht="38.25" x14ac:dyDescent="0.2">
      <c r="A183" s="4" t="s">
        <v>1025</v>
      </c>
      <c r="B183" s="5" t="s">
        <v>1037</v>
      </c>
      <c r="C183" s="8">
        <v>0</v>
      </c>
      <c r="D183" s="8">
        <v>0</v>
      </c>
      <c r="E183" s="8">
        <v>147.80457999999999</v>
      </c>
      <c r="F183" s="8">
        <v>0</v>
      </c>
      <c r="G183" s="8">
        <v>0</v>
      </c>
      <c r="H183" s="8">
        <v>717.57408999999996</v>
      </c>
      <c r="I183" s="8">
        <f t="shared" si="8"/>
        <v>20.597814505816395</v>
      </c>
      <c r="N183" s="16"/>
    </row>
    <row r="184" spans="1:14" ht="38.25" x14ac:dyDescent="0.2">
      <c r="A184" s="4" t="s">
        <v>1026</v>
      </c>
      <c r="B184" s="5" t="s">
        <v>1038</v>
      </c>
      <c r="C184" s="8">
        <v>0</v>
      </c>
      <c r="D184" s="8">
        <v>0</v>
      </c>
      <c r="E184" s="8">
        <v>147.80457999999999</v>
      </c>
      <c r="F184" s="8">
        <v>0</v>
      </c>
      <c r="G184" s="8">
        <v>0</v>
      </c>
      <c r="H184" s="8">
        <v>717.57408999999996</v>
      </c>
      <c r="I184" s="8">
        <f t="shared" si="8"/>
        <v>20.597814505816395</v>
      </c>
    </row>
    <row r="185" spans="1:14" x14ac:dyDescent="0.2">
      <c r="A185" s="2" t="s">
        <v>303</v>
      </c>
      <c r="B185" s="3" t="s">
        <v>304</v>
      </c>
      <c r="C185" s="7">
        <v>6235.9</v>
      </c>
      <c r="D185" s="7">
        <v>6235.9</v>
      </c>
      <c r="E185" s="7">
        <v>2331.9430000000002</v>
      </c>
      <c r="F185" s="7">
        <f t="shared" si="6"/>
        <v>37.395452140027906</v>
      </c>
      <c r="G185" s="7">
        <f t="shared" si="7"/>
        <v>37.395452140027906</v>
      </c>
      <c r="H185" s="7">
        <v>2625.1502</v>
      </c>
      <c r="I185" s="7">
        <f t="shared" si="8"/>
        <v>88.830840993402973</v>
      </c>
    </row>
    <row r="186" spans="1:14" ht="25.5" x14ac:dyDescent="0.2">
      <c r="A186" s="4" t="s">
        <v>305</v>
      </c>
      <c r="B186" s="5" t="s">
        <v>306</v>
      </c>
      <c r="C186" s="8">
        <v>6235.9</v>
      </c>
      <c r="D186" s="8">
        <v>6235.9</v>
      </c>
      <c r="E186" s="8">
        <v>2331.9430000000002</v>
      </c>
      <c r="F186" s="8">
        <f t="shared" si="6"/>
        <v>37.395452140027906</v>
      </c>
      <c r="G186" s="8">
        <f t="shared" si="7"/>
        <v>37.395452140027906</v>
      </c>
      <c r="H186" s="8">
        <v>2625.1502</v>
      </c>
      <c r="I186" s="8">
        <f t="shared" si="8"/>
        <v>88.830840993402973</v>
      </c>
    </row>
    <row r="187" spans="1:14" ht="25.5" x14ac:dyDescent="0.2">
      <c r="A187" s="4" t="s">
        <v>307</v>
      </c>
      <c r="B187" s="5" t="s">
        <v>308</v>
      </c>
      <c r="C187" s="8">
        <v>6235.9</v>
      </c>
      <c r="D187" s="8">
        <v>6235.9</v>
      </c>
      <c r="E187" s="8">
        <v>2331.9430000000002</v>
      </c>
      <c r="F187" s="8">
        <f t="shared" si="6"/>
        <v>37.395452140027906</v>
      </c>
      <c r="G187" s="8">
        <f t="shared" si="7"/>
        <v>37.395452140027906</v>
      </c>
      <c r="H187" s="8">
        <v>2625.1502</v>
      </c>
      <c r="I187" s="8">
        <f t="shared" si="8"/>
        <v>88.830840993402973</v>
      </c>
    </row>
    <row r="188" spans="1:14" x14ac:dyDescent="0.2">
      <c r="A188" s="2" t="s">
        <v>309</v>
      </c>
      <c r="B188" s="3" t="s">
        <v>310</v>
      </c>
      <c r="C188" s="7">
        <v>819925.4</v>
      </c>
      <c r="D188" s="7">
        <v>819925.4</v>
      </c>
      <c r="E188" s="7">
        <v>180412.34816999998</v>
      </c>
      <c r="F188" s="7">
        <f t="shared" si="6"/>
        <v>22.003507656916103</v>
      </c>
      <c r="G188" s="7">
        <f t="shared" si="7"/>
        <v>22.003507656916103</v>
      </c>
      <c r="H188" s="7">
        <v>173168.52537000002</v>
      </c>
      <c r="I188" s="7">
        <f t="shared" si="8"/>
        <v>104.18310589902089</v>
      </c>
    </row>
    <row r="189" spans="1:14" ht="25.5" x14ac:dyDescent="0.2">
      <c r="A189" s="4" t="s">
        <v>787</v>
      </c>
      <c r="B189" s="5" t="s">
        <v>920</v>
      </c>
      <c r="C189" s="8">
        <v>788335.8</v>
      </c>
      <c r="D189" s="8">
        <v>788335.8</v>
      </c>
      <c r="E189" s="8">
        <v>91650.566609999994</v>
      </c>
      <c r="F189" s="8">
        <f t="shared" si="6"/>
        <v>11.625828309458988</v>
      </c>
      <c r="G189" s="8">
        <f t="shared" si="7"/>
        <v>11.625828309458988</v>
      </c>
      <c r="H189" s="8">
        <v>0</v>
      </c>
      <c r="I189" s="8">
        <v>0</v>
      </c>
    </row>
    <row r="190" spans="1:14" ht="38.25" x14ac:dyDescent="0.2">
      <c r="A190" s="4" t="s">
        <v>788</v>
      </c>
      <c r="B190" s="5" t="s">
        <v>921</v>
      </c>
      <c r="C190" s="8">
        <v>424.6</v>
      </c>
      <c r="D190" s="8">
        <v>424.6</v>
      </c>
      <c r="E190" s="8">
        <v>103.50797</v>
      </c>
      <c r="F190" s="8">
        <f t="shared" si="6"/>
        <v>24.377760244936407</v>
      </c>
      <c r="G190" s="8">
        <f t="shared" si="7"/>
        <v>24.377760244936407</v>
      </c>
      <c r="H190" s="8">
        <v>0</v>
      </c>
      <c r="I190" s="8">
        <v>0</v>
      </c>
    </row>
    <row r="191" spans="1:14" s="16" customFormat="1" ht="51" x14ac:dyDescent="0.2">
      <c r="A191" s="4" t="s">
        <v>789</v>
      </c>
      <c r="B191" s="5" t="s">
        <v>922</v>
      </c>
      <c r="C191" s="8">
        <v>424.6</v>
      </c>
      <c r="D191" s="8">
        <v>424.6</v>
      </c>
      <c r="E191" s="8">
        <v>103.50797</v>
      </c>
      <c r="F191" s="8">
        <f t="shared" si="6"/>
        <v>24.377760244936407</v>
      </c>
      <c r="G191" s="8">
        <f t="shared" si="7"/>
        <v>24.377760244936407</v>
      </c>
      <c r="H191" s="8">
        <v>0</v>
      </c>
      <c r="I191" s="8">
        <v>0</v>
      </c>
      <c r="N191" s="12"/>
    </row>
    <row r="192" spans="1:14" ht="51" x14ac:dyDescent="0.2">
      <c r="A192" s="4" t="s">
        <v>790</v>
      </c>
      <c r="B192" s="5" t="s">
        <v>923</v>
      </c>
      <c r="C192" s="8">
        <v>884.3</v>
      </c>
      <c r="D192" s="8">
        <v>884.3</v>
      </c>
      <c r="E192" s="8">
        <v>255.5505</v>
      </c>
      <c r="F192" s="8">
        <f t="shared" si="6"/>
        <v>28.898620377699878</v>
      </c>
      <c r="G192" s="8">
        <f t="shared" si="7"/>
        <v>28.898620377699878</v>
      </c>
      <c r="H192" s="8">
        <v>0</v>
      </c>
      <c r="I192" s="8">
        <v>0</v>
      </c>
    </row>
    <row r="193" spans="1:14" ht="63.75" x14ac:dyDescent="0.2">
      <c r="A193" s="4" t="s">
        <v>791</v>
      </c>
      <c r="B193" s="5" t="s">
        <v>924</v>
      </c>
      <c r="C193" s="8">
        <v>884.3</v>
      </c>
      <c r="D193" s="8">
        <v>884.3</v>
      </c>
      <c r="E193" s="8">
        <v>255.5505</v>
      </c>
      <c r="F193" s="8">
        <f t="shared" si="6"/>
        <v>28.898620377699878</v>
      </c>
      <c r="G193" s="8">
        <f t="shared" si="7"/>
        <v>28.898620377699878</v>
      </c>
      <c r="H193" s="8">
        <v>0</v>
      </c>
      <c r="I193" s="8">
        <v>0</v>
      </c>
    </row>
    <row r="194" spans="1:14" ht="38.25" x14ac:dyDescent="0.2">
      <c r="A194" s="4" t="s">
        <v>792</v>
      </c>
      <c r="B194" s="5" t="s">
        <v>925</v>
      </c>
      <c r="C194" s="8">
        <v>7106.3</v>
      </c>
      <c r="D194" s="8">
        <v>7106.3</v>
      </c>
      <c r="E194" s="8">
        <v>404.44313</v>
      </c>
      <c r="F194" s="8">
        <f t="shared" si="6"/>
        <v>5.6913320574701318</v>
      </c>
      <c r="G194" s="8">
        <f t="shared" si="7"/>
        <v>5.6913320574701318</v>
      </c>
      <c r="H194" s="8">
        <v>0</v>
      </c>
      <c r="I194" s="8">
        <v>0</v>
      </c>
      <c r="N194" s="16"/>
    </row>
    <row r="195" spans="1:14" ht="63.75" x14ac:dyDescent="0.2">
      <c r="A195" s="4" t="s">
        <v>793</v>
      </c>
      <c r="B195" s="5" t="s">
        <v>926</v>
      </c>
      <c r="C195" s="8">
        <v>6759.7</v>
      </c>
      <c r="D195" s="8">
        <v>6759.7</v>
      </c>
      <c r="E195" s="8">
        <v>331.35</v>
      </c>
      <c r="F195" s="8">
        <f t="shared" si="6"/>
        <v>4.9018447564241026</v>
      </c>
      <c r="G195" s="8">
        <f t="shared" si="7"/>
        <v>4.9018447564241026</v>
      </c>
      <c r="H195" s="8">
        <v>0</v>
      </c>
      <c r="I195" s="8">
        <v>0</v>
      </c>
    </row>
    <row r="196" spans="1:14" ht="51" x14ac:dyDescent="0.2">
      <c r="A196" s="4" t="s">
        <v>794</v>
      </c>
      <c r="B196" s="5" t="s">
        <v>927</v>
      </c>
      <c r="C196" s="8">
        <v>346.6</v>
      </c>
      <c r="D196" s="8">
        <v>346.6</v>
      </c>
      <c r="E196" s="8">
        <v>73.093130000000002</v>
      </c>
      <c r="F196" s="8">
        <f t="shared" si="6"/>
        <v>21.088612233121754</v>
      </c>
      <c r="G196" s="8">
        <f t="shared" si="7"/>
        <v>21.088612233121754</v>
      </c>
      <c r="H196" s="8">
        <v>0</v>
      </c>
      <c r="I196" s="8">
        <v>0</v>
      </c>
    </row>
    <row r="197" spans="1:14" ht="38.25" x14ac:dyDescent="0.2">
      <c r="A197" s="4" t="s">
        <v>795</v>
      </c>
      <c r="B197" s="5" t="s">
        <v>928</v>
      </c>
      <c r="C197" s="8">
        <v>7449.7</v>
      </c>
      <c r="D197" s="8">
        <v>7449.7</v>
      </c>
      <c r="E197" s="8">
        <v>1331.846</v>
      </c>
      <c r="F197" s="8">
        <f t="shared" si="6"/>
        <v>17.877847430097855</v>
      </c>
      <c r="G197" s="8">
        <f t="shared" si="7"/>
        <v>17.877847430097855</v>
      </c>
      <c r="H197" s="8">
        <v>0</v>
      </c>
      <c r="I197" s="8">
        <v>0</v>
      </c>
    </row>
    <row r="198" spans="1:14" s="16" customFormat="1" ht="63.75" x14ac:dyDescent="0.2">
      <c r="A198" s="4" t="s">
        <v>796</v>
      </c>
      <c r="B198" s="5" t="s">
        <v>929</v>
      </c>
      <c r="C198" s="8">
        <v>6956</v>
      </c>
      <c r="D198" s="8">
        <v>6956</v>
      </c>
      <c r="E198" s="8">
        <v>1257.846</v>
      </c>
      <c r="F198" s="8">
        <f t="shared" si="6"/>
        <v>18.082892466935018</v>
      </c>
      <c r="G198" s="8">
        <f t="shared" si="7"/>
        <v>18.082892466935018</v>
      </c>
      <c r="H198" s="8">
        <v>0</v>
      </c>
      <c r="I198" s="8">
        <v>0</v>
      </c>
      <c r="N198" s="12"/>
    </row>
    <row r="199" spans="1:14" ht="63.75" x14ac:dyDescent="0.2">
      <c r="A199" s="4" t="s">
        <v>797</v>
      </c>
      <c r="B199" s="5" t="s">
        <v>930</v>
      </c>
      <c r="C199" s="8">
        <v>493.7</v>
      </c>
      <c r="D199" s="8">
        <v>493.7</v>
      </c>
      <c r="E199" s="8">
        <v>74</v>
      </c>
      <c r="F199" s="8">
        <f t="shared" si="6"/>
        <v>14.988859631355075</v>
      </c>
      <c r="G199" s="8">
        <f t="shared" si="7"/>
        <v>14.988859631355075</v>
      </c>
      <c r="H199" s="8">
        <v>0</v>
      </c>
      <c r="I199" s="8">
        <v>0</v>
      </c>
    </row>
    <row r="200" spans="1:14" ht="38.25" x14ac:dyDescent="0.2">
      <c r="A200" s="4" t="s">
        <v>798</v>
      </c>
      <c r="B200" s="5" t="s">
        <v>931</v>
      </c>
      <c r="C200" s="8">
        <v>1514.9</v>
      </c>
      <c r="D200" s="8">
        <v>1514.9</v>
      </c>
      <c r="E200" s="8">
        <v>131.291</v>
      </c>
      <c r="F200" s="8">
        <f t="shared" si="6"/>
        <v>8.6666446630140594</v>
      </c>
      <c r="G200" s="8">
        <f t="shared" si="7"/>
        <v>8.6666446630140594</v>
      </c>
      <c r="H200" s="8">
        <v>0</v>
      </c>
      <c r="I200" s="8">
        <v>0</v>
      </c>
    </row>
    <row r="201" spans="1:14" ht="63.75" x14ac:dyDescent="0.2">
      <c r="A201" s="4" t="s">
        <v>799</v>
      </c>
      <c r="B201" s="5" t="s">
        <v>932</v>
      </c>
      <c r="C201" s="8">
        <v>1464.9</v>
      </c>
      <c r="D201" s="8">
        <v>1464.9</v>
      </c>
      <c r="E201" s="8">
        <v>131.291</v>
      </c>
      <c r="F201" s="8">
        <f t="shared" si="6"/>
        <v>8.9624547750699701</v>
      </c>
      <c r="G201" s="8">
        <f t="shared" si="7"/>
        <v>8.9624547750699701</v>
      </c>
      <c r="H201" s="8">
        <v>0</v>
      </c>
      <c r="I201" s="8">
        <v>0</v>
      </c>
      <c r="N201" s="16"/>
    </row>
    <row r="202" spans="1:14" ht="51" x14ac:dyDescent="0.2">
      <c r="A202" s="4" t="s">
        <v>800</v>
      </c>
      <c r="B202" s="5" t="s">
        <v>933</v>
      </c>
      <c r="C202" s="8">
        <v>50</v>
      </c>
      <c r="D202" s="8">
        <v>50</v>
      </c>
      <c r="E202" s="8">
        <v>0</v>
      </c>
      <c r="F202" s="8">
        <f t="shared" si="6"/>
        <v>0</v>
      </c>
      <c r="G202" s="8">
        <f t="shared" si="7"/>
        <v>0</v>
      </c>
      <c r="H202" s="8">
        <v>0</v>
      </c>
      <c r="I202" s="8">
        <v>0</v>
      </c>
    </row>
    <row r="203" spans="1:14" ht="38.25" x14ac:dyDescent="0.2">
      <c r="A203" s="4" t="s">
        <v>801</v>
      </c>
      <c r="B203" s="5" t="s">
        <v>934</v>
      </c>
      <c r="C203" s="8">
        <v>527.29999999999995</v>
      </c>
      <c r="D203" s="8">
        <v>527.29999999999995</v>
      </c>
      <c r="E203" s="8">
        <v>0</v>
      </c>
      <c r="F203" s="8">
        <f t="shared" si="6"/>
        <v>0</v>
      </c>
      <c r="G203" s="8">
        <f t="shared" si="7"/>
        <v>0</v>
      </c>
      <c r="H203" s="8">
        <v>0</v>
      </c>
      <c r="I203" s="8">
        <v>0</v>
      </c>
    </row>
    <row r="204" spans="1:14" ht="63.75" x14ac:dyDescent="0.2">
      <c r="A204" s="4" t="s">
        <v>802</v>
      </c>
      <c r="B204" s="5" t="s">
        <v>935</v>
      </c>
      <c r="C204" s="8">
        <v>525</v>
      </c>
      <c r="D204" s="8">
        <v>525</v>
      </c>
      <c r="E204" s="8">
        <v>0</v>
      </c>
      <c r="F204" s="8">
        <f t="shared" si="6"/>
        <v>0</v>
      </c>
      <c r="G204" s="8">
        <f t="shared" si="7"/>
        <v>0</v>
      </c>
      <c r="H204" s="8">
        <v>0</v>
      </c>
      <c r="I204" s="8">
        <v>0</v>
      </c>
    </row>
    <row r="205" spans="1:14" ht="63.75" x14ac:dyDescent="0.2">
      <c r="A205" s="4" t="s">
        <v>803</v>
      </c>
      <c r="B205" s="5" t="s">
        <v>936</v>
      </c>
      <c r="C205" s="8">
        <v>2.2999999999999998</v>
      </c>
      <c r="D205" s="8">
        <v>2.2999999999999998</v>
      </c>
      <c r="E205" s="8">
        <v>0</v>
      </c>
      <c r="F205" s="8">
        <f t="shared" si="6"/>
        <v>0</v>
      </c>
      <c r="G205" s="8">
        <f t="shared" si="7"/>
        <v>0</v>
      </c>
      <c r="H205" s="8">
        <v>0</v>
      </c>
      <c r="I205" s="8">
        <v>0</v>
      </c>
    </row>
    <row r="206" spans="1:14" ht="38.25" x14ac:dyDescent="0.2">
      <c r="A206" s="4" t="s">
        <v>804</v>
      </c>
      <c r="B206" s="5" t="s">
        <v>937</v>
      </c>
      <c r="C206" s="8">
        <v>59.2</v>
      </c>
      <c r="D206" s="8">
        <v>59.2</v>
      </c>
      <c r="E206" s="8">
        <v>1.55</v>
      </c>
      <c r="F206" s="8">
        <f t="shared" si="6"/>
        <v>2.6182432432432434</v>
      </c>
      <c r="G206" s="8">
        <f t="shared" si="7"/>
        <v>2.6182432432432434</v>
      </c>
      <c r="H206" s="8">
        <v>0</v>
      </c>
      <c r="I206" s="8">
        <v>0</v>
      </c>
    </row>
    <row r="207" spans="1:14" ht="51" x14ac:dyDescent="0.2">
      <c r="A207" s="4" t="s">
        <v>805</v>
      </c>
      <c r="B207" s="5" t="s">
        <v>938</v>
      </c>
      <c r="C207" s="8">
        <v>59.2</v>
      </c>
      <c r="D207" s="8">
        <v>59.2</v>
      </c>
      <c r="E207" s="8">
        <v>1.55</v>
      </c>
      <c r="F207" s="8">
        <f t="shared" si="6"/>
        <v>2.6182432432432434</v>
      </c>
      <c r="G207" s="8">
        <f t="shared" si="7"/>
        <v>2.6182432432432434</v>
      </c>
      <c r="H207" s="8">
        <v>0</v>
      </c>
      <c r="I207" s="8">
        <v>0</v>
      </c>
    </row>
    <row r="208" spans="1:14" ht="38.25" x14ac:dyDescent="0.2">
      <c r="A208" s="4" t="s">
        <v>806</v>
      </c>
      <c r="B208" s="5" t="s">
        <v>939</v>
      </c>
      <c r="C208" s="8">
        <v>750819.5</v>
      </c>
      <c r="D208" s="8">
        <v>750819.5</v>
      </c>
      <c r="E208" s="8">
        <v>86865.103000000003</v>
      </c>
      <c r="F208" s="8">
        <f t="shared" si="6"/>
        <v>11.569372265904123</v>
      </c>
      <c r="G208" s="8">
        <f t="shared" si="7"/>
        <v>11.569372265904123</v>
      </c>
      <c r="H208" s="8">
        <v>138319.71444000001</v>
      </c>
      <c r="I208" s="8">
        <f t="shared" si="8"/>
        <v>62.800233033795152</v>
      </c>
    </row>
    <row r="209" spans="1:14" ht="51" x14ac:dyDescent="0.2">
      <c r="A209" s="4" t="s">
        <v>807</v>
      </c>
      <c r="B209" s="5" t="s">
        <v>940</v>
      </c>
      <c r="C209" s="8">
        <v>708315.2</v>
      </c>
      <c r="D209" s="8">
        <v>708315.2</v>
      </c>
      <c r="E209" s="8">
        <v>84980.856</v>
      </c>
      <c r="F209" s="8">
        <f t="shared" ref="F209:F273" si="9">E209/C209*100</f>
        <v>11.997604456321142</v>
      </c>
      <c r="G209" s="8">
        <f t="shared" ref="G209:G273" si="10">E209/D209*100</f>
        <v>11.997604456321142</v>
      </c>
      <c r="H209" s="8">
        <v>0</v>
      </c>
      <c r="I209" s="8">
        <v>0</v>
      </c>
    </row>
    <row r="210" spans="1:14" ht="63.75" x14ac:dyDescent="0.2">
      <c r="A210" s="4" t="s">
        <v>808</v>
      </c>
      <c r="B210" s="5" t="s">
        <v>941</v>
      </c>
      <c r="C210" s="8">
        <v>87</v>
      </c>
      <c r="D210" s="8">
        <v>87</v>
      </c>
      <c r="E210" s="8">
        <v>32.152000000000001</v>
      </c>
      <c r="F210" s="8">
        <f t="shared" si="9"/>
        <v>36.956321839080459</v>
      </c>
      <c r="G210" s="8">
        <f t="shared" si="10"/>
        <v>36.956321839080459</v>
      </c>
      <c r="H210" s="8">
        <v>0</v>
      </c>
      <c r="I210" s="8">
        <v>0</v>
      </c>
    </row>
    <row r="211" spans="1:14" ht="51" x14ac:dyDescent="0.2">
      <c r="A211" s="4" t="s">
        <v>809</v>
      </c>
      <c r="B211" s="5" t="s">
        <v>942</v>
      </c>
      <c r="C211" s="8">
        <v>42417.3</v>
      </c>
      <c r="D211" s="8">
        <v>42417.3</v>
      </c>
      <c r="E211" s="8">
        <v>1852.095</v>
      </c>
      <c r="F211" s="8">
        <f t="shared" si="9"/>
        <v>4.3663670247752684</v>
      </c>
      <c r="G211" s="8">
        <f t="shared" si="10"/>
        <v>4.3663670247752684</v>
      </c>
      <c r="H211" s="8">
        <v>0</v>
      </c>
      <c r="I211" s="8">
        <v>0</v>
      </c>
    </row>
    <row r="212" spans="1:14" ht="38.25" x14ac:dyDescent="0.2">
      <c r="A212" s="4" t="s">
        <v>810</v>
      </c>
      <c r="B212" s="5" t="s">
        <v>943</v>
      </c>
      <c r="C212" s="8">
        <v>62</v>
      </c>
      <c r="D212" s="8">
        <v>62</v>
      </c>
      <c r="E212" s="8">
        <v>83.75</v>
      </c>
      <c r="F212" s="8">
        <f t="shared" si="9"/>
        <v>135.08064516129033</v>
      </c>
      <c r="G212" s="8">
        <f t="shared" si="10"/>
        <v>135.08064516129033</v>
      </c>
      <c r="H212" s="8">
        <v>0</v>
      </c>
      <c r="I212" s="8">
        <v>0</v>
      </c>
    </row>
    <row r="213" spans="1:14" ht="63.75" x14ac:dyDescent="0.2">
      <c r="A213" s="4" t="s">
        <v>1054</v>
      </c>
      <c r="B213" s="5" t="s">
        <v>1078</v>
      </c>
      <c r="C213" s="8">
        <v>0</v>
      </c>
      <c r="D213" s="8">
        <v>0</v>
      </c>
      <c r="E213" s="8">
        <v>65</v>
      </c>
      <c r="F213" s="8">
        <v>0</v>
      </c>
      <c r="G213" s="8">
        <v>0</v>
      </c>
      <c r="H213" s="8">
        <v>0</v>
      </c>
      <c r="I213" s="8">
        <v>0</v>
      </c>
    </row>
    <row r="214" spans="1:14" ht="51" x14ac:dyDescent="0.2">
      <c r="A214" s="4" t="s">
        <v>811</v>
      </c>
      <c r="B214" s="5" t="s">
        <v>944</v>
      </c>
      <c r="C214" s="8">
        <v>62</v>
      </c>
      <c r="D214" s="8">
        <v>62</v>
      </c>
      <c r="E214" s="8">
        <v>18.75</v>
      </c>
      <c r="F214" s="8">
        <f t="shared" si="9"/>
        <v>30.241935483870968</v>
      </c>
      <c r="G214" s="8">
        <f t="shared" si="10"/>
        <v>30.241935483870968</v>
      </c>
      <c r="H214" s="8">
        <v>0</v>
      </c>
      <c r="I214" s="8">
        <v>0</v>
      </c>
    </row>
    <row r="215" spans="1:14" ht="51" x14ac:dyDescent="0.2">
      <c r="A215" s="4" t="s">
        <v>812</v>
      </c>
      <c r="B215" s="5" t="s">
        <v>945</v>
      </c>
      <c r="C215" s="8">
        <v>11897.5</v>
      </c>
      <c r="D215" s="8">
        <v>11897.5</v>
      </c>
      <c r="E215" s="8">
        <v>823.35</v>
      </c>
      <c r="F215" s="8">
        <f t="shared" si="9"/>
        <v>6.9203614204664854</v>
      </c>
      <c r="G215" s="8">
        <f t="shared" si="10"/>
        <v>6.9203614204664854</v>
      </c>
      <c r="H215" s="8">
        <v>0</v>
      </c>
      <c r="I215" s="8">
        <v>0</v>
      </c>
    </row>
    <row r="216" spans="1:14" ht="76.5" x14ac:dyDescent="0.2">
      <c r="A216" s="4" t="s">
        <v>813</v>
      </c>
      <c r="B216" s="5" t="s">
        <v>946</v>
      </c>
      <c r="C216" s="8">
        <v>8995</v>
      </c>
      <c r="D216" s="8">
        <v>8995</v>
      </c>
      <c r="E216" s="8">
        <v>315</v>
      </c>
      <c r="F216" s="8">
        <f t="shared" si="9"/>
        <v>3.5019455252918288</v>
      </c>
      <c r="G216" s="8">
        <f t="shared" si="10"/>
        <v>3.5019455252918288</v>
      </c>
      <c r="H216" s="8">
        <v>0</v>
      </c>
      <c r="I216" s="8">
        <v>0</v>
      </c>
    </row>
    <row r="217" spans="1:14" ht="63.75" x14ac:dyDescent="0.2">
      <c r="A217" s="4" t="s">
        <v>814</v>
      </c>
      <c r="B217" s="5" t="s">
        <v>947</v>
      </c>
      <c r="C217" s="8">
        <v>2902.5</v>
      </c>
      <c r="D217" s="8">
        <v>2902.5</v>
      </c>
      <c r="E217" s="8">
        <v>508.35</v>
      </c>
      <c r="F217" s="8">
        <f t="shared" si="9"/>
        <v>17.51421188630491</v>
      </c>
      <c r="G217" s="8">
        <f t="shared" si="10"/>
        <v>17.51421188630491</v>
      </c>
      <c r="H217" s="8">
        <v>0</v>
      </c>
      <c r="I217" s="8">
        <v>0</v>
      </c>
    </row>
    <row r="218" spans="1:14" ht="51" x14ac:dyDescent="0.2">
      <c r="A218" s="4" t="s">
        <v>815</v>
      </c>
      <c r="B218" s="5" t="s">
        <v>948</v>
      </c>
      <c r="C218" s="8">
        <v>479</v>
      </c>
      <c r="D218" s="8">
        <v>479</v>
      </c>
      <c r="E218" s="8">
        <v>265.8</v>
      </c>
      <c r="F218" s="8">
        <f t="shared" si="9"/>
        <v>55.490605427974948</v>
      </c>
      <c r="G218" s="8">
        <f t="shared" si="10"/>
        <v>55.490605427974948</v>
      </c>
      <c r="H218" s="8">
        <v>0</v>
      </c>
      <c r="I218" s="8">
        <v>0</v>
      </c>
    </row>
    <row r="219" spans="1:14" ht="89.25" x14ac:dyDescent="0.2">
      <c r="A219" s="4" t="s">
        <v>1027</v>
      </c>
      <c r="B219" s="5" t="s">
        <v>1039</v>
      </c>
      <c r="C219" s="8">
        <v>0</v>
      </c>
      <c r="D219" s="8">
        <v>0</v>
      </c>
      <c r="E219" s="8">
        <v>90</v>
      </c>
      <c r="F219" s="8">
        <v>0</v>
      </c>
      <c r="G219" s="8">
        <v>0</v>
      </c>
      <c r="H219" s="8">
        <v>0</v>
      </c>
      <c r="I219" s="8">
        <v>0</v>
      </c>
    </row>
    <row r="220" spans="1:14" ht="76.5" x14ac:dyDescent="0.2">
      <c r="A220" s="4" t="s">
        <v>816</v>
      </c>
      <c r="B220" s="5" t="s">
        <v>949</v>
      </c>
      <c r="C220" s="8">
        <v>272.8</v>
      </c>
      <c r="D220" s="8">
        <v>272.8</v>
      </c>
      <c r="E220" s="8">
        <v>45.8</v>
      </c>
      <c r="F220" s="8">
        <f t="shared" si="9"/>
        <v>16.788856304985337</v>
      </c>
      <c r="G220" s="8">
        <f t="shared" si="10"/>
        <v>16.788856304985337</v>
      </c>
      <c r="H220" s="8">
        <v>0</v>
      </c>
      <c r="I220" s="8">
        <v>0</v>
      </c>
    </row>
    <row r="221" spans="1:14" ht="140.25" x14ac:dyDescent="0.2">
      <c r="A221" s="4" t="s">
        <v>817</v>
      </c>
      <c r="B221" s="5" t="s">
        <v>950</v>
      </c>
      <c r="C221" s="8">
        <v>206.2</v>
      </c>
      <c r="D221" s="8">
        <v>206.2</v>
      </c>
      <c r="E221" s="8">
        <v>130</v>
      </c>
      <c r="F221" s="8">
        <f t="shared" si="9"/>
        <v>63.045586808923382</v>
      </c>
      <c r="G221" s="8">
        <f t="shared" si="10"/>
        <v>63.045586808923382</v>
      </c>
      <c r="H221" s="8">
        <v>0</v>
      </c>
      <c r="I221" s="8">
        <v>0</v>
      </c>
    </row>
    <row r="222" spans="1:14" s="16" customFormat="1" ht="38.25" x14ac:dyDescent="0.2">
      <c r="A222" s="4" t="s">
        <v>818</v>
      </c>
      <c r="B222" s="5" t="s">
        <v>951</v>
      </c>
      <c r="C222" s="8">
        <v>140.19999999999999</v>
      </c>
      <c r="D222" s="8">
        <v>140.19999999999999</v>
      </c>
      <c r="E222" s="8">
        <v>32.549999999999997</v>
      </c>
      <c r="F222" s="8">
        <f t="shared" si="9"/>
        <v>23.216833095577748</v>
      </c>
      <c r="G222" s="8">
        <f t="shared" si="10"/>
        <v>23.216833095577748</v>
      </c>
      <c r="H222" s="8">
        <v>0</v>
      </c>
      <c r="I222" s="8">
        <v>0</v>
      </c>
      <c r="N222" s="12"/>
    </row>
    <row r="223" spans="1:14" ht="51" x14ac:dyDescent="0.2">
      <c r="A223" s="4" t="s">
        <v>819</v>
      </c>
      <c r="B223" s="5" t="s">
        <v>952</v>
      </c>
      <c r="C223" s="8">
        <v>140.19999999999999</v>
      </c>
      <c r="D223" s="8">
        <v>140.19999999999999</v>
      </c>
      <c r="E223" s="8">
        <v>32.549999999999997</v>
      </c>
      <c r="F223" s="8">
        <f t="shared" si="9"/>
        <v>23.216833095577748</v>
      </c>
      <c r="G223" s="8">
        <f t="shared" si="10"/>
        <v>23.216833095577748</v>
      </c>
      <c r="H223" s="8">
        <v>0</v>
      </c>
      <c r="I223" s="8">
        <v>0</v>
      </c>
    </row>
    <row r="224" spans="1:14" ht="63.75" x14ac:dyDescent="0.2">
      <c r="A224" s="4" t="s">
        <v>1028</v>
      </c>
      <c r="B224" s="5" t="s">
        <v>1040</v>
      </c>
      <c r="C224" s="8">
        <v>0</v>
      </c>
      <c r="D224" s="8">
        <v>0</v>
      </c>
      <c r="E224" s="8">
        <v>1</v>
      </c>
      <c r="F224" s="8">
        <v>0</v>
      </c>
      <c r="G224" s="8">
        <v>0</v>
      </c>
      <c r="H224" s="8">
        <v>0</v>
      </c>
      <c r="I224" s="8">
        <v>0</v>
      </c>
    </row>
    <row r="225" spans="1:14" ht="76.5" x14ac:dyDescent="0.2">
      <c r="A225" s="4" t="s">
        <v>1029</v>
      </c>
      <c r="B225" s="5" t="s">
        <v>1041</v>
      </c>
      <c r="C225" s="8">
        <v>0</v>
      </c>
      <c r="D225" s="8">
        <v>0</v>
      </c>
      <c r="E225" s="8">
        <v>1</v>
      </c>
      <c r="F225" s="8">
        <v>0</v>
      </c>
      <c r="G225" s="8">
        <v>0</v>
      </c>
      <c r="H225" s="8">
        <v>0</v>
      </c>
      <c r="I225" s="8">
        <v>0</v>
      </c>
      <c r="N225" s="16"/>
    </row>
    <row r="226" spans="1:14" s="16" customFormat="1" ht="38.25" x14ac:dyDescent="0.2">
      <c r="A226" s="4" t="s">
        <v>820</v>
      </c>
      <c r="B226" s="5" t="s">
        <v>953</v>
      </c>
      <c r="C226" s="8">
        <v>4043.3</v>
      </c>
      <c r="D226" s="8">
        <v>4043.3</v>
      </c>
      <c r="E226" s="8">
        <v>895.24794999999995</v>
      </c>
      <c r="F226" s="8">
        <f t="shared" si="9"/>
        <v>22.141516830311872</v>
      </c>
      <c r="G226" s="8">
        <f t="shared" si="10"/>
        <v>22.141516830311872</v>
      </c>
      <c r="H226" s="8">
        <v>0</v>
      </c>
      <c r="I226" s="8">
        <v>0</v>
      </c>
      <c r="N226" s="12"/>
    </row>
    <row r="227" spans="1:14" s="16" customFormat="1" ht="63.75" x14ac:dyDescent="0.2">
      <c r="A227" s="4" t="s">
        <v>821</v>
      </c>
      <c r="B227" s="5" t="s">
        <v>954</v>
      </c>
      <c r="C227" s="8">
        <v>893.2</v>
      </c>
      <c r="D227" s="8">
        <v>893.2</v>
      </c>
      <c r="E227" s="8">
        <v>262.39795000000004</v>
      </c>
      <c r="F227" s="8">
        <f t="shared" si="9"/>
        <v>29.377289520824007</v>
      </c>
      <c r="G227" s="8">
        <f t="shared" si="10"/>
        <v>29.377289520824007</v>
      </c>
      <c r="H227" s="8">
        <v>0</v>
      </c>
      <c r="I227" s="8">
        <v>0</v>
      </c>
      <c r="N227" s="12"/>
    </row>
    <row r="228" spans="1:14" s="16" customFormat="1" ht="51" x14ac:dyDescent="0.2">
      <c r="A228" s="4" t="s">
        <v>822</v>
      </c>
      <c r="B228" s="5" t="s">
        <v>955</v>
      </c>
      <c r="C228" s="8">
        <v>3150.1</v>
      </c>
      <c r="D228" s="8">
        <v>3150.1</v>
      </c>
      <c r="E228" s="8">
        <v>632.85</v>
      </c>
      <c r="F228" s="8">
        <f t="shared" si="9"/>
        <v>20.089838417828005</v>
      </c>
      <c r="G228" s="8">
        <f t="shared" si="10"/>
        <v>20.089838417828005</v>
      </c>
      <c r="H228" s="8">
        <v>0</v>
      </c>
      <c r="I228" s="8">
        <v>0</v>
      </c>
      <c r="N228" s="12"/>
    </row>
    <row r="229" spans="1:14" ht="51" x14ac:dyDescent="0.2">
      <c r="A229" s="4" t="s">
        <v>823</v>
      </c>
      <c r="B229" s="5" t="s">
        <v>956</v>
      </c>
      <c r="C229" s="8">
        <v>2928</v>
      </c>
      <c r="D229" s="8">
        <v>2928</v>
      </c>
      <c r="E229" s="8">
        <v>455.57706000000002</v>
      </c>
      <c r="F229" s="8">
        <f t="shared" si="9"/>
        <v>15.559325819672132</v>
      </c>
      <c r="G229" s="8">
        <f t="shared" si="10"/>
        <v>15.559325819672132</v>
      </c>
      <c r="H229" s="8">
        <v>0</v>
      </c>
      <c r="I229" s="8">
        <v>0</v>
      </c>
      <c r="N229" s="16"/>
    </row>
    <row r="230" spans="1:14" ht="63.75" x14ac:dyDescent="0.2">
      <c r="A230" s="4" t="s">
        <v>824</v>
      </c>
      <c r="B230" s="5" t="s">
        <v>957</v>
      </c>
      <c r="C230" s="8">
        <v>2928</v>
      </c>
      <c r="D230" s="8">
        <v>2928</v>
      </c>
      <c r="E230" s="8">
        <v>455.57706000000002</v>
      </c>
      <c r="F230" s="8">
        <f t="shared" si="9"/>
        <v>15.559325819672132</v>
      </c>
      <c r="G230" s="8">
        <f t="shared" si="10"/>
        <v>15.559325819672132</v>
      </c>
      <c r="H230" s="8">
        <v>0</v>
      </c>
      <c r="I230" s="8">
        <v>0</v>
      </c>
      <c r="N230" s="16"/>
    </row>
    <row r="231" spans="1:14" s="16" customFormat="1" ht="25.5" x14ac:dyDescent="0.2">
      <c r="A231" s="4" t="s">
        <v>825</v>
      </c>
      <c r="B231" s="5" t="s">
        <v>958</v>
      </c>
      <c r="C231" s="8">
        <v>2386</v>
      </c>
      <c r="D231" s="8">
        <v>2386</v>
      </c>
      <c r="E231" s="8">
        <v>182.83936</v>
      </c>
      <c r="F231" s="8">
        <f t="shared" si="9"/>
        <v>7.6630075440067058</v>
      </c>
      <c r="G231" s="8">
        <f t="shared" si="10"/>
        <v>7.6630075440067058</v>
      </c>
      <c r="H231" s="8">
        <v>0</v>
      </c>
      <c r="I231" s="8">
        <v>0</v>
      </c>
    </row>
    <row r="232" spans="1:14" ht="38.25" x14ac:dyDescent="0.2">
      <c r="A232" s="4" t="s">
        <v>826</v>
      </c>
      <c r="B232" s="5" t="s">
        <v>959</v>
      </c>
      <c r="C232" s="8">
        <v>2386</v>
      </c>
      <c r="D232" s="8">
        <v>2386</v>
      </c>
      <c r="E232" s="8">
        <v>182.83936</v>
      </c>
      <c r="F232" s="8">
        <f t="shared" si="9"/>
        <v>7.6630075440067058</v>
      </c>
      <c r="G232" s="8">
        <f t="shared" si="10"/>
        <v>7.6630075440067058</v>
      </c>
      <c r="H232" s="8">
        <v>0</v>
      </c>
      <c r="I232" s="8">
        <v>0</v>
      </c>
    </row>
    <row r="233" spans="1:14" ht="76.5" x14ac:dyDescent="0.2">
      <c r="A233" s="4" t="s">
        <v>827</v>
      </c>
      <c r="B233" s="5" t="s">
        <v>960</v>
      </c>
      <c r="C233" s="8">
        <v>23796.6</v>
      </c>
      <c r="D233" s="8">
        <v>23796.6</v>
      </c>
      <c r="E233" s="8">
        <v>17000.28831</v>
      </c>
      <c r="F233" s="8">
        <f t="shared" si="9"/>
        <v>71.439988527772883</v>
      </c>
      <c r="G233" s="8">
        <f t="shared" si="10"/>
        <v>71.439988527772883</v>
      </c>
      <c r="H233" s="8">
        <v>0</v>
      </c>
      <c r="I233" s="8">
        <v>0</v>
      </c>
    </row>
    <row r="234" spans="1:14" ht="38.25" x14ac:dyDescent="0.2">
      <c r="A234" s="4" t="s">
        <v>828</v>
      </c>
      <c r="B234" s="5" t="s">
        <v>961</v>
      </c>
      <c r="C234" s="8">
        <v>8065.16</v>
      </c>
      <c r="D234" s="8">
        <v>8065.16</v>
      </c>
      <c r="E234" s="8">
        <v>4288.4609700000001</v>
      </c>
      <c r="F234" s="8">
        <f t="shared" si="9"/>
        <v>53.17267072196956</v>
      </c>
      <c r="G234" s="8">
        <f t="shared" si="10"/>
        <v>53.17267072196956</v>
      </c>
      <c r="H234" s="8">
        <v>0</v>
      </c>
      <c r="I234" s="8">
        <v>0</v>
      </c>
      <c r="N234" s="16"/>
    </row>
    <row r="235" spans="1:14" ht="51" x14ac:dyDescent="0.2">
      <c r="A235" s="4" t="s">
        <v>829</v>
      </c>
      <c r="B235" s="5" t="s">
        <v>962</v>
      </c>
      <c r="C235" s="8">
        <v>8065.16</v>
      </c>
      <c r="D235" s="8">
        <v>8065.16</v>
      </c>
      <c r="E235" s="8">
        <v>4288.4609700000001</v>
      </c>
      <c r="F235" s="8">
        <f t="shared" si="9"/>
        <v>53.17267072196956</v>
      </c>
      <c r="G235" s="8">
        <f t="shared" si="10"/>
        <v>53.17267072196956</v>
      </c>
      <c r="H235" s="8">
        <v>0</v>
      </c>
      <c r="I235" s="8">
        <v>0</v>
      </c>
    </row>
    <row r="236" spans="1:14" ht="51" x14ac:dyDescent="0.2">
      <c r="A236" s="4" t="s">
        <v>830</v>
      </c>
      <c r="B236" s="5" t="s">
        <v>963</v>
      </c>
      <c r="C236" s="8">
        <v>0</v>
      </c>
      <c r="D236" s="8">
        <v>0</v>
      </c>
      <c r="E236" s="8">
        <v>551.14263000000005</v>
      </c>
      <c r="F236" s="8">
        <v>0</v>
      </c>
      <c r="G236" s="8">
        <v>0</v>
      </c>
      <c r="H236" s="8">
        <v>0</v>
      </c>
      <c r="I236" s="8">
        <v>0</v>
      </c>
    </row>
    <row r="237" spans="1:14" ht="63.75" x14ac:dyDescent="0.2">
      <c r="A237" s="4" t="s">
        <v>831</v>
      </c>
      <c r="B237" s="5" t="s">
        <v>964</v>
      </c>
      <c r="C237" s="8">
        <v>0</v>
      </c>
      <c r="D237" s="8">
        <v>0</v>
      </c>
      <c r="E237" s="8">
        <v>551.14263000000005</v>
      </c>
      <c r="F237" s="8">
        <v>0</v>
      </c>
      <c r="G237" s="8">
        <v>0</v>
      </c>
      <c r="H237" s="8">
        <v>0</v>
      </c>
      <c r="I237" s="8">
        <v>0</v>
      </c>
    </row>
    <row r="238" spans="1:14" ht="51" x14ac:dyDescent="0.2">
      <c r="A238" s="4" t="s">
        <v>1055</v>
      </c>
      <c r="B238" s="5" t="s">
        <v>1079</v>
      </c>
      <c r="C238" s="8">
        <v>0</v>
      </c>
      <c r="D238" s="8">
        <v>0</v>
      </c>
      <c r="E238" s="8">
        <v>8078.8723099999997</v>
      </c>
      <c r="F238" s="8">
        <v>0</v>
      </c>
      <c r="G238" s="8">
        <v>0</v>
      </c>
      <c r="H238" s="8">
        <v>0</v>
      </c>
      <c r="I238" s="8">
        <v>0</v>
      </c>
    </row>
    <row r="239" spans="1:14" ht="51" x14ac:dyDescent="0.2">
      <c r="A239" s="4" t="s">
        <v>1056</v>
      </c>
      <c r="B239" s="5" t="s">
        <v>1080</v>
      </c>
      <c r="C239" s="8">
        <v>0</v>
      </c>
      <c r="D239" s="8">
        <v>0</v>
      </c>
      <c r="E239" s="8">
        <v>8078.8723099999997</v>
      </c>
      <c r="F239" s="8">
        <v>0</v>
      </c>
      <c r="G239" s="8">
        <v>0</v>
      </c>
      <c r="H239" s="8">
        <v>0</v>
      </c>
      <c r="I239" s="8">
        <v>0</v>
      </c>
    </row>
    <row r="240" spans="1:14" ht="51" x14ac:dyDescent="0.2">
      <c r="A240" s="4" t="s">
        <v>832</v>
      </c>
      <c r="B240" s="5" t="s">
        <v>965</v>
      </c>
      <c r="C240" s="8">
        <v>15731.44</v>
      </c>
      <c r="D240" s="8">
        <v>15731.44</v>
      </c>
      <c r="E240" s="8">
        <v>4081.8123999999998</v>
      </c>
      <c r="F240" s="8">
        <f t="shared" si="9"/>
        <v>25.946845298332512</v>
      </c>
      <c r="G240" s="8">
        <f t="shared" si="10"/>
        <v>25.946845298332512</v>
      </c>
      <c r="H240" s="8">
        <v>0</v>
      </c>
      <c r="I240" s="8">
        <v>0</v>
      </c>
    </row>
    <row r="241" spans="1:14" ht="51" x14ac:dyDescent="0.2">
      <c r="A241" s="4" t="s">
        <v>833</v>
      </c>
      <c r="B241" s="5" t="s">
        <v>966</v>
      </c>
      <c r="C241" s="8">
        <v>15731.44</v>
      </c>
      <c r="D241" s="8">
        <v>15731.44</v>
      </c>
      <c r="E241" s="8">
        <v>4081.8123999999998</v>
      </c>
      <c r="F241" s="8">
        <f t="shared" si="9"/>
        <v>25.946845298332512</v>
      </c>
      <c r="G241" s="8">
        <f t="shared" si="10"/>
        <v>25.946845298332512</v>
      </c>
      <c r="H241" s="8">
        <v>0</v>
      </c>
      <c r="I241" s="8">
        <v>0</v>
      </c>
    </row>
    <row r="242" spans="1:14" x14ac:dyDescent="0.2">
      <c r="A242" s="4" t="s">
        <v>834</v>
      </c>
      <c r="B242" s="5" t="s">
        <v>967</v>
      </c>
      <c r="C242" s="8">
        <v>159</v>
      </c>
      <c r="D242" s="8">
        <v>159</v>
      </c>
      <c r="E242" s="8">
        <v>69537.460449999999</v>
      </c>
      <c r="F242" s="8" t="s">
        <v>1194</v>
      </c>
      <c r="G242" s="8" t="s">
        <v>1194</v>
      </c>
      <c r="H242" s="8">
        <v>0</v>
      </c>
      <c r="I242" s="8">
        <v>0</v>
      </c>
    </row>
    <row r="243" spans="1:14" s="16" customFormat="1" ht="63.75" x14ac:dyDescent="0.2">
      <c r="A243" s="4" t="s">
        <v>835</v>
      </c>
      <c r="B243" s="5" t="s">
        <v>968</v>
      </c>
      <c r="C243" s="8">
        <v>159</v>
      </c>
      <c r="D243" s="8">
        <v>159</v>
      </c>
      <c r="E243" s="8">
        <v>85.568330000000003</v>
      </c>
      <c r="F243" s="8">
        <f t="shared" si="9"/>
        <v>53.816559748427672</v>
      </c>
      <c r="G243" s="8">
        <f t="shared" si="10"/>
        <v>53.816559748427672</v>
      </c>
      <c r="H243" s="8">
        <v>0</v>
      </c>
      <c r="I243" s="8">
        <v>0</v>
      </c>
      <c r="N243" s="12"/>
    </row>
    <row r="244" spans="1:14" ht="38.25" x14ac:dyDescent="0.2">
      <c r="A244" s="4" t="s">
        <v>836</v>
      </c>
      <c r="B244" s="5" t="s">
        <v>969</v>
      </c>
      <c r="C244" s="8">
        <v>159</v>
      </c>
      <c r="D244" s="8">
        <v>159</v>
      </c>
      <c r="E244" s="8">
        <v>53.2</v>
      </c>
      <c r="F244" s="8">
        <f t="shared" si="9"/>
        <v>33.459119496855351</v>
      </c>
      <c r="G244" s="8">
        <f t="shared" si="10"/>
        <v>33.459119496855351</v>
      </c>
      <c r="H244" s="8">
        <v>0</v>
      </c>
      <c r="I244" s="8">
        <v>0</v>
      </c>
    </row>
    <row r="245" spans="1:14" ht="51" x14ac:dyDescent="0.2">
      <c r="A245" s="4" t="s">
        <v>1030</v>
      </c>
      <c r="B245" s="5" t="s">
        <v>1042</v>
      </c>
      <c r="C245" s="8">
        <v>0</v>
      </c>
      <c r="D245" s="8">
        <v>0</v>
      </c>
      <c r="E245" s="8">
        <v>32.36833</v>
      </c>
      <c r="F245" s="8">
        <v>0</v>
      </c>
      <c r="G245" s="8">
        <v>0</v>
      </c>
      <c r="H245" s="8">
        <v>0</v>
      </c>
      <c r="I245" s="8">
        <v>0</v>
      </c>
    </row>
    <row r="246" spans="1:14" ht="25.5" x14ac:dyDescent="0.2">
      <c r="A246" s="4" t="s">
        <v>837</v>
      </c>
      <c r="B246" s="5" t="s">
        <v>970</v>
      </c>
      <c r="C246" s="8">
        <v>0</v>
      </c>
      <c r="D246" s="8">
        <v>0</v>
      </c>
      <c r="E246" s="8">
        <v>4859.7139900000002</v>
      </c>
      <c r="F246" s="8">
        <v>0</v>
      </c>
      <c r="G246" s="8">
        <v>0</v>
      </c>
      <c r="H246" s="8">
        <v>0</v>
      </c>
      <c r="I246" s="8">
        <v>0</v>
      </c>
      <c r="N246" s="16"/>
    </row>
    <row r="247" spans="1:14" ht="114.75" x14ac:dyDescent="0.2">
      <c r="A247" s="4" t="s">
        <v>838</v>
      </c>
      <c r="B247" s="5" t="s">
        <v>971</v>
      </c>
      <c r="C247" s="8">
        <v>0</v>
      </c>
      <c r="D247" s="8">
        <v>0</v>
      </c>
      <c r="E247" s="8">
        <v>4859.7139900000002</v>
      </c>
      <c r="F247" s="8">
        <v>0</v>
      </c>
      <c r="G247" s="8">
        <v>0</v>
      </c>
      <c r="H247" s="8">
        <v>0</v>
      </c>
      <c r="I247" s="8">
        <v>0</v>
      </c>
    </row>
    <row r="248" spans="1:14" ht="51" x14ac:dyDescent="0.2">
      <c r="A248" s="4" t="s">
        <v>839</v>
      </c>
      <c r="B248" s="5" t="s">
        <v>972</v>
      </c>
      <c r="C248" s="8">
        <v>0</v>
      </c>
      <c r="D248" s="8">
        <v>0</v>
      </c>
      <c r="E248" s="8">
        <v>64592.17813</v>
      </c>
      <c r="F248" s="8">
        <v>0</v>
      </c>
      <c r="G248" s="8">
        <v>0</v>
      </c>
      <c r="H248" s="8">
        <v>0</v>
      </c>
      <c r="I248" s="8">
        <v>0</v>
      </c>
    </row>
    <row r="249" spans="1:14" ht="51" x14ac:dyDescent="0.2">
      <c r="A249" s="4" t="s">
        <v>840</v>
      </c>
      <c r="B249" s="5" t="s">
        <v>973</v>
      </c>
      <c r="C249" s="8">
        <v>0</v>
      </c>
      <c r="D249" s="8">
        <v>0</v>
      </c>
      <c r="E249" s="8">
        <v>64272.115979999995</v>
      </c>
      <c r="F249" s="8">
        <v>0</v>
      </c>
      <c r="G249" s="8">
        <v>0</v>
      </c>
      <c r="H249" s="8">
        <v>0</v>
      </c>
      <c r="I249" s="8">
        <v>0</v>
      </c>
    </row>
    <row r="250" spans="1:14" ht="51" x14ac:dyDescent="0.2">
      <c r="A250" s="4" t="s">
        <v>841</v>
      </c>
      <c r="B250" s="5" t="s">
        <v>974</v>
      </c>
      <c r="C250" s="8">
        <v>0</v>
      </c>
      <c r="D250" s="8">
        <v>0</v>
      </c>
      <c r="E250" s="8">
        <v>320.06215000000003</v>
      </c>
      <c r="F250" s="8">
        <v>0</v>
      </c>
      <c r="G250" s="8">
        <v>0</v>
      </c>
      <c r="H250" s="8">
        <v>0</v>
      </c>
      <c r="I250" s="8">
        <v>0</v>
      </c>
    </row>
    <row r="251" spans="1:14" x14ac:dyDescent="0.2">
      <c r="A251" s="4" t="s">
        <v>842</v>
      </c>
      <c r="B251" s="5" t="s">
        <v>975</v>
      </c>
      <c r="C251" s="8">
        <v>5248</v>
      </c>
      <c r="D251" s="8">
        <v>5248</v>
      </c>
      <c r="E251" s="8">
        <v>2041.19344</v>
      </c>
      <c r="F251" s="8">
        <f t="shared" si="9"/>
        <v>38.894692073170731</v>
      </c>
      <c r="G251" s="8">
        <f t="shared" si="10"/>
        <v>38.894692073170731</v>
      </c>
      <c r="H251" s="8">
        <v>0</v>
      </c>
      <c r="I251" s="8">
        <v>0</v>
      </c>
    </row>
    <row r="252" spans="1:14" ht="25.5" x14ac:dyDescent="0.2">
      <c r="A252" s="4" t="s">
        <v>843</v>
      </c>
      <c r="B252" s="5" t="s">
        <v>976</v>
      </c>
      <c r="C252" s="8">
        <v>5248</v>
      </c>
      <c r="D252" s="8">
        <v>5248</v>
      </c>
      <c r="E252" s="8">
        <v>2041.19344</v>
      </c>
      <c r="F252" s="8">
        <f t="shared" si="9"/>
        <v>38.894692073170731</v>
      </c>
      <c r="G252" s="8">
        <f t="shared" si="10"/>
        <v>38.894692073170731</v>
      </c>
      <c r="H252" s="8">
        <v>0</v>
      </c>
      <c r="I252" s="8">
        <v>0</v>
      </c>
    </row>
    <row r="253" spans="1:14" ht="51" x14ac:dyDescent="0.2">
      <c r="A253" s="4" t="s">
        <v>844</v>
      </c>
      <c r="B253" s="5" t="s">
        <v>977</v>
      </c>
      <c r="C253" s="8">
        <v>5248</v>
      </c>
      <c r="D253" s="8">
        <v>5248</v>
      </c>
      <c r="E253" s="8">
        <v>2041.19344</v>
      </c>
      <c r="F253" s="8">
        <f t="shared" si="9"/>
        <v>38.894692073170731</v>
      </c>
      <c r="G253" s="8">
        <f t="shared" si="10"/>
        <v>38.894692073170731</v>
      </c>
      <c r="H253" s="8">
        <v>0</v>
      </c>
      <c r="I253" s="8">
        <v>0</v>
      </c>
    </row>
    <row r="254" spans="1:14" x14ac:dyDescent="0.2">
      <c r="A254" s="4" t="s">
        <v>1193</v>
      </c>
      <c r="B254" s="5"/>
      <c r="C254" s="8"/>
      <c r="D254" s="8"/>
      <c r="E254" s="8"/>
      <c r="F254" s="8"/>
      <c r="G254" s="8"/>
      <c r="H254" s="8">
        <f>H188-H208</f>
        <v>34848.810930000007</v>
      </c>
      <c r="I254" s="8"/>
    </row>
    <row r="255" spans="1:14" s="16" customFormat="1" x14ac:dyDescent="0.2">
      <c r="A255" s="2" t="s">
        <v>311</v>
      </c>
      <c r="B255" s="3" t="s">
        <v>312</v>
      </c>
      <c r="C255" s="7">
        <v>136.1</v>
      </c>
      <c r="D255" s="7">
        <v>136.1</v>
      </c>
      <c r="E255" s="7">
        <v>-6453.3206399999999</v>
      </c>
      <c r="F255" s="7">
        <v>0</v>
      </c>
      <c r="G255" s="7">
        <v>0</v>
      </c>
      <c r="H255" s="7">
        <v>1463.74073</v>
      </c>
      <c r="I255" s="7">
        <v>0</v>
      </c>
      <c r="N255" s="12"/>
    </row>
    <row r="256" spans="1:14" s="16" customFormat="1" x14ac:dyDescent="0.2">
      <c r="A256" s="4" t="s">
        <v>313</v>
      </c>
      <c r="B256" s="5" t="s">
        <v>314</v>
      </c>
      <c r="C256" s="8">
        <v>0</v>
      </c>
      <c r="D256" s="8">
        <v>0</v>
      </c>
      <c r="E256" s="8">
        <v>-6567.3773200000005</v>
      </c>
      <c r="F256" s="8">
        <v>0</v>
      </c>
      <c r="G256" s="8">
        <v>0</v>
      </c>
      <c r="H256" s="8">
        <v>1463.74073</v>
      </c>
      <c r="I256" s="8">
        <v>0</v>
      </c>
      <c r="N256" s="12"/>
    </row>
    <row r="257" spans="1:14" s="16" customFormat="1" ht="25.5" x14ac:dyDescent="0.2">
      <c r="A257" s="4" t="s">
        <v>315</v>
      </c>
      <c r="B257" s="5" t="s">
        <v>316</v>
      </c>
      <c r="C257" s="8">
        <v>0</v>
      </c>
      <c r="D257" s="8">
        <v>0</v>
      </c>
      <c r="E257" s="8">
        <v>-6567.3773200000005</v>
      </c>
      <c r="F257" s="8">
        <v>0</v>
      </c>
      <c r="G257" s="8">
        <v>0</v>
      </c>
      <c r="H257" s="8">
        <v>1463.74073</v>
      </c>
      <c r="I257" s="8">
        <v>0</v>
      </c>
      <c r="N257" s="12"/>
    </row>
    <row r="258" spans="1:14" s="16" customFormat="1" x14ac:dyDescent="0.2">
      <c r="A258" s="4" t="s">
        <v>317</v>
      </c>
      <c r="B258" s="5" t="s">
        <v>318</v>
      </c>
      <c r="C258" s="8">
        <v>136.1</v>
      </c>
      <c r="D258" s="8">
        <v>136.1</v>
      </c>
      <c r="E258" s="8">
        <v>114.05668</v>
      </c>
      <c r="F258" s="8">
        <f t="shared" si="9"/>
        <v>83.803585598824398</v>
      </c>
      <c r="G258" s="8">
        <f t="shared" si="10"/>
        <v>83.803585598824398</v>
      </c>
      <c r="H258" s="8">
        <v>0</v>
      </c>
      <c r="I258" s="8">
        <v>0</v>
      </c>
    </row>
    <row r="259" spans="1:14" s="16" customFormat="1" x14ac:dyDescent="0.2">
      <c r="A259" s="4" t="s">
        <v>319</v>
      </c>
      <c r="B259" s="5" t="s">
        <v>320</v>
      </c>
      <c r="C259" s="8">
        <v>136.1</v>
      </c>
      <c r="D259" s="8">
        <v>136.1</v>
      </c>
      <c r="E259" s="8">
        <v>114.05668</v>
      </c>
      <c r="F259" s="8">
        <f t="shared" si="9"/>
        <v>83.803585598824398</v>
      </c>
      <c r="G259" s="8">
        <f t="shared" si="10"/>
        <v>83.803585598824398</v>
      </c>
      <c r="H259" s="8">
        <v>0</v>
      </c>
      <c r="I259" s="8">
        <v>0</v>
      </c>
    </row>
    <row r="260" spans="1:14" x14ac:dyDescent="0.2">
      <c r="A260" s="2" t="s">
        <v>321</v>
      </c>
      <c r="B260" s="3" t="s">
        <v>322</v>
      </c>
      <c r="C260" s="7">
        <v>20807129.800000001</v>
      </c>
      <c r="D260" s="7">
        <v>20807129.800000001</v>
      </c>
      <c r="E260" s="7">
        <v>5313764.23826</v>
      </c>
      <c r="F260" s="7">
        <f t="shared" si="9"/>
        <v>25.538189502042709</v>
      </c>
      <c r="G260" s="7">
        <f t="shared" si="10"/>
        <v>25.538189502042709</v>
      </c>
      <c r="H260" s="7">
        <v>4080169.5761299999</v>
      </c>
      <c r="I260" s="7">
        <f t="shared" ref="I209:I273" si="11">E260/H260*100</f>
        <v>130.23390668237991</v>
      </c>
      <c r="N260" s="16"/>
    </row>
    <row r="261" spans="1:14" ht="25.5" x14ac:dyDescent="0.2">
      <c r="A261" s="2" t="s">
        <v>323</v>
      </c>
      <c r="B261" s="3" t="s">
        <v>324</v>
      </c>
      <c r="C261" s="7">
        <v>20489490.100000001</v>
      </c>
      <c r="D261" s="7">
        <v>20489490.100000001</v>
      </c>
      <c r="E261" s="7">
        <v>5095721.1759200003</v>
      </c>
      <c r="F261" s="7">
        <f t="shared" si="9"/>
        <v>24.86992673341344</v>
      </c>
      <c r="G261" s="7">
        <f t="shared" si="10"/>
        <v>24.86992673341344</v>
      </c>
      <c r="H261" s="7">
        <v>4197901.0876099998</v>
      </c>
      <c r="I261" s="7">
        <f t="shared" si="11"/>
        <v>121.38735690938249</v>
      </c>
      <c r="N261" s="16"/>
    </row>
    <row r="262" spans="1:14" x14ac:dyDescent="0.2">
      <c r="A262" s="4" t="s">
        <v>325</v>
      </c>
      <c r="B262" s="5" t="s">
        <v>326</v>
      </c>
      <c r="C262" s="8">
        <v>6164337.2999999998</v>
      </c>
      <c r="D262" s="8">
        <v>6164337.2999999998</v>
      </c>
      <c r="E262" s="8">
        <v>3072591</v>
      </c>
      <c r="F262" s="8">
        <f t="shared" si="9"/>
        <v>49.844628067318766</v>
      </c>
      <c r="G262" s="8">
        <f t="shared" si="10"/>
        <v>49.844628067318766</v>
      </c>
      <c r="H262" s="8">
        <v>2172185</v>
      </c>
      <c r="I262" s="8">
        <f t="shared" si="11"/>
        <v>141.45162589742586</v>
      </c>
      <c r="N262" s="16"/>
    </row>
    <row r="263" spans="1:14" x14ac:dyDescent="0.2">
      <c r="A263" s="4" t="s">
        <v>327</v>
      </c>
      <c r="B263" s="5" t="s">
        <v>328</v>
      </c>
      <c r="C263" s="8">
        <v>4720516.3</v>
      </c>
      <c r="D263" s="8">
        <v>4720516.3</v>
      </c>
      <c r="E263" s="8">
        <v>1967000</v>
      </c>
      <c r="F263" s="8">
        <f t="shared" si="9"/>
        <v>41.669170806591644</v>
      </c>
      <c r="G263" s="8">
        <f t="shared" si="10"/>
        <v>41.669170806591644</v>
      </c>
      <c r="H263" s="8">
        <v>1817924</v>
      </c>
      <c r="I263" s="8">
        <f t="shared" si="11"/>
        <v>108.20034280861026</v>
      </c>
    </row>
    <row r="264" spans="1:14" ht="25.5" x14ac:dyDescent="0.2">
      <c r="A264" s="4" t="s">
        <v>329</v>
      </c>
      <c r="B264" s="5" t="s">
        <v>330</v>
      </c>
      <c r="C264" s="8">
        <v>4720516.3</v>
      </c>
      <c r="D264" s="8">
        <v>4720516.3</v>
      </c>
      <c r="E264" s="8">
        <v>1967000</v>
      </c>
      <c r="F264" s="8">
        <f t="shared" si="9"/>
        <v>41.669170806591644</v>
      </c>
      <c r="G264" s="8">
        <f t="shared" si="10"/>
        <v>41.669170806591644</v>
      </c>
      <c r="H264" s="8">
        <v>1817924</v>
      </c>
      <c r="I264" s="8">
        <f t="shared" si="11"/>
        <v>108.20034280861026</v>
      </c>
    </row>
    <row r="265" spans="1:14" ht="25.5" x14ac:dyDescent="0.2">
      <c r="A265" s="4" t="s">
        <v>331</v>
      </c>
      <c r="B265" s="5" t="s">
        <v>332</v>
      </c>
      <c r="C265" s="8">
        <v>1229028</v>
      </c>
      <c r="D265" s="8">
        <v>1229028</v>
      </c>
      <c r="E265" s="8">
        <v>512095</v>
      </c>
      <c r="F265" s="8">
        <f t="shared" si="9"/>
        <v>41.666666666666671</v>
      </c>
      <c r="G265" s="8">
        <f t="shared" si="10"/>
        <v>41.666666666666671</v>
      </c>
      <c r="H265" s="8">
        <v>279748</v>
      </c>
      <c r="I265" s="8">
        <f t="shared" si="11"/>
        <v>183.0558216680727</v>
      </c>
    </row>
    <row r="266" spans="1:14" ht="38.25" x14ac:dyDescent="0.2">
      <c r="A266" s="4" t="s">
        <v>845</v>
      </c>
      <c r="B266" s="5" t="s">
        <v>333</v>
      </c>
      <c r="C266" s="8">
        <v>1229028</v>
      </c>
      <c r="D266" s="8">
        <v>1229028</v>
      </c>
      <c r="E266" s="8">
        <v>512095</v>
      </c>
      <c r="F266" s="8">
        <f t="shared" si="9"/>
        <v>41.666666666666671</v>
      </c>
      <c r="G266" s="8">
        <f t="shared" si="10"/>
        <v>41.666666666666671</v>
      </c>
      <c r="H266" s="8">
        <v>279748</v>
      </c>
      <c r="I266" s="8">
        <f t="shared" si="11"/>
        <v>183.0558216680727</v>
      </c>
    </row>
    <row r="267" spans="1:14" ht="25.5" x14ac:dyDescent="0.2">
      <c r="A267" s="4" t="s">
        <v>334</v>
      </c>
      <c r="B267" s="5" t="s">
        <v>335</v>
      </c>
      <c r="C267" s="8">
        <v>214793</v>
      </c>
      <c r="D267" s="8">
        <v>214793</v>
      </c>
      <c r="E267" s="8">
        <v>89496</v>
      </c>
      <c r="F267" s="8">
        <f t="shared" si="9"/>
        <v>41.666162305103057</v>
      </c>
      <c r="G267" s="8">
        <f t="shared" si="10"/>
        <v>41.666162305103057</v>
      </c>
      <c r="H267" s="8">
        <v>74513</v>
      </c>
      <c r="I267" s="8">
        <f t="shared" si="11"/>
        <v>120.10790063478855</v>
      </c>
    </row>
    <row r="268" spans="1:14" ht="38.25" x14ac:dyDescent="0.2">
      <c r="A268" s="4" t="s">
        <v>336</v>
      </c>
      <c r="B268" s="5" t="s">
        <v>337</v>
      </c>
      <c r="C268" s="8">
        <v>214793</v>
      </c>
      <c r="D268" s="8">
        <v>214793</v>
      </c>
      <c r="E268" s="8">
        <v>89496</v>
      </c>
      <c r="F268" s="8">
        <f t="shared" si="9"/>
        <v>41.666162305103057</v>
      </c>
      <c r="G268" s="8">
        <f t="shared" si="10"/>
        <v>41.666162305103057</v>
      </c>
      <c r="H268" s="8">
        <v>74513</v>
      </c>
      <c r="I268" s="8">
        <f t="shared" si="11"/>
        <v>120.10790063478855</v>
      </c>
    </row>
    <row r="269" spans="1:14" ht="51" x14ac:dyDescent="0.2">
      <c r="A269" s="4" t="s">
        <v>1057</v>
      </c>
      <c r="B269" s="5" t="s">
        <v>1081</v>
      </c>
      <c r="C269" s="8">
        <v>0</v>
      </c>
      <c r="D269" s="8">
        <v>0</v>
      </c>
      <c r="E269" s="8">
        <v>504000</v>
      </c>
      <c r="F269" s="8">
        <v>0</v>
      </c>
      <c r="G269" s="8">
        <v>0</v>
      </c>
      <c r="H269" s="8">
        <v>0</v>
      </c>
      <c r="I269" s="8">
        <v>0</v>
      </c>
    </row>
    <row r="270" spans="1:14" ht="63.75" x14ac:dyDescent="0.2">
      <c r="A270" s="4" t="s">
        <v>1058</v>
      </c>
      <c r="B270" s="5" t="s">
        <v>1082</v>
      </c>
      <c r="C270" s="8">
        <v>0</v>
      </c>
      <c r="D270" s="8">
        <v>0</v>
      </c>
      <c r="E270" s="8">
        <v>504000</v>
      </c>
      <c r="F270" s="8">
        <v>0</v>
      </c>
      <c r="G270" s="8">
        <v>0</v>
      </c>
      <c r="H270" s="8">
        <v>0</v>
      </c>
      <c r="I270" s="8">
        <v>0</v>
      </c>
    </row>
    <row r="271" spans="1:14" ht="25.5" x14ac:dyDescent="0.2">
      <c r="A271" s="4" t="s">
        <v>338</v>
      </c>
      <c r="B271" s="5" t="s">
        <v>339</v>
      </c>
      <c r="C271" s="8">
        <v>7946493.9000000004</v>
      </c>
      <c r="D271" s="8">
        <v>7946493.9000000004</v>
      </c>
      <c r="E271" s="8">
        <v>573206.34788999998</v>
      </c>
      <c r="F271" s="8">
        <f t="shared" si="9"/>
        <v>7.2133239527183175</v>
      </c>
      <c r="G271" s="8">
        <f t="shared" si="10"/>
        <v>7.2133239527183175</v>
      </c>
      <c r="H271" s="8">
        <v>696875.24661999999</v>
      </c>
      <c r="I271" s="8">
        <f t="shared" si="11"/>
        <v>82.253796597049231</v>
      </c>
    </row>
    <row r="272" spans="1:14" ht="25.5" x14ac:dyDescent="0.2">
      <c r="A272" s="4" t="s">
        <v>846</v>
      </c>
      <c r="B272" s="5" t="s">
        <v>978</v>
      </c>
      <c r="C272" s="8">
        <v>3230.2</v>
      </c>
      <c r="D272" s="8">
        <v>3230.2</v>
      </c>
      <c r="E272" s="8">
        <v>0</v>
      </c>
      <c r="F272" s="8">
        <f t="shared" si="9"/>
        <v>0</v>
      </c>
      <c r="G272" s="8">
        <f t="shared" si="10"/>
        <v>0</v>
      </c>
      <c r="H272" s="8">
        <v>0</v>
      </c>
      <c r="I272" s="8">
        <v>0</v>
      </c>
    </row>
    <row r="273" spans="1:14" ht="38.25" x14ac:dyDescent="0.2">
      <c r="A273" s="4" t="s">
        <v>847</v>
      </c>
      <c r="B273" s="5" t="s">
        <v>979</v>
      </c>
      <c r="C273" s="8">
        <v>3230.2</v>
      </c>
      <c r="D273" s="8">
        <v>3230.2</v>
      </c>
      <c r="E273" s="8">
        <v>0</v>
      </c>
      <c r="F273" s="8">
        <f t="shared" si="9"/>
        <v>0</v>
      </c>
      <c r="G273" s="8">
        <f t="shared" si="10"/>
        <v>0</v>
      </c>
      <c r="H273" s="8">
        <v>0</v>
      </c>
      <c r="I273" s="8">
        <v>0</v>
      </c>
    </row>
    <row r="274" spans="1:14" x14ac:dyDescent="0.2">
      <c r="A274" s="4" t="s">
        <v>340</v>
      </c>
      <c r="B274" s="5" t="s">
        <v>341</v>
      </c>
      <c r="C274" s="8">
        <v>436608.6</v>
      </c>
      <c r="D274" s="8">
        <v>436608.6</v>
      </c>
      <c r="E274" s="8">
        <v>0</v>
      </c>
      <c r="F274" s="8">
        <f t="shared" ref="F274:F337" si="12">E274/C274*100</f>
        <v>0</v>
      </c>
      <c r="G274" s="8">
        <f t="shared" ref="G274:G337" si="13">E274/D274*100</f>
        <v>0</v>
      </c>
      <c r="H274" s="8">
        <v>0</v>
      </c>
      <c r="I274" s="8">
        <v>0</v>
      </c>
    </row>
    <row r="275" spans="1:14" ht="25.5" x14ac:dyDescent="0.2">
      <c r="A275" s="4" t="s">
        <v>342</v>
      </c>
      <c r="B275" s="5" t="s">
        <v>343</v>
      </c>
      <c r="C275" s="8">
        <v>436608.6</v>
      </c>
      <c r="D275" s="8">
        <v>436608.6</v>
      </c>
      <c r="E275" s="8">
        <v>0</v>
      </c>
      <c r="F275" s="8">
        <f t="shared" si="12"/>
        <v>0</v>
      </c>
      <c r="G275" s="8">
        <f t="shared" si="13"/>
        <v>0</v>
      </c>
      <c r="H275" s="8">
        <v>0</v>
      </c>
      <c r="I275" s="8">
        <v>0</v>
      </c>
    </row>
    <row r="276" spans="1:14" ht="25.5" x14ac:dyDescent="0.2">
      <c r="A276" s="4" t="s">
        <v>344</v>
      </c>
      <c r="B276" s="5" t="s">
        <v>345</v>
      </c>
      <c r="C276" s="8">
        <v>4676.2</v>
      </c>
      <c r="D276" s="8">
        <v>4676.2</v>
      </c>
      <c r="E276" s="8">
        <v>0</v>
      </c>
      <c r="F276" s="8">
        <f t="shared" si="12"/>
        <v>0</v>
      </c>
      <c r="G276" s="8">
        <f t="shared" si="13"/>
        <v>0</v>
      </c>
      <c r="H276" s="8">
        <v>0</v>
      </c>
      <c r="I276" s="8">
        <v>0</v>
      </c>
    </row>
    <row r="277" spans="1:14" ht="38.25" x14ac:dyDescent="0.2">
      <c r="A277" s="4" t="s">
        <v>346</v>
      </c>
      <c r="B277" s="5" t="s">
        <v>347</v>
      </c>
      <c r="C277" s="8">
        <v>4676.2</v>
      </c>
      <c r="D277" s="8">
        <v>4676.2</v>
      </c>
      <c r="E277" s="8">
        <v>0</v>
      </c>
      <c r="F277" s="8">
        <f t="shared" si="12"/>
        <v>0</v>
      </c>
      <c r="G277" s="8">
        <f t="shared" si="13"/>
        <v>0</v>
      </c>
      <c r="H277" s="8">
        <v>0</v>
      </c>
      <c r="I277" s="8">
        <v>0</v>
      </c>
    </row>
    <row r="278" spans="1:14" ht="38.25" x14ac:dyDescent="0.2">
      <c r="A278" s="4" t="s">
        <v>348</v>
      </c>
      <c r="B278" s="5" t="s">
        <v>349</v>
      </c>
      <c r="C278" s="8">
        <v>482.4</v>
      </c>
      <c r="D278" s="8">
        <v>482.4</v>
      </c>
      <c r="E278" s="8">
        <v>0</v>
      </c>
      <c r="F278" s="8">
        <f t="shared" si="12"/>
        <v>0</v>
      </c>
      <c r="G278" s="8">
        <f t="shared" si="13"/>
        <v>0</v>
      </c>
      <c r="H278" s="8">
        <v>0</v>
      </c>
      <c r="I278" s="8">
        <v>0</v>
      </c>
    </row>
    <row r="279" spans="1:14" ht="38.25" x14ac:dyDescent="0.2">
      <c r="A279" s="4" t="s">
        <v>848</v>
      </c>
      <c r="B279" s="5" t="s">
        <v>350</v>
      </c>
      <c r="C279" s="8">
        <v>7640.3</v>
      </c>
      <c r="D279" s="8">
        <v>7640.3</v>
      </c>
      <c r="E279" s="8">
        <v>0</v>
      </c>
      <c r="F279" s="8">
        <f t="shared" si="12"/>
        <v>0</v>
      </c>
      <c r="G279" s="8">
        <f t="shared" si="13"/>
        <v>0</v>
      </c>
      <c r="H279" s="8">
        <v>3027.8062200000004</v>
      </c>
      <c r="I279" s="8">
        <f t="shared" ref="I274:I337" si="14">E279/H279*100</f>
        <v>0</v>
      </c>
    </row>
    <row r="280" spans="1:14" ht="51" x14ac:dyDescent="0.2">
      <c r="A280" s="4" t="s">
        <v>849</v>
      </c>
      <c r="B280" s="5" t="s">
        <v>351</v>
      </c>
      <c r="C280" s="8">
        <v>7640.3</v>
      </c>
      <c r="D280" s="8">
        <v>7640.3</v>
      </c>
      <c r="E280" s="8">
        <v>0</v>
      </c>
      <c r="F280" s="8">
        <f t="shared" si="12"/>
        <v>0</v>
      </c>
      <c r="G280" s="8">
        <f t="shared" si="13"/>
        <v>0</v>
      </c>
      <c r="H280" s="8">
        <v>3027.8062200000004</v>
      </c>
      <c r="I280" s="8">
        <f t="shared" si="14"/>
        <v>0</v>
      </c>
    </row>
    <row r="281" spans="1:14" ht="38.25" x14ac:dyDescent="0.2">
      <c r="A281" s="4" t="s">
        <v>352</v>
      </c>
      <c r="B281" s="5" t="s">
        <v>353</v>
      </c>
      <c r="C281" s="8">
        <v>45758.3</v>
      </c>
      <c r="D281" s="8">
        <v>45758.3</v>
      </c>
      <c r="E281" s="8">
        <v>0</v>
      </c>
      <c r="F281" s="8">
        <f t="shared" si="12"/>
        <v>0</v>
      </c>
      <c r="G281" s="8">
        <f t="shared" si="13"/>
        <v>0</v>
      </c>
      <c r="H281" s="8">
        <v>0</v>
      </c>
      <c r="I281" s="8">
        <v>0</v>
      </c>
    </row>
    <row r="282" spans="1:14" ht="38.25" x14ac:dyDescent="0.2">
      <c r="A282" s="4" t="s">
        <v>850</v>
      </c>
      <c r="B282" s="5" t="s">
        <v>354</v>
      </c>
      <c r="C282" s="8">
        <v>728363.3</v>
      </c>
      <c r="D282" s="8">
        <v>728363.3</v>
      </c>
      <c r="E282" s="8">
        <v>271631.52467000001</v>
      </c>
      <c r="F282" s="8">
        <f t="shared" si="12"/>
        <v>37.293411772668939</v>
      </c>
      <c r="G282" s="8">
        <f t="shared" si="13"/>
        <v>37.293411772668939</v>
      </c>
      <c r="H282" s="8">
        <v>190561.79076</v>
      </c>
      <c r="I282" s="8">
        <f t="shared" si="14"/>
        <v>142.54249164361704</v>
      </c>
    </row>
    <row r="283" spans="1:14" s="16" customFormat="1" ht="51" x14ac:dyDescent="0.2">
      <c r="A283" s="4" t="s">
        <v>355</v>
      </c>
      <c r="B283" s="5" t="s">
        <v>356</v>
      </c>
      <c r="C283" s="8">
        <v>5712</v>
      </c>
      <c r="D283" s="8">
        <v>5712</v>
      </c>
      <c r="E283" s="8">
        <v>683.57560000000001</v>
      </c>
      <c r="F283" s="8">
        <f t="shared" si="12"/>
        <v>11.967359943977591</v>
      </c>
      <c r="G283" s="8">
        <f t="shared" si="13"/>
        <v>11.967359943977591</v>
      </c>
      <c r="H283" s="8">
        <v>65.402360000000002</v>
      </c>
      <c r="I283" s="8" t="s">
        <v>1194</v>
      </c>
      <c r="N283" s="12"/>
    </row>
    <row r="284" spans="1:14" ht="63.75" x14ac:dyDescent="0.2">
      <c r="A284" s="4" t="s">
        <v>357</v>
      </c>
      <c r="B284" s="5" t="s">
        <v>358</v>
      </c>
      <c r="C284" s="8">
        <v>5712</v>
      </c>
      <c r="D284" s="8">
        <v>5712</v>
      </c>
      <c r="E284" s="8">
        <v>683.57560000000001</v>
      </c>
      <c r="F284" s="8">
        <f t="shared" si="12"/>
        <v>11.967359943977591</v>
      </c>
      <c r="G284" s="8">
        <f t="shared" si="13"/>
        <v>11.967359943977591</v>
      </c>
      <c r="H284" s="8">
        <v>65.402360000000002</v>
      </c>
      <c r="I284" s="8" t="s">
        <v>1194</v>
      </c>
    </row>
    <row r="285" spans="1:14" ht="38.25" x14ac:dyDescent="0.2">
      <c r="A285" s="4" t="s">
        <v>851</v>
      </c>
      <c r="B285" s="5" t="s">
        <v>359</v>
      </c>
      <c r="C285" s="8">
        <v>8779.7999999999993</v>
      </c>
      <c r="D285" s="8">
        <v>8779.7999999999993</v>
      </c>
      <c r="E285" s="8">
        <v>0</v>
      </c>
      <c r="F285" s="8">
        <f t="shared" si="12"/>
        <v>0</v>
      </c>
      <c r="G285" s="8">
        <f t="shared" si="13"/>
        <v>0</v>
      </c>
      <c r="H285" s="8">
        <v>0</v>
      </c>
      <c r="I285" s="8">
        <v>0</v>
      </c>
    </row>
    <row r="286" spans="1:14" ht="38.25" x14ac:dyDescent="0.2">
      <c r="A286" s="4" t="s">
        <v>852</v>
      </c>
      <c r="B286" s="5" t="s">
        <v>360</v>
      </c>
      <c r="C286" s="8">
        <v>8779.7999999999993</v>
      </c>
      <c r="D286" s="8">
        <v>8779.7999999999993</v>
      </c>
      <c r="E286" s="8">
        <v>0</v>
      </c>
      <c r="F286" s="8">
        <f t="shared" si="12"/>
        <v>0</v>
      </c>
      <c r="G286" s="8">
        <f t="shared" si="13"/>
        <v>0</v>
      </c>
      <c r="H286" s="8">
        <v>0</v>
      </c>
      <c r="I286" s="8">
        <v>0</v>
      </c>
      <c r="N286" s="16"/>
    </row>
    <row r="287" spans="1:14" ht="38.25" x14ac:dyDescent="0.2">
      <c r="A287" s="4" t="s">
        <v>361</v>
      </c>
      <c r="B287" s="5" t="s">
        <v>362</v>
      </c>
      <c r="C287" s="8">
        <v>432809</v>
      </c>
      <c r="D287" s="8">
        <v>432809</v>
      </c>
      <c r="E287" s="8">
        <v>0</v>
      </c>
      <c r="F287" s="8">
        <f t="shared" si="12"/>
        <v>0</v>
      </c>
      <c r="G287" s="8">
        <f t="shared" si="13"/>
        <v>0</v>
      </c>
      <c r="H287" s="8">
        <v>0</v>
      </c>
      <c r="I287" s="8">
        <v>0</v>
      </c>
    </row>
    <row r="288" spans="1:14" ht="51" x14ac:dyDescent="0.2">
      <c r="A288" s="4" t="s">
        <v>363</v>
      </c>
      <c r="B288" s="5" t="s">
        <v>364</v>
      </c>
      <c r="C288" s="8">
        <v>432809</v>
      </c>
      <c r="D288" s="8">
        <v>432809</v>
      </c>
      <c r="E288" s="8">
        <v>0</v>
      </c>
      <c r="F288" s="8">
        <f t="shared" si="12"/>
        <v>0</v>
      </c>
      <c r="G288" s="8">
        <f t="shared" si="13"/>
        <v>0</v>
      </c>
      <c r="H288" s="8">
        <v>0</v>
      </c>
      <c r="I288" s="8">
        <v>0</v>
      </c>
    </row>
    <row r="289" spans="1:14" ht="51" x14ac:dyDescent="0.2">
      <c r="A289" s="4" t="s">
        <v>1059</v>
      </c>
      <c r="B289" s="5" t="s">
        <v>365</v>
      </c>
      <c r="C289" s="8">
        <v>30870</v>
      </c>
      <c r="D289" s="8">
        <v>30870</v>
      </c>
      <c r="E289" s="8">
        <v>0</v>
      </c>
      <c r="F289" s="8">
        <f t="shared" si="12"/>
        <v>0</v>
      </c>
      <c r="G289" s="8">
        <f t="shared" si="13"/>
        <v>0</v>
      </c>
      <c r="H289" s="8">
        <v>0</v>
      </c>
      <c r="I289" s="8">
        <v>0</v>
      </c>
    </row>
    <row r="290" spans="1:14" ht="63.75" x14ac:dyDescent="0.2">
      <c r="A290" s="4" t="s">
        <v>1060</v>
      </c>
      <c r="B290" s="5" t="s">
        <v>366</v>
      </c>
      <c r="C290" s="8">
        <v>30870</v>
      </c>
      <c r="D290" s="8">
        <v>30870</v>
      </c>
      <c r="E290" s="8">
        <v>0</v>
      </c>
      <c r="F290" s="8">
        <f t="shared" si="12"/>
        <v>0</v>
      </c>
      <c r="G290" s="8">
        <f t="shared" si="13"/>
        <v>0</v>
      </c>
      <c r="H290" s="8">
        <v>0</v>
      </c>
      <c r="I290" s="8">
        <v>0</v>
      </c>
    </row>
    <row r="291" spans="1:14" ht="51" x14ac:dyDescent="0.2">
      <c r="A291" s="4" t="s">
        <v>1061</v>
      </c>
      <c r="B291" s="5" t="s">
        <v>980</v>
      </c>
      <c r="C291" s="8">
        <v>32506.3</v>
      </c>
      <c r="D291" s="8">
        <v>32506.3</v>
      </c>
      <c r="E291" s="8">
        <v>0</v>
      </c>
      <c r="F291" s="8">
        <f t="shared" si="12"/>
        <v>0</v>
      </c>
      <c r="G291" s="8">
        <f t="shared" si="13"/>
        <v>0</v>
      </c>
      <c r="H291" s="8">
        <v>0</v>
      </c>
      <c r="I291" s="8">
        <v>0</v>
      </c>
    </row>
    <row r="292" spans="1:14" ht="63.75" x14ac:dyDescent="0.2">
      <c r="A292" s="4" t="s">
        <v>1062</v>
      </c>
      <c r="B292" s="5" t="s">
        <v>981</v>
      </c>
      <c r="C292" s="8">
        <v>32506.3</v>
      </c>
      <c r="D292" s="8">
        <v>32506.3</v>
      </c>
      <c r="E292" s="8">
        <v>0</v>
      </c>
      <c r="F292" s="8">
        <f t="shared" si="12"/>
        <v>0</v>
      </c>
      <c r="G292" s="8">
        <f t="shared" si="13"/>
        <v>0</v>
      </c>
      <c r="H292" s="8">
        <v>0</v>
      </c>
      <c r="I292" s="8">
        <v>0</v>
      </c>
    </row>
    <row r="293" spans="1:14" ht="38.25" x14ac:dyDescent="0.2">
      <c r="A293" s="4" t="s">
        <v>853</v>
      </c>
      <c r="B293" s="5" t="s">
        <v>367</v>
      </c>
      <c r="C293" s="8">
        <v>114993.60000000001</v>
      </c>
      <c r="D293" s="8">
        <v>114993.60000000001</v>
      </c>
      <c r="E293" s="8">
        <v>0</v>
      </c>
      <c r="F293" s="8">
        <f t="shared" si="12"/>
        <v>0</v>
      </c>
      <c r="G293" s="8">
        <f t="shared" si="13"/>
        <v>0</v>
      </c>
      <c r="H293" s="8">
        <v>0</v>
      </c>
      <c r="I293" s="8">
        <v>0</v>
      </c>
    </row>
    <row r="294" spans="1:14" ht="38.25" x14ac:dyDescent="0.2">
      <c r="A294" s="4" t="s">
        <v>854</v>
      </c>
      <c r="B294" s="5" t="s">
        <v>368</v>
      </c>
      <c r="C294" s="8">
        <v>114993.60000000001</v>
      </c>
      <c r="D294" s="8">
        <v>114993.60000000001</v>
      </c>
      <c r="E294" s="8">
        <v>0</v>
      </c>
      <c r="F294" s="8">
        <f t="shared" si="12"/>
        <v>0</v>
      </c>
      <c r="G294" s="8">
        <f t="shared" si="13"/>
        <v>0</v>
      </c>
      <c r="H294" s="8">
        <v>0</v>
      </c>
      <c r="I294" s="8">
        <v>0</v>
      </c>
    </row>
    <row r="295" spans="1:14" ht="38.25" x14ac:dyDescent="0.2">
      <c r="A295" s="4" t="s">
        <v>855</v>
      </c>
      <c r="B295" s="5" t="s">
        <v>369</v>
      </c>
      <c r="C295" s="8">
        <v>15161.3</v>
      </c>
      <c r="D295" s="8">
        <v>15161.3</v>
      </c>
      <c r="E295" s="8">
        <v>357.22946000000002</v>
      </c>
      <c r="F295" s="8">
        <f t="shared" si="12"/>
        <v>2.356192806685443</v>
      </c>
      <c r="G295" s="8">
        <f t="shared" si="13"/>
        <v>2.356192806685443</v>
      </c>
      <c r="H295" s="8">
        <v>0</v>
      </c>
      <c r="I295" s="8">
        <v>0</v>
      </c>
    </row>
    <row r="296" spans="1:14" ht="38.25" x14ac:dyDescent="0.2">
      <c r="A296" s="4" t="s">
        <v>856</v>
      </c>
      <c r="B296" s="5" t="s">
        <v>370</v>
      </c>
      <c r="C296" s="8">
        <v>15161.3</v>
      </c>
      <c r="D296" s="8">
        <v>15161.3</v>
      </c>
      <c r="E296" s="8">
        <v>357.22946000000002</v>
      </c>
      <c r="F296" s="8">
        <f t="shared" si="12"/>
        <v>2.356192806685443</v>
      </c>
      <c r="G296" s="8">
        <f t="shared" si="13"/>
        <v>2.356192806685443</v>
      </c>
      <c r="H296" s="8">
        <v>0</v>
      </c>
      <c r="I296" s="8">
        <v>0</v>
      </c>
    </row>
    <row r="297" spans="1:14" s="16" customFormat="1" x14ac:dyDescent="0.2">
      <c r="A297" s="4" t="s">
        <v>371</v>
      </c>
      <c r="B297" s="5" t="s">
        <v>372</v>
      </c>
      <c r="C297" s="8">
        <v>55127.4</v>
      </c>
      <c r="D297" s="8">
        <v>55127.4</v>
      </c>
      <c r="E297" s="8">
        <v>1809.3041699999999</v>
      </c>
      <c r="F297" s="8">
        <f t="shared" si="12"/>
        <v>3.2820415437695227</v>
      </c>
      <c r="G297" s="8">
        <f t="shared" si="13"/>
        <v>3.2820415437695227</v>
      </c>
      <c r="H297" s="8">
        <v>0</v>
      </c>
      <c r="I297" s="8">
        <v>0</v>
      </c>
      <c r="N297" s="12"/>
    </row>
    <row r="298" spans="1:14" s="16" customFormat="1" ht="25.5" x14ac:dyDescent="0.2">
      <c r="A298" s="4" t="s">
        <v>373</v>
      </c>
      <c r="B298" s="5" t="s">
        <v>374</v>
      </c>
      <c r="C298" s="8">
        <v>55127.4</v>
      </c>
      <c r="D298" s="8">
        <v>55127.4</v>
      </c>
      <c r="E298" s="8">
        <v>1809.3041699999999</v>
      </c>
      <c r="F298" s="8">
        <f t="shared" si="12"/>
        <v>3.2820415437695227</v>
      </c>
      <c r="G298" s="8">
        <f t="shared" si="13"/>
        <v>3.2820415437695227</v>
      </c>
      <c r="H298" s="8">
        <v>0</v>
      </c>
      <c r="I298" s="8">
        <v>0</v>
      </c>
      <c r="N298" s="12"/>
    </row>
    <row r="299" spans="1:14" s="16" customFormat="1" ht="25.5" x14ac:dyDescent="0.2">
      <c r="A299" s="4" t="s">
        <v>375</v>
      </c>
      <c r="B299" s="5" t="s">
        <v>376</v>
      </c>
      <c r="C299" s="8">
        <v>26998.7</v>
      </c>
      <c r="D299" s="8">
        <v>26998.7</v>
      </c>
      <c r="E299" s="8">
        <v>0</v>
      </c>
      <c r="F299" s="8">
        <f t="shared" si="12"/>
        <v>0</v>
      </c>
      <c r="G299" s="8">
        <f t="shared" si="13"/>
        <v>0</v>
      </c>
      <c r="H299" s="8">
        <v>0</v>
      </c>
      <c r="I299" s="8">
        <v>0</v>
      </c>
      <c r="N299" s="12"/>
    </row>
    <row r="300" spans="1:14" s="16" customFormat="1" ht="38.25" x14ac:dyDescent="0.2">
      <c r="A300" s="4" t="s">
        <v>377</v>
      </c>
      <c r="B300" s="5" t="s">
        <v>378</v>
      </c>
      <c r="C300" s="8">
        <v>26998.7</v>
      </c>
      <c r="D300" s="8">
        <v>26998.7</v>
      </c>
      <c r="E300" s="8">
        <v>0</v>
      </c>
      <c r="F300" s="8">
        <f t="shared" si="12"/>
        <v>0</v>
      </c>
      <c r="G300" s="8">
        <f t="shared" si="13"/>
        <v>0</v>
      </c>
      <c r="H300" s="8">
        <v>0</v>
      </c>
      <c r="I300" s="8">
        <v>0</v>
      </c>
    </row>
    <row r="301" spans="1:14" s="16" customFormat="1" ht="38.25" x14ac:dyDescent="0.2">
      <c r="A301" s="4" t="s">
        <v>857</v>
      </c>
      <c r="B301" s="5" t="s">
        <v>982</v>
      </c>
      <c r="C301" s="8">
        <v>221331.20000000001</v>
      </c>
      <c r="D301" s="8">
        <v>221331.20000000001</v>
      </c>
      <c r="E301" s="8">
        <v>0</v>
      </c>
      <c r="F301" s="8">
        <f t="shared" si="12"/>
        <v>0</v>
      </c>
      <c r="G301" s="8">
        <f t="shared" si="13"/>
        <v>0</v>
      </c>
      <c r="H301" s="8">
        <v>0</v>
      </c>
      <c r="I301" s="8">
        <v>0</v>
      </c>
    </row>
    <row r="302" spans="1:14" s="16" customFormat="1" ht="38.25" x14ac:dyDescent="0.2">
      <c r="A302" s="4" t="s">
        <v>858</v>
      </c>
      <c r="B302" s="5" t="s">
        <v>983</v>
      </c>
      <c r="C302" s="8">
        <v>221331.20000000001</v>
      </c>
      <c r="D302" s="8">
        <v>221331.20000000001</v>
      </c>
      <c r="E302" s="8">
        <v>0</v>
      </c>
      <c r="F302" s="8">
        <f t="shared" si="12"/>
        <v>0</v>
      </c>
      <c r="G302" s="8">
        <f t="shared" si="13"/>
        <v>0</v>
      </c>
      <c r="H302" s="8">
        <v>0</v>
      </c>
      <c r="I302" s="8">
        <v>0</v>
      </c>
    </row>
    <row r="303" spans="1:14" s="16" customFormat="1" x14ac:dyDescent="0.2">
      <c r="A303" s="4" t="s">
        <v>379</v>
      </c>
      <c r="B303" s="5" t="s">
        <v>380</v>
      </c>
      <c r="C303" s="8">
        <v>12866.9</v>
      </c>
      <c r="D303" s="8">
        <v>12866.9</v>
      </c>
      <c r="E303" s="8">
        <v>0</v>
      </c>
      <c r="F303" s="8">
        <f t="shared" si="12"/>
        <v>0</v>
      </c>
      <c r="G303" s="8">
        <f t="shared" si="13"/>
        <v>0</v>
      </c>
      <c r="H303" s="8">
        <v>0</v>
      </c>
      <c r="I303" s="8">
        <v>0</v>
      </c>
    </row>
    <row r="304" spans="1:14" ht="25.5" x14ac:dyDescent="0.2">
      <c r="A304" s="4" t="s">
        <v>381</v>
      </c>
      <c r="B304" s="5" t="s">
        <v>382</v>
      </c>
      <c r="C304" s="8">
        <v>12866.9</v>
      </c>
      <c r="D304" s="8">
        <v>12866.9</v>
      </c>
      <c r="E304" s="8">
        <v>0</v>
      </c>
      <c r="F304" s="8">
        <f t="shared" si="12"/>
        <v>0</v>
      </c>
      <c r="G304" s="8">
        <f t="shared" si="13"/>
        <v>0</v>
      </c>
      <c r="H304" s="8">
        <v>0</v>
      </c>
      <c r="I304" s="8">
        <v>0</v>
      </c>
      <c r="N304" s="16"/>
    </row>
    <row r="305" spans="1:14" ht="25.5" x14ac:dyDescent="0.2">
      <c r="A305" s="4" t="s">
        <v>383</v>
      </c>
      <c r="B305" s="5" t="s">
        <v>384</v>
      </c>
      <c r="C305" s="8">
        <v>62061.5</v>
      </c>
      <c r="D305" s="8">
        <v>62061.5</v>
      </c>
      <c r="E305" s="8">
        <v>0</v>
      </c>
      <c r="F305" s="8">
        <f t="shared" si="12"/>
        <v>0</v>
      </c>
      <c r="G305" s="8">
        <f t="shared" si="13"/>
        <v>0</v>
      </c>
      <c r="H305" s="8">
        <v>0</v>
      </c>
      <c r="I305" s="8">
        <v>0</v>
      </c>
      <c r="N305" s="16"/>
    </row>
    <row r="306" spans="1:14" ht="25.5" x14ac:dyDescent="0.2">
      <c r="A306" s="4" t="s">
        <v>385</v>
      </c>
      <c r="B306" s="5" t="s">
        <v>386</v>
      </c>
      <c r="C306" s="8">
        <v>62061.5</v>
      </c>
      <c r="D306" s="8">
        <v>62061.5</v>
      </c>
      <c r="E306" s="8">
        <v>0</v>
      </c>
      <c r="F306" s="8">
        <f t="shared" si="12"/>
        <v>0</v>
      </c>
      <c r="G306" s="8">
        <f t="shared" si="13"/>
        <v>0</v>
      </c>
      <c r="H306" s="8">
        <v>0</v>
      </c>
      <c r="I306" s="8">
        <v>0</v>
      </c>
      <c r="N306" s="16"/>
    </row>
    <row r="307" spans="1:14" ht="25.5" x14ac:dyDescent="0.2">
      <c r="A307" s="4" t="s">
        <v>387</v>
      </c>
      <c r="B307" s="5" t="s">
        <v>388</v>
      </c>
      <c r="C307" s="8">
        <v>49085.3</v>
      </c>
      <c r="D307" s="8">
        <v>49085.3</v>
      </c>
      <c r="E307" s="8">
        <v>0</v>
      </c>
      <c r="F307" s="8">
        <f t="shared" si="12"/>
        <v>0</v>
      </c>
      <c r="G307" s="8">
        <f t="shared" si="13"/>
        <v>0</v>
      </c>
      <c r="H307" s="8">
        <v>0</v>
      </c>
      <c r="I307" s="8">
        <v>0</v>
      </c>
    </row>
    <row r="308" spans="1:14" ht="38.25" x14ac:dyDescent="0.2">
      <c r="A308" s="4" t="s">
        <v>389</v>
      </c>
      <c r="B308" s="5" t="s">
        <v>390</v>
      </c>
      <c r="C308" s="8">
        <v>49085.3</v>
      </c>
      <c r="D308" s="8">
        <v>49085.3</v>
      </c>
      <c r="E308" s="8">
        <v>0</v>
      </c>
      <c r="F308" s="8">
        <f t="shared" si="12"/>
        <v>0</v>
      </c>
      <c r="G308" s="8">
        <f t="shared" si="13"/>
        <v>0</v>
      </c>
      <c r="H308" s="8">
        <v>0</v>
      </c>
      <c r="I308" s="8">
        <v>0</v>
      </c>
    </row>
    <row r="309" spans="1:14" ht="38.25" x14ac:dyDescent="0.2">
      <c r="A309" s="4" t="s">
        <v>391</v>
      </c>
      <c r="B309" s="5" t="s">
        <v>392</v>
      </c>
      <c r="C309" s="8">
        <v>329047.90000000002</v>
      </c>
      <c r="D309" s="8">
        <v>329047.90000000002</v>
      </c>
      <c r="E309" s="8">
        <v>31731.50619</v>
      </c>
      <c r="F309" s="8">
        <f t="shared" si="12"/>
        <v>9.6434306950447031</v>
      </c>
      <c r="G309" s="8">
        <f t="shared" si="13"/>
        <v>9.6434306950447031</v>
      </c>
      <c r="H309" s="8">
        <v>0</v>
      </c>
      <c r="I309" s="8">
        <v>0</v>
      </c>
    </row>
    <row r="310" spans="1:14" ht="51" x14ac:dyDescent="0.2">
      <c r="A310" s="4" t="s">
        <v>393</v>
      </c>
      <c r="B310" s="5" t="s">
        <v>394</v>
      </c>
      <c r="C310" s="8">
        <v>329047.90000000002</v>
      </c>
      <c r="D310" s="8">
        <v>329047.90000000002</v>
      </c>
      <c r="E310" s="8">
        <v>31731.50619</v>
      </c>
      <c r="F310" s="8">
        <f t="shared" si="12"/>
        <v>9.6434306950447031</v>
      </c>
      <c r="G310" s="8">
        <f t="shared" si="13"/>
        <v>9.6434306950447031</v>
      </c>
      <c r="H310" s="8">
        <v>0</v>
      </c>
      <c r="I310" s="8">
        <v>0</v>
      </c>
    </row>
    <row r="311" spans="1:14" ht="25.5" x14ac:dyDescent="0.2">
      <c r="A311" s="4" t="s">
        <v>395</v>
      </c>
      <c r="B311" s="5" t="s">
        <v>396</v>
      </c>
      <c r="C311" s="8">
        <v>161416.4</v>
      </c>
      <c r="D311" s="8">
        <v>161416.4</v>
      </c>
      <c r="E311" s="8">
        <v>0</v>
      </c>
      <c r="F311" s="8">
        <f t="shared" si="12"/>
        <v>0</v>
      </c>
      <c r="G311" s="8">
        <f t="shared" si="13"/>
        <v>0</v>
      </c>
      <c r="H311" s="8">
        <v>0</v>
      </c>
      <c r="I311" s="8">
        <v>0</v>
      </c>
    </row>
    <row r="312" spans="1:14" ht="25.5" x14ac:dyDescent="0.2">
      <c r="A312" s="4" t="s">
        <v>397</v>
      </c>
      <c r="B312" s="5" t="s">
        <v>398</v>
      </c>
      <c r="C312" s="8">
        <v>161416.4</v>
      </c>
      <c r="D312" s="8">
        <v>161416.4</v>
      </c>
      <c r="E312" s="8">
        <v>0</v>
      </c>
      <c r="F312" s="8">
        <f t="shared" si="12"/>
        <v>0</v>
      </c>
      <c r="G312" s="8">
        <f t="shared" si="13"/>
        <v>0</v>
      </c>
      <c r="H312" s="8">
        <v>0</v>
      </c>
      <c r="I312" s="8">
        <v>0</v>
      </c>
    </row>
    <row r="313" spans="1:14" x14ac:dyDescent="0.2">
      <c r="A313" s="4" t="s">
        <v>859</v>
      </c>
      <c r="B313" s="5" t="s">
        <v>984</v>
      </c>
      <c r="C313" s="8">
        <v>16425.900000000001</v>
      </c>
      <c r="D313" s="8">
        <v>16425.900000000001</v>
      </c>
      <c r="E313" s="8">
        <v>0</v>
      </c>
      <c r="F313" s="8">
        <f t="shared" si="12"/>
        <v>0</v>
      </c>
      <c r="G313" s="8">
        <f t="shared" si="13"/>
        <v>0</v>
      </c>
      <c r="H313" s="8">
        <v>0</v>
      </c>
      <c r="I313" s="8">
        <v>0</v>
      </c>
    </row>
    <row r="314" spans="1:14" ht="25.5" x14ac:dyDescent="0.2">
      <c r="A314" s="4" t="s">
        <v>860</v>
      </c>
      <c r="B314" s="5" t="s">
        <v>985</v>
      </c>
      <c r="C314" s="8">
        <v>16425.900000000001</v>
      </c>
      <c r="D314" s="8">
        <v>16425.900000000001</v>
      </c>
      <c r="E314" s="8">
        <v>0</v>
      </c>
      <c r="F314" s="8">
        <f t="shared" si="12"/>
        <v>0</v>
      </c>
      <c r="G314" s="8">
        <f t="shared" si="13"/>
        <v>0</v>
      </c>
      <c r="H314" s="8">
        <v>0</v>
      </c>
      <c r="I314" s="8">
        <v>0</v>
      </c>
    </row>
    <row r="315" spans="1:14" s="16" customFormat="1" ht="38.25" x14ac:dyDescent="0.2">
      <c r="A315" s="4" t="s">
        <v>861</v>
      </c>
      <c r="B315" s="5" t="s">
        <v>986</v>
      </c>
      <c r="C315" s="8">
        <v>116577.5</v>
      </c>
      <c r="D315" s="8">
        <v>116577.5</v>
      </c>
      <c r="E315" s="8">
        <v>0</v>
      </c>
      <c r="F315" s="8">
        <f t="shared" si="12"/>
        <v>0</v>
      </c>
      <c r="G315" s="8">
        <f t="shared" si="13"/>
        <v>0</v>
      </c>
      <c r="H315" s="8">
        <v>0</v>
      </c>
      <c r="I315" s="8">
        <v>0</v>
      </c>
      <c r="N315" s="12"/>
    </row>
    <row r="316" spans="1:14" s="16" customFormat="1" ht="51" x14ac:dyDescent="0.2">
      <c r="A316" s="4" t="s">
        <v>862</v>
      </c>
      <c r="B316" s="5" t="s">
        <v>987</v>
      </c>
      <c r="C316" s="8">
        <v>116577.5</v>
      </c>
      <c r="D316" s="8">
        <v>116577.5</v>
      </c>
      <c r="E316" s="8">
        <v>0</v>
      </c>
      <c r="F316" s="8">
        <f t="shared" si="12"/>
        <v>0</v>
      </c>
      <c r="G316" s="8">
        <f t="shared" si="13"/>
        <v>0</v>
      </c>
      <c r="H316" s="8">
        <v>0</v>
      </c>
      <c r="I316" s="8">
        <v>0</v>
      </c>
      <c r="N316" s="12"/>
    </row>
    <row r="317" spans="1:14" s="16" customFormat="1" ht="51" x14ac:dyDescent="0.2">
      <c r="A317" s="4" t="s">
        <v>863</v>
      </c>
      <c r="B317" s="5" t="s">
        <v>988</v>
      </c>
      <c r="C317" s="8">
        <v>9240</v>
      </c>
      <c r="D317" s="8">
        <v>9240</v>
      </c>
      <c r="E317" s="8">
        <v>0</v>
      </c>
      <c r="F317" s="8">
        <f t="shared" si="12"/>
        <v>0</v>
      </c>
      <c r="G317" s="8">
        <f t="shared" si="13"/>
        <v>0</v>
      </c>
      <c r="H317" s="8">
        <v>0</v>
      </c>
      <c r="I317" s="8">
        <v>0</v>
      </c>
      <c r="N317" s="12"/>
    </row>
    <row r="318" spans="1:14" s="16" customFormat="1" ht="51" x14ac:dyDescent="0.2">
      <c r="A318" s="4" t="s">
        <v>1063</v>
      </c>
      <c r="B318" s="5" t="s">
        <v>989</v>
      </c>
      <c r="C318" s="8">
        <v>9240</v>
      </c>
      <c r="D318" s="8">
        <v>9240</v>
      </c>
      <c r="E318" s="8">
        <v>0</v>
      </c>
      <c r="F318" s="8">
        <f t="shared" si="12"/>
        <v>0</v>
      </c>
      <c r="G318" s="8">
        <f t="shared" si="13"/>
        <v>0</v>
      </c>
      <c r="H318" s="8">
        <v>0</v>
      </c>
      <c r="I318" s="8">
        <v>0</v>
      </c>
    </row>
    <row r="319" spans="1:14" s="16" customFormat="1" x14ac:dyDescent="0.2">
      <c r="A319" s="4" t="s">
        <v>864</v>
      </c>
      <c r="B319" s="5" t="s">
        <v>990</v>
      </c>
      <c r="C319" s="8">
        <v>158793</v>
      </c>
      <c r="D319" s="8">
        <v>158793</v>
      </c>
      <c r="E319" s="8">
        <v>0</v>
      </c>
      <c r="F319" s="8">
        <f t="shared" si="12"/>
        <v>0</v>
      </c>
      <c r="G319" s="8">
        <f t="shared" si="13"/>
        <v>0</v>
      </c>
      <c r="H319" s="8">
        <v>0</v>
      </c>
      <c r="I319" s="8">
        <v>0</v>
      </c>
    </row>
    <row r="320" spans="1:14" ht="25.5" x14ac:dyDescent="0.2">
      <c r="A320" s="4" t="s">
        <v>865</v>
      </c>
      <c r="B320" s="5" t="s">
        <v>991</v>
      </c>
      <c r="C320" s="8">
        <v>158793</v>
      </c>
      <c r="D320" s="8">
        <v>158793</v>
      </c>
      <c r="E320" s="8">
        <v>0</v>
      </c>
      <c r="F320" s="8">
        <f t="shared" si="12"/>
        <v>0</v>
      </c>
      <c r="G320" s="8">
        <f t="shared" si="13"/>
        <v>0</v>
      </c>
      <c r="H320" s="8">
        <v>0</v>
      </c>
      <c r="I320" s="8">
        <v>0</v>
      </c>
      <c r="N320" s="16"/>
    </row>
    <row r="321" spans="1:14" ht="38.25" x14ac:dyDescent="0.2">
      <c r="A321" s="4" t="s">
        <v>866</v>
      </c>
      <c r="B321" s="5" t="s">
        <v>992</v>
      </c>
      <c r="C321" s="8">
        <v>41742.800000000003</v>
      </c>
      <c r="D321" s="8">
        <v>41742.800000000003</v>
      </c>
      <c r="E321" s="8">
        <v>1198.17192</v>
      </c>
      <c r="F321" s="8">
        <f t="shared" si="12"/>
        <v>2.8703678718246017</v>
      </c>
      <c r="G321" s="8">
        <f t="shared" si="13"/>
        <v>2.8703678718246017</v>
      </c>
      <c r="H321" s="8">
        <v>0</v>
      </c>
      <c r="I321" s="8">
        <v>0</v>
      </c>
      <c r="N321" s="16"/>
    </row>
    <row r="322" spans="1:14" ht="38.25" x14ac:dyDescent="0.2">
      <c r="A322" s="4" t="s">
        <v>867</v>
      </c>
      <c r="B322" s="5" t="s">
        <v>993</v>
      </c>
      <c r="C322" s="8">
        <v>41742.800000000003</v>
      </c>
      <c r="D322" s="8">
        <v>41742.800000000003</v>
      </c>
      <c r="E322" s="8">
        <v>1198.17192</v>
      </c>
      <c r="F322" s="8">
        <f t="shared" si="12"/>
        <v>2.8703678718246017</v>
      </c>
      <c r="G322" s="8">
        <f t="shared" si="13"/>
        <v>2.8703678718246017</v>
      </c>
      <c r="H322" s="8">
        <v>0</v>
      </c>
      <c r="I322" s="8">
        <v>0</v>
      </c>
      <c r="N322" s="16"/>
    </row>
    <row r="323" spans="1:14" ht="38.25" x14ac:dyDescent="0.2">
      <c r="A323" s="4" t="s">
        <v>868</v>
      </c>
      <c r="B323" s="5" t="s">
        <v>615</v>
      </c>
      <c r="C323" s="8">
        <v>4745.3999999999996</v>
      </c>
      <c r="D323" s="8">
        <v>4745.3999999999996</v>
      </c>
      <c r="E323" s="8">
        <v>0</v>
      </c>
      <c r="F323" s="8">
        <f t="shared" si="12"/>
        <v>0</v>
      </c>
      <c r="G323" s="8">
        <f t="shared" si="13"/>
        <v>0</v>
      </c>
      <c r="H323" s="8">
        <v>0</v>
      </c>
      <c r="I323" s="8">
        <v>0</v>
      </c>
    </row>
    <row r="324" spans="1:14" ht="51" x14ac:dyDescent="0.2">
      <c r="A324" s="4" t="s">
        <v>869</v>
      </c>
      <c r="B324" s="5" t="s">
        <v>616</v>
      </c>
      <c r="C324" s="8">
        <v>4745.3999999999996</v>
      </c>
      <c r="D324" s="8">
        <v>4745.3999999999996</v>
      </c>
      <c r="E324" s="8">
        <v>0</v>
      </c>
      <c r="F324" s="8">
        <f t="shared" si="12"/>
        <v>0</v>
      </c>
      <c r="G324" s="8">
        <f t="shared" si="13"/>
        <v>0</v>
      </c>
      <c r="H324" s="8">
        <v>0</v>
      </c>
      <c r="I324" s="8">
        <v>0</v>
      </c>
    </row>
    <row r="325" spans="1:14" ht="51" x14ac:dyDescent="0.2">
      <c r="A325" s="4" t="s">
        <v>399</v>
      </c>
      <c r="B325" s="5" t="s">
        <v>400</v>
      </c>
      <c r="C325" s="8">
        <v>17192</v>
      </c>
      <c r="D325" s="8">
        <v>17192</v>
      </c>
      <c r="E325" s="8">
        <v>4110.2796399999997</v>
      </c>
      <c r="F325" s="8">
        <f t="shared" si="12"/>
        <v>23.908094695207073</v>
      </c>
      <c r="G325" s="8">
        <f t="shared" si="13"/>
        <v>23.908094695207073</v>
      </c>
      <c r="H325" s="8">
        <v>1808.0183</v>
      </c>
      <c r="I325" s="8" t="s">
        <v>1194</v>
      </c>
    </row>
    <row r="326" spans="1:14" ht="51" x14ac:dyDescent="0.2">
      <c r="A326" s="4" t="s">
        <v>870</v>
      </c>
      <c r="B326" s="5" t="s">
        <v>994</v>
      </c>
      <c r="C326" s="8">
        <v>16721.7</v>
      </c>
      <c r="D326" s="8">
        <v>16721.7</v>
      </c>
      <c r="E326" s="8">
        <v>5.4908400000000004</v>
      </c>
      <c r="F326" s="8">
        <v>0</v>
      </c>
      <c r="G326" s="8">
        <v>0</v>
      </c>
      <c r="H326" s="8">
        <v>0</v>
      </c>
      <c r="I326" s="8">
        <v>0</v>
      </c>
    </row>
    <row r="327" spans="1:14" ht="51" x14ac:dyDescent="0.2">
      <c r="A327" s="4" t="s">
        <v>871</v>
      </c>
      <c r="B327" s="5" t="s">
        <v>995</v>
      </c>
      <c r="C327" s="8">
        <v>16721.7</v>
      </c>
      <c r="D327" s="8">
        <v>16721.7</v>
      </c>
      <c r="E327" s="8">
        <v>5.4908400000000004</v>
      </c>
      <c r="F327" s="8">
        <v>0</v>
      </c>
      <c r="G327" s="8">
        <v>0</v>
      </c>
      <c r="H327" s="8">
        <v>0</v>
      </c>
      <c r="I327" s="8">
        <v>0</v>
      </c>
    </row>
    <row r="328" spans="1:14" ht="38.25" x14ac:dyDescent="0.2">
      <c r="A328" s="4" t="s">
        <v>401</v>
      </c>
      <c r="B328" s="5" t="s">
        <v>402</v>
      </c>
      <c r="C328" s="8">
        <v>19562.599999999999</v>
      </c>
      <c r="D328" s="8">
        <v>19562.599999999999</v>
      </c>
      <c r="E328" s="8">
        <v>8101.9306999999999</v>
      </c>
      <c r="F328" s="8">
        <f t="shared" si="12"/>
        <v>41.415408483534911</v>
      </c>
      <c r="G328" s="8">
        <f t="shared" si="13"/>
        <v>41.415408483534911</v>
      </c>
      <c r="H328" s="8">
        <v>5918.2995700000001</v>
      </c>
      <c r="I328" s="8">
        <f t="shared" si="14"/>
        <v>136.89625886916704</v>
      </c>
    </row>
    <row r="329" spans="1:14" ht="38.25" x14ac:dyDescent="0.2">
      <c r="A329" s="4" t="s">
        <v>403</v>
      </c>
      <c r="B329" s="5" t="s">
        <v>404</v>
      </c>
      <c r="C329" s="8">
        <v>7647</v>
      </c>
      <c r="D329" s="8">
        <v>7647</v>
      </c>
      <c r="E329" s="8">
        <v>282.55448999999999</v>
      </c>
      <c r="F329" s="8">
        <f t="shared" si="12"/>
        <v>3.6949717536288738</v>
      </c>
      <c r="G329" s="8">
        <f t="shared" si="13"/>
        <v>3.6949717536288738</v>
      </c>
      <c r="H329" s="8">
        <v>0</v>
      </c>
      <c r="I329" s="8">
        <v>0</v>
      </c>
    </row>
    <row r="330" spans="1:14" s="16" customFormat="1" ht="38.25" x14ac:dyDescent="0.2">
      <c r="A330" s="4" t="s">
        <v>405</v>
      </c>
      <c r="B330" s="5" t="s">
        <v>406</v>
      </c>
      <c r="C330" s="8">
        <v>7647</v>
      </c>
      <c r="D330" s="8">
        <v>7647</v>
      </c>
      <c r="E330" s="8">
        <v>282.55448999999999</v>
      </c>
      <c r="F330" s="8">
        <f t="shared" si="12"/>
        <v>3.6949717536288738</v>
      </c>
      <c r="G330" s="8">
        <f t="shared" si="13"/>
        <v>3.6949717536288738</v>
      </c>
      <c r="H330" s="8">
        <v>0</v>
      </c>
      <c r="I330" s="8">
        <v>0</v>
      </c>
      <c r="N330" s="12"/>
    </row>
    <row r="331" spans="1:14" ht="38.25" x14ac:dyDescent="0.2">
      <c r="A331" s="4" t="s">
        <v>407</v>
      </c>
      <c r="B331" s="5" t="s">
        <v>408</v>
      </c>
      <c r="C331" s="8">
        <v>29756.9</v>
      </c>
      <c r="D331" s="8">
        <v>29756.9</v>
      </c>
      <c r="E331" s="8">
        <v>0</v>
      </c>
      <c r="F331" s="8">
        <f t="shared" si="12"/>
        <v>0</v>
      </c>
      <c r="G331" s="8">
        <f t="shared" si="13"/>
        <v>0</v>
      </c>
      <c r="H331" s="8">
        <v>0</v>
      </c>
      <c r="I331" s="8">
        <v>0</v>
      </c>
    </row>
    <row r="332" spans="1:14" ht="38.25" x14ac:dyDescent="0.2">
      <c r="A332" s="4" t="s">
        <v>409</v>
      </c>
      <c r="B332" s="5" t="s">
        <v>410</v>
      </c>
      <c r="C332" s="8">
        <v>29756.9</v>
      </c>
      <c r="D332" s="8">
        <v>29756.9</v>
      </c>
      <c r="E332" s="8">
        <v>0</v>
      </c>
      <c r="F332" s="8">
        <f t="shared" si="12"/>
        <v>0</v>
      </c>
      <c r="G332" s="8">
        <f t="shared" si="13"/>
        <v>0</v>
      </c>
      <c r="H332" s="8">
        <v>0</v>
      </c>
      <c r="I332" s="8">
        <v>0</v>
      </c>
    </row>
    <row r="333" spans="1:14" ht="25.5" x14ac:dyDescent="0.2">
      <c r="A333" s="4" t="s">
        <v>872</v>
      </c>
      <c r="B333" s="5" t="s">
        <v>996</v>
      </c>
      <c r="C333" s="8">
        <v>44576.9</v>
      </c>
      <c r="D333" s="8">
        <v>44576.9</v>
      </c>
      <c r="E333" s="8">
        <v>0</v>
      </c>
      <c r="F333" s="8">
        <f t="shared" si="12"/>
        <v>0</v>
      </c>
      <c r="G333" s="8">
        <f t="shared" si="13"/>
        <v>0</v>
      </c>
      <c r="H333" s="8">
        <v>0</v>
      </c>
      <c r="I333" s="8">
        <v>0</v>
      </c>
      <c r="N333" s="16"/>
    </row>
    <row r="334" spans="1:14" ht="25.5" x14ac:dyDescent="0.2">
      <c r="A334" s="4" t="s">
        <v>873</v>
      </c>
      <c r="B334" s="5" t="s">
        <v>997</v>
      </c>
      <c r="C334" s="8">
        <v>44576.9</v>
      </c>
      <c r="D334" s="8">
        <v>44576.9</v>
      </c>
      <c r="E334" s="8">
        <v>0</v>
      </c>
      <c r="F334" s="8">
        <f t="shared" si="12"/>
        <v>0</v>
      </c>
      <c r="G334" s="8">
        <f t="shared" si="13"/>
        <v>0</v>
      </c>
      <c r="H334" s="8">
        <v>0</v>
      </c>
      <c r="I334" s="8">
        <v>0</v>
      </c>
    </row>
    <row r="335" spans="1:14" ht="38.25" x14ac:dyDescent="0.2">
      <c r="A335" s="4" t="s">
        <v>874</v>
      </c>
      <c r="B335" s="5" t="s">
        <v>998</v>
      </c>
      <c r="C335" s="8">
        <v>29086.2</v>
      </c>
      <c r="D335" s="8">
        <v>29086.2</v>
      </c>
      <c r="E335" s="8">
        <v>0</v>
      </c>
      <c r="F335" s="8">
        <f t="shared" si="12"/>
        <v>0</v>
      </c>
      <c r="G335" s="8">
        <f t="shared" si="13"/>
        <v>0</v>
      </c>
      <c r="H335" s="8">
        <v>0</v>
      </c>
      <c r="I335" s="8">
        <v>0</v>
      </c>
    </row>
    <row r="336" spans="1:14" ht="38.25" x14ac:dyDescent="0.2">
      <c r="A336" s="4" t="s">
        <v>875</v>
      </c>
      <c r="B336" s="5" t="s">
        <v>999</v>
      </c>
      <c r="C336" s="8">
        <v>29086.2</v>
      </c>
      <c r="D336" s="8">
        <v>29086.2</v>
      </c>
      <c r="E336" s="8">
        <v>0</v>
      </c>
      <c r="F336" s="8">
        <f t="shared" si="12"/>
        <v>0</v>
      </c>
      <c r="G336" s="8">
        <f t="shared" si="13"/>
        <v>0</v>
      </c>
      <c r="H336" s="8">
        <v>0</v>
      </c>
      <c r="I336" s="8">
        <v>0</v>
      </c>
    </row>
    <row r="337" spans="1:14" ht="25.5" x14ac:dyDescent="0.2">
      <c r="A337" s="4" t="s">
        <v>876</v>
      </c>
      <c r="B337" s="5" t="s">
        <v>1000</v>
      </c>
      <c r="C337" s="8">
        <v>45364.2</v>
      </c>
      <c r="D337" s="8">
        <v>45364.2</v>
      </c>
      <c r="E337" s="8">
        <v>0</v>
      </c>
      <c r="F337" s="8">
        <f t="shared" si="12"/>
        <v>0</v>
      </c>
      <c r="G337" s="8">
        <f t="shared" si="13"/>
        <v>0</v>
      </c>
      <c r="H337" s="8">
        <v>0</v>
      </c>
      <c r="I337" s="8">
        <v>0</v>
      </c>
    </row>
    <row r="338" spans="1:14" ht="38.25" x14ac:dyDescent="0.2">
      <c r="A338" s="4" t="s">
        <v>877</v>
      </c>
      <c r="B338" s="5" t="s">
        <v>1001</v>
      </c>
      <c r="C338" s="8">
        <v>45364.2</v>
      </c>
      <c r="D338" s="8">
        <v>45364.2</v>
      </c>
      <c r="E338" s="8">
        <v>0</v>
      </c>
      <c r="F338" s="8">
        <f t="shared" ref="F338:F401" si="15">E338/C338*100</f>
        <v>0</v>
      </c>
      <c r="G338" s="8">
        <f t="shared" ref="G338:G401" si="16">E338/D338*100</f>
        <v>0</v>
      </c>
      <c r="H338" s="8">
        <v>0</v>
      </c>
      <c r="I338" s="8">
        <v>0</v>
      </c>
    </row>
    <row r="339" spans="1:14" ht="25.5" x14ac:dyDescent="0.2">
      <c r="A339" s="4" t="s">
        <v>411</v>
      </c>
      <c r="B339" s="5" t="s">
        <v>412</v>
      </c>
      <c r="C339" s="8">
        <v>21295.5</v>
      </c>
      <c r="D339" s="8">
        <v>21295.5</v>
      </c>
      <c r="E339" s="8">
        <v>20718.86448</v>
      </c>
      <c r="F339" s="8">
        <f t="shared" si="15"/>
        <v>97.29221891949004</v>
      </c>
      <c r="G339" s="8">
        <f t="shared" si="16"/>
        <v>97.29221891949004</v>
      </c>
      <c r="H339" s="8">
        <v>0</v>
      </c>
      <c r="I339" s="8">
        <v>0</v>
      </c>
    </row>
    <row r="340" spans="1:14" ht="25.5" x14ac:dyDescent="0.2">
      <c r="A340" s="4" t="s">
        <v>413</v>
      </c>
      <c r="B340" s="5" t="s">
        <v>414</v>
      </c>
      <c r="C340" s="8">
        <v>21295.5</v>
      </c>
      <c r="D340" s="8">
        <v>21295.5</v>
      </c>
      <c r="E340" s="8">
        <v>20718.86448</v>
      </c>
      <c r="F340" s="8">
        <f t="shared" si="15"/>
        <v>97.29221891949004</v>
      </c>
      <c r="G340" s="8">
        <f t="shared" si="16"/>
        <v>97.29221891949004</v>
      </c>
      <c r="H340" s="8">
        <v>0</v>
      </c>
      <c r="I340" s="8">
        <v>0</v>
      </c>
    </row>
    <row r="341" spans="1:14" s="16" customFormat="1" ht="25.5" x14ac:dyDescent="0.2">
      <c r="A341" s="4" t="s">
        <v>878</v>
      </c>
      <c r="B341" s="5" t="s">
        <v>1002</v>
      </c>
      <c r="C341" s="8">
        <v>142891.1</v>
      </c>
      <c r="D341" s="8">
        <v>142891.1</v>
      </c>
      <c r="E341" s="8">
        <v>23801.814989999999</v>
      </c>
      <c r="F341" s="8">
        <f t="shared" si="15"/>
        <v>16.657311050163376</v>
      </c>
      <c r="G341" s="8">
        <f t="shared" si="16"/>
        <v>16.657311050163376</v>
      </c>
      <c r="H341" s="8">
        <v>0</v>
      </c>
      <c r="I341" s="8">
        <v>0</v>
      </c>
      <c r="N341" s="12"/>
    </row>
    <row r="342" spans="1:14" s="16" customFormat="1" ht="38.25" x14ac:dyDescent="0.2">
      <c r="A342" s="4" t="s">
        <v>879</v>
      </c>
      <c r="B342" s="5" t="s">
        <v>1003</v>
      </c>
      <c r="C342" s="8">
        <v>142891.1</v>
      </c>
      <c r="D342" s="8">
        <v>142891.1</v>
      </c>
      <c r="E342" s="8">
        <v>23801.814989999999</v>
      </c>
      <c r="F342" s="8">
        <f t="shared" si="15"/>
        <v>16.657311050163376</v>
      </c>
      <c r="G342" s="8">
        <f t="shared" si="16"/>
        <v>16.657311050163376</v>
      </c>
      <c r="H342" s="8">
        <v>0</v>
      </c>
      <c r="I342" s="8">
        <v>0</v>
      </c>
      <c r="N342" s="12"/>
    </row>
    <row r="343" spans="1:14" s="16" customFormat="1" ht="25.5" x14ac:dyDescent="0.2">
      <c r="A343" s="4" t="s">
        <v>880</v>
      </c>
      <c r="B343" s="5" t="s">
        <v>1004</v>
      </c>
      <c r="C343" s="8">
        <v>238421.7</v>
      </c>
      <c r="D343" s="8">
        <v>238421.7</v>
      </c>
      <c r="E343" s="8">
        <v>81480.373919999998</v>
      </c>
      <c r="F343" s="8">
        <f t="shared" si="15"/>
        <v>34.174898476103472</v>
      </c>
      <c r="G343" s="8">
        <f t="shared" si="16"/>
        <v>34.174898476103472</v>
      </c>
      <c r="H343" s="8">
        <f>94878.2+47268.9+4560.6</f>
        <v>146707.70000000001</v>
      </c>
      <c r="I343" s="8">
        <f t="shared" ref="I338:I401" si="17">E343/H343*100</f>
        <v>55.53926202919137</v>
      </c>
      <c r="N343" s="12"/>
    </row>
    <row r="344" spans="1:14" s="16" customFormat="1" ht="38.25" x14ac:dyDescent="0.2">
      <c r="A344" s="4" t="s">
        <v>881</v>
      </c>
      <c r="B344" s="5" t="s">
        <v>1005</v>
      </c>
      <c r="C344" s="8">
        <v>238421.7</v>
      </c>
      <c r="D344" s="8">
        <v>238421.7</v>
      </c>
      <c r="E344" s="8">
        <v>81480.373919999998</v>
      </c>
      <c r="F344" s="8">
        <f t="shared" si="15"/>
        <v>34.174898476103472</v>
      </c>
      <c r="G344" s="8">
        <f t="shared" si="16"/>
        <v>34.174898476103472</v>
      </c>
      <c r="H344" s="8">
        <f>H343</f>
        <v>146707.70000000001</v>
      </c>
      <c r="I344" s="8">
        <f t="shared" si="17"/>
        <v>55.53926202919137</v>
      </c>
    </row>
    <row r="345" spans="1:14" s="16" customFormat="1" ht="25.5" x14ac:dyDescent="0.2">
      <c r="A345" s="4" t="s">
        <v>415</v>
      </c>
      <c r="B345" s="5" t="s">
        <v>416</v>
      </c>
      <c r="C345" s="8">
        <v>13600</v>
      </c>
      <c r="D345" s="8">
        <v>13600</v>
      </c>
      <c r="E345" s="8">
        <v>0</v>
      </c>
      <c r="F345" s="8">
        <f t="shared" si="15"/>
        <v>0</v>
      </c>
      <c r="G345" s="8">
        <f t="shared" si="16"/>
        <v>0</v>
      </c>
      <c r="H345" s="8">
        <v>13291.6</v>
      </c>
      <c r="I345" s="8">
        <f t="shared" si="17"/>
        <v>0</v>
      </c>
    </row>
    <row r="346" spans="1:14" s="16" customFormat="1" ht="25.5" x14ac:dyDescent="0.2">
      <c r="A346" s="4" t="s">
        <v>417</v>
      </c>
      <c r="B346" s="5" t="s">
        <v>418</v>
      </c>
      <c r="C346" s="8">
        <v>13600</v>
      </c>
      <c r="D346" s="8">
        <v>13600</v>
      </c>
      <c r="E346" s="8">
        <v>0</v>
      </c>
      <c r="F346" s="8">
        <f t="shared" si="15"/>
        <v>0</v>
      </c>
      <c r="G346" s="8">
        <f t="shared" si="16"/>
        <v>0</v>
      </c>
      <c r="H346" s="8">
        <v>13291.6</v>
      </c>
      <c r="I346" s="8">
        <f t="shared" si="17"/>
        <v>0</v>
      </c>
    </row>
    <row r="347" spans="1:14" x14ac:dyDescent="0.2">
      <c r="A347" s="4" t="s">
        <v>882</v>
      </c>
      <c r="B347" s="5" t="s">
        <v>419</v>
      </c>
      <c r="C347" s="8">
        <v>11511.1</v>
      </c>
      <c r="D347" s="8">
        <v>11511.1</v>
      </c>
      <c r="E347" s="8">
        <v>0</v>
      </c>
      <c r="F347" s="8">
        <f t="shared" si="15"/>
        <v>0</v>
      </c>
      <c r="G347" s="8">
        <f t="shared" si="16"/>
        <v>0</v>
      </c>
      <c r="H347" s="8">
        <v>0</v>
      </c>
      <c r="I347" s="8">
        <v>0</v>
      </c>
      <c r="N347" s="16"/>
    </row>
    <row r="348" spans="1:14" ht="25.5" x14ac:dyDescent="0.2">
      <c r="A348" s="4" t="s">
        <v>883</v>
      </c>
      <c r="B348" s="5" t="s">
        <v>420</v>
      </c>
      <c r="C348" s="8">
        <v>11511.1</v>
      </c>
      <c r="D348" s="8">
        <v>11511.1</v>
      </c>
      <c r="E348" s="8">
        <v>0</v>
      </c>
      <c r="F348" s="8">
        <f t="shared" si="15"/>
        <v>0</v>
      </c>
      <c r="G348" s="8">
        <f t="shared" si="16"/>
        <v>0</v>
      </c>
      <c r="H348" s="8">
        <v>0</v>
      </c>
      <c r="I348" s="8">
        <v>0</v>
      </c>
      <c r="N348" s="16"/>
    </row>
    <row r="349" spans="1:14" ht="25.5" x14ac:dyDescent="0.2">
      <c r="A349" s="4" t="s">
        <v>421</v>
      </c>
      <c r="B349" s="5" t="s">
        <v>422</v>
      </c>
      <c r="C349" s="8">
        <v>440906.3</v>
      </c>
      <c r="D349" s="8">
        <v>440906.3</v>
      </c>
      <c r="E349" s="8">
        <v>8821.6766099999986</v>
      </c>
      <c r="F349" s="8">
        <f t="shared" si="15"/>
        <v>2.0008052980871445</v>
      </c>
      <c r="G349" s="8">
        <f t="shared" si="16"/>
        <v>2.0008052980871445</v>
      </c>
      <c r="H349" s="8">
        <v>0</v>
      </c>
      <c r="I349" s="8">
        <v>0</v>
      </c>
      <c r="N349" s="16"/>
    </row>
    <row r="350" spans="1:14" ht="38.25" x14ac:dyDescent="0.2">
      <c r="A350" s="4" t="s">
        <v>423</v>
      </c>
      <c r="B350" s="5" t="s">
        <v>424</v>
      </c>
      <c r="C350" s="8">
        <v>440906.3</v>
      </c>
      <c r="D350" s="8">
        <v>440906.3</v>
      </c>
      <c r="E350" s="8">
        <v>8821.6766099999986</v>
      </c>
      <c r="F350" s="8">
        <f t="shared" si="15"/>
        <v>2.0008052980871445</v>
      </c>
      <c r="G350" s="8">
        <f t="shared" si="16"/>
        <v>2.0008052980871445</v>
      </c>
      <c r="H350" s="8">
        <v>0</v>
      </c>
      <c r="I350" s="8">
        <v>0</v>
      </c>
    </row>
    <row r="351" spans="1:14" ht="25.5" x14ac:dyDescent="0.2">
      <c r="A351" s="4" t="s">
        <v>884</v>
      </c>
      <c r="B351" s="5" t="s">
        <v>425</v>
      </c>
      <c r="C351" s="8">
        <v>438372.4</v>
      </c>
      <c r="D351" s="8">
        <v>438372.4</v>
      </c>
      <c r="E351" s="8">
        <v>74387.5</v>
      </c>
      <c r="F351" s="8">
        <f t="shared" si="15"/>
        <v>16.969019947423696</v>
      </c>
      <c r="G351" s="8">
        <f t="shared" si="16"/>
        <v>16.969019947423696</v>
      </c>
      <c r="H351" s="8">
        <v>331375.09999999998</v>
      </c>
      <c r="I351" s="8">
        <f t="shared" si="17"/>
        <v>22.448126005846547</v>
      </c>
    </row>
    <row r="352" spans="1:14" ht="38.25" x14ac:dyDescent="0.2">
      <c r="A352" s="4" t="s">
        <v>885</v>
      </c>
      <c r="B352" s="5" t="s">
        <v>426</v>
      </c>
      <c r="C352" s="8">
        <v>438372.4</v>
      </c>
      <c r="D352" s="8">
        <v>438372.4</v>
      </c>
      <c r="E352" s="8">
        <v>74387.5</v>
      </c>
      <c r="F352" s="8">
        <f t="shared" si="15"/>
        <v>16.969019947423696</v>
      </c>
      <c r="G352" s="8">
        <f t="shared" si="16"/>
        <v>16.969019947423696</v>
      </c>
      <c r="H352" s="8">
        <v>331375.09999999998</v>
      </c>
      <c r="I352" s="8">
        <f t="shared" si="17"/>
        <v>22.448126005846547</v>
      </c>
    </row>
    <row r="353" spans="1:9" ht="25.5" x14ac:dyDescent="0.2">
      <c r="A353" s="4" t="s">
        <v>886</v>
      </c>
      <c r="B353" s="5" t="s">
        <v>427</v>
      </c>
      <c r="C353" s="8">
        <v>62447.5</v>
      </c>
      <c r="D353" s="8">
        <v>62447.5</v>
      </c>
      <c r="E353" s="8">
        <v>4471.2410099999997</v>
      </c>
      <c r="F353" s="8">
        <f t="shared" si="15"/>
        <v>7.1600000160134512</v>
      </c>
      <c r="G353" s="8">
        <f t="shared" si="16"/>
        <v>7.1600000160134512</v>
      </c>
      <c r="H353" s="8">
        <v>3973.9952599999997</v>
      </c>
      <c r="I353" s="8">
        <f t="shared" si="17"/>
        <v>112.51248976074521</v>
      </c>
    </row>
    <row r="354" spans="1:9" ht="25.5" x14ac:dyDescent="0.2">
      <c r="A354" s="4" t="s">
        <v>428</v>
      </c>
      <c r="B354" s="5" t="s">
        <v>429</v>
      </c>
      <c r="C354" s="8">
        <v>376911</v>
      </c>
      <c r="D354" s="8">
        <v>376911</v>
      </c>
      <c r="E354" s="8">
        <v>0</v>
      </c>
      <c r="F354" s="8">
        <f t="shared" si="15"/>
        <v>0</v>
      </c>
      <c r="G354" s="8">
        <f t="shared" si="16"/>
        <v>0</v>
      </c>
      <c r="H354" s="8">
        <v>0</v>
      </c>
      <c r="I354" s="8">
        <v>0</v>
      </c>
    </row>
    <row r="355" spans="1:9" ht="25.5" x14ac:dyDescent="0.2">
      <c r="A355" s="4" t="s">
        <v>430</v>
      </c>
      <c r="B355" s="5" t="s">
        <v>431</v>
      </c>
      <c r="C355" s="8">
        <v>376911</v>
      </c>
      <c r="D355" s="8">
        <v>376911</v>
      </c>
      <c r="E355" s="8">
        <v>0</v>
      </c>
      <c r="F355" s="8">
        <f t="shared" si="15"/>
        <v>0</v>
      </c>
      <c r="G355" s="8">
        <f t="shared" si="16"/>
        <v>0</v>
      </c>
      <c r="H355" s="8">
        <v>0</v>
      </c>
      <c r="I355" s="8">
        <v>0</v>
      </c>
    </row>
    <row r="356" spans="1:9" ht="25.5" x14ac:dyDescent="0.2">
      <c r="A356" s="4" t="s">
        <v>432</v>
      </c>
      <c r="B356" s="5" t="s">
        <v>433</v>
      </c>
      <c r="C356" s="8">
        <v>99378</v>
      </c>
      <c r="D356" s="8">
        <v>99378</v>
      </c>
      <c r="E356" s="8">
        <v>0</v>
      </c>
      <c r="F356" s="8">
        <f t="shared" si="15"/>
        <v>0</v>
      </c>
      <c r="G356" s="8">
        <f t="shared" si="16"/>
        <v>0</v>
      </c>
      <c r="H356" s="8">
        <v>0</v>
      </c>
      <c r="I356" s="8">
        <v>0</v>
      </c>
    </row>
    <row r="357" spans="1:9" x14ac:dyDescent="0.2">
      <c r="A357" s="4" t="s">
        <v>887</v>
      </c>
      <c r="B357" s="5" t="s">
        <v>1006</v>
      </c>
      <c r="C357" s="8">
        <v>55322.9</v>
      </c>
      <c r="D357" s="8">
        <v>55322.9</v>
      </c>
      <c r="E357" s="8">
        <v>0</v>
      </c>
      <c r="F357" s="8">
        <f t="shared" si="15"/>
        <v>0</v>
      </c>
      <c r="G357" s="8">
        <f t="shared" si="16"/>
        <v>0</v>
      </c>
      <c r="H357" s="8">
        <v>0</v>
      </c>
      <c r="I357" s="8">
        <v>0</v>
      </c>
    </row>
    <row r="358" spans="1:9" ht="25.5" x14ac:dyDescent="0.2">
      <c r="A358" s="4" t="s">
        <v>888</v>
      </c>
      <c r="B358" s="5" t="s">
        <v>1007</v>
      </c>
      <c r="C358" s="8">
        <v>55322.9</v>
      </c>
      <c r="D358" s="8">
        <v>55322.9</v>
      </c>
      <c r="E358" s="8">
        <v>0</v>
      </c>
      <c r="F358" s="8">
        <f t="shared" si="15"/>
        <v>0</v>
      </c>
      <c r="G358" s="8">
        <f t="shared" si="16"/>
        <v>0</v>
      </c>
      <c r="H358" s="8">
        <v>0</v>
      </c>
      <c r="I358" s="8">
        <v>0</v>
      </c>
    </row>
    <row r="359" spans="1:9" ht="51" x14ac:dyDescent="0.2">
      <c r="A359" s="4" t="s">
        <v>889</v>
      </c>
      <c r="B359" s="5" t="s">
        <v>1008</v>
      </c>
      <c r="C359" s="8">
        <v>180048.9</v>
      </c>
      <c r="D359" s="8">
        <v>180048.9</v>
      </c>
      <c r="E359" s="8">
        <v>36044.371220000001</v>
      </c>
      <c r="F359" s="8">
        <f t="shared" si="15"/>
        <v>20.019212125150446</v>
      </c>
      <c r="G359" s="8">
        <f t="shared" si="16"/>
        <v>20.019212125150446</v>
      </c>
      <c r="H359" s="8">
        <v>0</v>
      </c>
      <c r="I359" s="8">
        <v>0</v>
      </c>
    </row>
    <row r="360" spans="1:9" ht="38.25" x14ac:dyDescent="0.2">
      <c r="A360" s="4" t="s">
        <v>890</v>
      </c>
      <c r="B360" s="5" t="s">
        <v>1009</v>
      </c>
      <c r="C360" s="8">
        <v>2222400</v>
      </c>
      <c r="D360" s="8">
        <v>2222400</v>
      </c>
      <c r="E360" s="8">
        <v>0</v>
      </c>
      <c r="F360" s="8">
        <f t="shared" si="15"/>
        <v>0</v>
      </c>
      <c r="G360" s="8">
        <f t="shared" si="16"/>
        <v>0</v>
      </c>
      <c r="H360" s="34">
        <v>0</v>
      </c>
      <c r="I360" s="8">
        <v>0</v>
      </c>
    </row>
    <row r="361" spans="1:9" ht="63.75" x14ac:dyDescent="0.2">
      <c r="A361" s="4" t="s">
        <v>434</v>
      </c>
      <c r="B361" s="5" t="s">
        <v>435</v>
      </c>
      <c r="C361" s="8">
        <v>300028.79999999999</v>
      </c>
      <c r="D361" s="8">
        <v>300028.79999999999</v>
      </c>
      <c r="E361" s="8">
        <v>0</v>
      </c>
      <c r="F361" s="8">
        <f t="shared" si="15"/>
        <v>0</v>
      </c>
      <c r="G361" s="8">
        <f t="shared" si="16"/>
        <v>0</v>
      </c>
      <c r="H361" s="8">
        <v>0</v>
      </c>
      <c r="I361" s="8">
        <v>0</v>
      </c>
    </row>
    <row r="362" spans="1:9" ht="76.5" x14ac:dyDescent="0.2">
      <c r="A362" s="4" t="s">
        <v>436</v>
      </c>
      <c r="B362" s="5" t="s">
        <v>437</v>
      </c>
      <c r="C362" s="8">
        <v>300028.79999999999</v>
      </c>
      <c r="D362" s="8">
        <v>300028.79999999999</v>
      </c>
      <c r="E362" s="8">
        <v>0</v>
      </c>
      <c r="F362" s="8">
        <f t="shared" si="15"/>
        <v>0</v>
      </c>
      <c r="G362" s="8">
        <f t="shared" si="16"/>
        <v>0</v>
      </c>
      <c r="H362" s="8">
        <v>0</v>
      </c>
      <c r="I362" s="8">
        <v>0</v>
      </c>
    </row>
    <row r="363" spans="1:9" ht="38.25" x14ac:dyDescent="0.2">
      <c r="A363" s="4" t="s">
        <v>1064</v>
      </c>
      <c r="B363" s="5" t="s">
        <v>1083</v>
      </c>
      <c r="C363" s="8">
        <v>0</v>
      </c>
      <c r="D363" s="8">
        <v>0</v>
      </c>
      <c r="E363" s="8">
        <v>3421.5446699999998</v>
      </c>
      <c r="F363" s="8">
        <v>0</v>
      </c>
      <c r="G363" s="8">
        <v>0</v>
      </c>
      <c r="H363" s="34">
        <v>0</v>
      </c>
      <c r="I363" s="8">
        <v>0</v>
      </c>
    </row>
    <row r="364" spans="1:9" ht="38.25" x14ac:dyDescent="0.2">
      <c r="A364" s="4" t="s">
        <v>1065</v>
      </c>
      <c r="B364" s="5" t="s">
        <v>1084</v>
      </c>
      <c r="C364" s="8">
        <v>0</v>
      </c>
      <c r="D364" s="8">
        <v>0</v>
      </c>
      <c r="E364" s="8">
        <v>3421.5446699999998</v>
      </c>
      <c r="F364" s="8">
        <v>0</v>
      </c>
      <c r="G364" s="8">
        <v>0</v>
      </c>
      <c r="H364" s="34">
        <v>0</v>
      </c>
      <c r="I364" s="8">
        <v>0</v>
      </c>
    </row>
    <row r="365" spans="1:9" x14ac:dyDescent="0.2">
      <c r="A365" s="4" t="s">
        <v>438</v>
      </c>
      <c r="B365" s="5" t="s">
        <v>439</v>
      </c>
      <c r="C365" s="8">
        <v>0</v>
      </c>
      <c r="D365" s="8">
        <v>0</v>
      </c>
      <c r="E365" s="8">
        <v>147.39330999999999</v>
      </c>
      <c r="F365" s="8">
        <v>0</v>
      </c>
      <c r="G365" s="8">
        <v>0</v>
      </c>
      <c r="H365" s="8">
        <v>145.52175</v>
      </c>
      <c r="I365" s="8">
        <f t="shared" si="17"/>
        <v>101.28610328009387</v>
      </c>
    </row>
    <row r="366" spans="1:9" x14ac:dyDescent="0.2">
      <c r="A366" s="4" t="s">
        <v>440</v>
      </c>
      <c r="B366" s="5" t="s">
        <v>441</v>
      </c>
      <c r="C366" s="8">
        <v>0</v>
      </c>
      <c r="D366" s="8">
        <v>0</v>
      </c>
      <c r="E366" s="8">
        <v>147.39330999999999</v>
      </c>
      <c r="F366" s="8">
        <v>0</v>
      </c>
      <c r="G366" s="8">
        <v>0</v>
      </c>
      <c r="H366" s="8">
        <v>145.52175</v>
      </c>
      <c r="I366" s="8">
        <f t="shared" si="17"/>
        <v>101.28610328009387</v>
      </c>
    </row>
    <row r="367" spans="1:9" x14ac:dyDescent="0.2">
      <c r="A367" s="4" t="s">
        <v>442</v>
      </c>
      <c r="B367" s="5" t="s">
        <v>443</v>
      </c>
      <c r="C367" s="8">
        <v>4003525.2</v>
      </c>
      <c r="D367" s="8">
        <v>4003525.2</v>
      </c>
      <c r="E367" s="8">
        <v>1271674.26085</v>
      </c>
      <c r="F367" s="8">
        <f t="shared" si="15"/>
        <v>31.763863028762749</v>
      </c>
      <c r="G367" s="8">
        <f t="shared" si="16"/>
        <v>31.763863028762749</v>
      </c>
      <c r="H367" s="8">
        <v>1098166.56831</v>
      </c>
      <c r="I367" s="8">
        <f t="shared" si="17"/>
        <v>115.79976094218711</v>
      </c>
    </row>
    <row r="368" spans="1:9" ht="25.5" x14ac:dyDescent="0.2">
      <c r="A368" s="4" t="s">
        <v>444</v>
      </c>
      <c r="B368" s="5" t="s">
        <v>445</v>
      </c>
      <c r="C368" s="8">
        <v>28520.5</v>
      </c>
      <c r="D368" s="8">
        <v>28520.5</v>
      </c>
      <c r="E368" s="8">
        <v>14260.4</v>
      </c>
      <c r="F368" s="8">
        <f t="shared" si="15"/>
        <v>50.000525937483566</v>
      </c>
      <c r="G368" s="8">
        <f t="shared" si="16"/>
        <v>50.000525937483566</v>
      </c>
      <c r="H368" s="8">
        <v>17578.400000000001</v>
      </c>
      <c r="I368" s="8">
        <f t="shared" si="17"/>
        <v>81.124561962408407</v>
      </c>
    </row>
    <row r="369" spans="1:9" ht="38.25" x14ac:dyDescent="0.2">
      <c r="A369" s="4" t="s">
        <v>446</v>
      </c>
      <c r="B369" s="5" t="s">
        <v>447</v>
      </c>
      <c r="C369" s="8">
        <v>28520.5</v>
      </c>
      <c r="D369" s="8">
        <v>28520.5</v>
      </c>
      <c r="E369" s="8">
        <v>14260.4</v>
      </c>
      <c r="F369" s="8">
        <f t="shared" si="15"/>
        <v>50.000525937483566</v>
      </c>
      <c r="G369" s="8">
        <f t="shared" si="16"/>
        <v>50.000525937483566</v>
      </c>
      <c r="H369" s="8">
        <v>17578.400000000001</v>
      </c>
      <c r="I369" s="8">
        <f t="shared" si="17"/>
        <v>81.124561962408407</v>
      </c>
    </row>
    <row r="370" spans="1:9" ht="38.25" x14ac:dyDescent="0.2">
      <c r="A370" s="4" t="s">
        <v>448</v>
      </c>
      <c r="B370" s="5" t="s">
        <v>449</v>
      </c>
      <c r="C370" s="8">
        <v>708.7</v>
      </c>
      <c r="D370" s="8">
        <v>708.7</v>
      </c>
      <c r="E370" s="8">
        <v>708.7</v>
      </c>
      <c r="F370" s="8">
        <f t="shared" si="15"/>
        <v>100</v>
      </c>
      <c r="G370" s="8">
        <f t="shared" si="16"/>
        <v>100</v>
      </c>
      <c r="H370" s="8">
        <v>716.8</v>
      </c>
      <c r="I370" s="8">
        <f t="shared" si="17"/>
        <v>98.869977678571445</v>
      </c>
    </row>
    <row r="371" spans="1:9" ht="38.25" x14ac:dyDescent="0.2">
      <c r="A371" s="4" t="s">
        <v>450</v>
      </c>
      <c r="B371" s="5" t="s">
        <v>451</v>
      </c>
      <c r="C371" s="8">
        <v>708.7</v>
      </c>
      <c r="D371" s="8">
        <v>708.7</v>
      </c>
      <c r="E371" s="8">
        <v>708.7</v>
      </c>
      <c r="F371" s="8">
        <f t="shared" si="15"/>
        <v>100</v>
      </c>
      <c r="G371" s="8">
        <f t="shared" si="16"/>
        <v>100</v>
      </c>
      <c r="H371" s="8">
        <v>716.8</v>
      </c>
      <c r="I371" s="8">
        <f t="shared" si="17"/>
        <v>98.869977678571445</v>
      </c>
    </row>
    <row r="372" spans="1:9" ht="25.5" x14ac:dyDescent="0.2">
      <c r="A372" s="4" t="s">
        <v>452</v>
      </c>
      <c r="B372" s="5" t="s">
        <v>453</v>
      </c>
      <c r="C372" s="8">
        <v>14469.7</v>
      </c>
      <c r="D372" s="8">
        <v>14469.7</v>
      </c>
      <c r="E372" s="8">
        <v>0</v>
      </c>
      <c r="F372" s="8">
        <f t="shared" si="15"/>
        <v>0</v>
      </c>
      <c r="G372" s="8">
        <f t="shared" si="16"/>
        <v>0</v>
      </c>
      <c r="H372" s="8">
        <v>0</v>
      </c>
      <c r="I372" s="8">
        <v>0</v>
      </c>
    </row>
    <row r="373" spans="1:9" ht="25.5" x14ac:dyDescent="0.2">
      <c r="A373" s="4" t="s">
        <v>454</v>
      </c>
      <c r="B373" s="5" t="s">
        <v>455</v>
      </c>
      <c r="C373" s="8">
        <v>302955.2</v>
      </c>
      <c r="D373" s="8">
        <v>302955.2</v>
      </c>
      <c r="E373" s="8">
        <v>60887.692520000004</v>
      </c>
      <c r="F373" s="8">
        <f t="shared" si="15"/>
        <v>20.097919599993663</v>
      </c>
      <c r="G373" s="8">
        <f t="shared" si="16"/>
        <v>20.097919599993663</v>
      </c>
      <c r="H373" s="8">
        <v>91329.297019999998</v>
      </c>
      <c r="I373" s="8">
        <f t="shared" si="17"/>
        <v>66.668303060152027</v>
      </c>
    </row>
    <row r="374" spans="1:9" ht="63.75" x14ac:dyDescent="0.2">
      <c r="A374" s="4" t="s">
        <v>1066</v>
      </c>
      <c r="B374" s="5" t="s">
        <v>1085</v>
      </c>
      <c r="C374" s="8">
        <v>0</v>
      </c>
      <c r="D374" s="8">
        <v>0</v>
      </c>
      <c r="E374" s="8">
        <v>10262.4</v>
      </c>
      <c r="F374" s="8">
        <v>0</v>
      </c>
      <c r="G374" s="8">
        <v>0</v>
      </c>
      <c r="H374" s="8">
        <v>24348.42</v>
      </c>
      <c r="I374" s="8">
        <f t="shared" si="17"/>
        <v>42.148114744201067</v>
      </c>
    </row>
    <row r="375" spans="1:9" ht="63.75" x14ac:dyDescent="0.2">
      <c r="A375" s="4" t="s">
        <v>1067</v>
      </c>
      <c r="B375" s="5" t="s">
        <v>1086</v>
      </c>
      <c r="C375" s="8">
        <v>0</v>
      </c>
      <c r="D375" s="8">
        <v>0</v>
      </c>
      <c r="E375" s="8">
        <v>10262.4</v>
      </c>
      <c r="F375" s="8">
        <v>0</v>
      </c>
      <c r="G375" s="8">
        <v>0</v>
      </c>
      <c r="H375" s="8">
        <v>24348.42</v>
      </c>
      <c r="I375" s="8">
        <f t="shared" si="17"/>
        <v>42.148114744201067</v>
      </c>
    </row>
    <row r="376" spans="1:9" ht="38.25" x14ac:dyDescent="0.2">
      <c r="A376" s="4" t="s">
        <v>891</v>
      </c>
      <c r="B376" s="5" t="s">
        <v>456</v>
      </c>
      <c r="C376" s="8">
        <v>9182.1</v>
      </c>
      <c r="D376" s="8">
        <v>9182.1</v>
      </c>
      <c r="E376" s="8">
        <v>1444.3920000000001</v>
      </c>
      <c r="F376" s="8">
        <f t="shared" si="15"/>
        <v>15.730519162283137</v>
      </c>
      <c r="G376" s="8">
        <f t="shared" si="16"/>
        <v>15.730519162283137</v>
      </c>
      <c r="H376" s="8">
        <v>1432.26</v>
      </c>
      <c r="I376" s="8">
        <f t="shared" si="17"/>
        <v>100.84705290938795</v>
      </c>
    </row>
    <row r="377" spans="1:9" ht="38.25" x14ac:dyDescent="0.2">
      <c r="A377" s="4" t="s">
        <v>892</v>
      </c>
      <c r="B377" s="5" t="s">
        <v>457</v>
      </c>
      <c r="C377" s="8">
        <v>9182.1</v>
      </c>
      <c r="D377" s="8">
        <v>9182.1</v>
      </c>
      <c r="E377" s="8">
        <v>1444.3920000000001</v>
      </c>
      <c r="F377" s="8">
        <f t="shared" si="15"/>
        <v>15.730519162283137</v>
      </c>
      <c r="G377" s="8">
        <f t="shared" si="16"/>
        <v>15.730519162283137</v>
      </c>
      <c r="H377" s="8">
        <v>1432.26</v>
      </c>
      <c r="I377" s="8">
        <f t="shared" si="17"/>
        <v>100.84705290938795</v>
      </c>
    </row>
    <row r="378" spans="1:9" ht="38.25" x14ac:dyDescent="0.2">
      <c r="A378" s="4" t="s">
        <v>458</v>
      </c>
      <c r="B378" s="5" t="s">
        <v>459</v>
      </c>
      <c r="C378" s="8">
        <v>28358.6</v>
      </c>
      <c r="D378" s="8">
        <v>28358.6</v>
      </c>
      <c r="E378" s="8">
        <v>9566.4081500000011</v>
      </c>
      <c r="F378" s="8">
        <f t="shared" si="15"/>
        <v>33.733710937775498</v>
      </c>
      <c r="G378" s="8">
        <f t="shared" si="16"/>
        <v>33.733710937775498</v>
      </c>
      <c r="H378" s="8">
        <v>8683.9760500000011</v>
      </c>
      <c r="I378" s="8">
        <f t="shared" si="17"/>
        <v>110.16161369998252</v>
      </c>
    </row>
    <row r="379" spans="1:9" ht="38.25" x14ac:dyDescent="0.2">
      <c r="A379" s="4" t="s">
        <v>460</v>
      </c>
      <c r="B379" s="5" t="s">
        <v>461</v>
      </c>
      <c r="C379" s="8">
        <v>28358.6</v>
      </c>
      <c r="D379" s="8">
        <v>28358.6</v>
      </c>
      <c r="E379" s="8">
        <v>9566.4081500000011</v>
      </c>
      <c r="F379" s="8">
        <f t="shared" si="15"/>
        <v>33.733710937775498</v>
      </c>
      <c r="G379" s="8">
        <f t="shared" si="16"/>
        <v>33.733710937775498</v>
      </c>
      <c r="H379" s="8">
        <v>8683.9760500000011</v>
      </c>
      <c r="I379" s="8">
        <f t="shared" si="17"/>
        <v>110.16161369998252</v>
      </c>
    </row>
    <row r="380" spans="1:9" ht="38.25" x14ac:dyDescent="0.2">
      <c r="A380" s="4" t="s">
        <v>893</v>
      </c>
      <c r="B380" s="5" t="s">
        <v>462</v>
      </c>
      <c r="C380" s="8">
        <v>8831.5</v>
      </c>
      <c r="D380" s="8">
        <v>8831.5</v>
      </c>
      <c r="E380" s="8">
        <v>0</v>
      </c>
      <c r="F380" s="8">
        <f t="shared" si="15"/>
        <v>0</v>
      </c>
      <c r="G380" s="8">
        <f t="shared" si="16"/>
        <v>0</v>
      </c>
      <c r="H380" s="8">
        <v>0</v>
      </c>
      <c r="I380" s="8">
        <v>0</v>
      </c>
    </row>
    <row r="381" spans="1:9" ht="51" x14ac:dyDescent="0.2">
      <c r="A381" s="4" t="s">
        <v>894</v>
      </c>
      <c r="B381" s="5" t="s">
        <v>463</v>
      </c>
      <c r="C381" s="8">
        <v>8831.5</v>
      </c>
      <c r="D381" s="8">
        <v>8831.5</v>
      </c>
      <c r="E381" s="8">
        <v>0</v>
      </c>
      <c r="F381" s="8">
        <f t="shared" si="15"/>
        <v>0</v>
      </c>
      <c r="G381" s="8">
        <f t="shared" si="16"/>
        <v>0</v>
      </c>
      <c r="H381" s="8">
        <v>0</v>
      </c>
      <c r="I381" s="8">
        <v>0</v>
      </c>
    </row>
    <row r="382" spans="1:9" ht="38.25" x14ac:dyDescent="0.2">
      <c r="A382" s="4" t="s">
        <v>464</v>
      </c>
      <c r="B382" s="5" t="s">
        <v>465</v>
      </c>
      <c r="C382" s="8">
        <v>75203.899999999994</v>
      </c>
      <c r="D382" s="8">
        <v>75203.899999999994</v>
      </c>
      <c r="E382" s="8">
        <v>73448.799809999997</v>
      </c>
      <c r="F382" s="8">
        <f t="shared" si="15"/>
        <v>97.666211207131553</v>
      </c>
      <c r="G382" s="8">
        <f t="shared" si="16"/>
        <v>97.666211207131553</v>
      </c>
      <c r="H382" s="8">
        <v>71495.337469999999</v>
      </c>
      <c r="I382" s="8">
        <f t="shared" si="17"/>
        <v>102.7322933342607</v>
      </c>
    </row>
    <row r="383" spans="1:9" ht="51" x14ac:dyDescent="0.2">
      <c r="A383" s="4" t="s">
        <v>466</v>
      </c>
      <c r="B383" s="5" t="s">
        <v>467</v>
      </c>
      <c r="C383" s="8">
        <v>75203.899999999994</v>
      </c>
      <c r="D383" s="8">
        <v>75203.899999999994</v>
      </c>
      <c r="E383" s="8">
        <v>73448.799809999997</v>
      </c>
      <c r="F383" s="8">
        <f t="shared" si="15"/>
        <v>97.666211207131553</v>
      </c>
      <c r="G383" s="8">
        <f t="shared" si="16"/>
        <v>97.666211207131553</v>
      </c>
      <c r="H383" s="8">
        <v>71495.337469999999</v>
      </c>
      <c r="I383" s="8">
        <f t="shared" si="17"/>
        <v>102.7322933342607</v>
      </c>
    </row>
    <row r="384" spans="1:9" ht="38.25" x14ac:dyDescent="0.2">
      <c r="A384" s="4" t="s">
        <v>468</v>
      </c>
      <c r="B384" s="35" t="s">
        <v>469</v>
      </c>
      <c r="C384" s="8">
        <v>16.7</v>
      </c>
      <c r="D384" s="8">
        <v>16.7</v>
      </c>
      <c r="E384" s="8">
        <v>5.5874799999999993</v>
      </c>
      <c r="F384" s="8">
        <f t="shared" si="15"/>
        <v>33.457964071856281</v>
      </c>
      <c r="G384" s="8">
        <f t="shared" si="16"/>
        <v>33.457964071856281</v>
      </c>
      <c r="H384" s="34">
        <v>5.4247700000000005</v>
      </c>
      <c r="I384" s="8">
        <f t="shared" si="17"/>
        <v>102.99938983588241</v>
      </c>
    </row>
    <row r="385" spans="1:9" ht="38.25" x14ac:dyDescent="0.2">
      <c r="A385" s="4" t="s">
        <v>470</v>
      </c>
      <c r="B385" s="5" t="s">
        <v>471</v>
      </c>
      <c r="C385" s="8">
        <v>16.7</v>
      </c>
      <c r="D385" s="8">
        <v>16.7</v>
      </c>
      <c r="E385" s="8">
        <v>5.5874799999999993</v>
      </c>
      <c r="F385" s="8">
        <f t="shared" si="15"/>
        <v>33.457964071856281</v>
      </c>
      <c r="G385" s="8">
        <f t="shared" si="16"/>
        <v>33.457964071856281</v>
      </c>
      <c r="H385" s="8">
        <v>5.4247700000000005</v>
      </c>
      <c r="I385" s="8">
        <f t="shared" si="17"/>
        <v>102.99938983588241</v>
      </c>
    </row>
    <row r="386" spans="1:9" ht="25.5" x14ac:dyDescent="0.2">
      <c r="A386" s="4" t="s">
        <v>895</v>
      </c>
      <c r="B386" s="5" t="s">
        <v>472</v>
      </c>
      <c r="C386" s="8">
        <v>956418.4</v>
      </c>
      <c r="D386" s="8">
        <v>956418.4</v>
      </c>
      <c r="E386" s="8">
        <v>374187.44805000001</v>
      </c>
      <c r="F386" s="8">
        <f t="shared" si="15"/>
        <v>39.123823637228227</v>
      </c>
      <c r="G386" s="8">
        <f t="shared" si="16"/>
        <v>39.123823637228227</v>
      </c>
      <c r="H386" s="8">
        <v>364738.91181999998</v>
      </c>
      <c r="I386" s="8">
        <f t="shared" si="17"/>
        <v>102.59049306882369</v>
      </c>
    </row>
    <row r="387" spans="1:9" ht="25.5" x14ac:dyDescent="0.2">
      <c r="A387" s="4" t="s">
        <v>473</v>
      </c>
      <c r="B387" s="5" t="s">
        <v>474</v>
      </c>
      <c r="C387" s="8">
        <v>956418.4</v>
      </c>
      <c r="D387" s="8">
        <v>956418.4</v>
      </c>
      <c r="E387" s="8">
        <v>374187.44805000001</v>
      </c>
      <c r="F387" s="8">
        <f t="shared" si="15"/>
        <v>39.123823637228227</v>
      </c>
      <c r="G387" s="8">
        <f t="shared" si="16"/>
        <v>39.123823637228227</v>
      </c>
      <c r="H387" s="8">
        <v>364738.91181999998</v>
      </c>
      <c r="I387" s="8">
        <f t="shared" si="17"/>
        <v>102.59049306882369</v>
      </c>
    </row>
    <row r="388" spans="1:9" ht="25.5" x14ac:dyDescent="0.2">
      <c r="A388" s="4" t="s">
        <v>475</v>
      </c>
      <c r="B388" s="5" t="s">
        <v>476</v>
      </c>
      <c r="C388" s="8">
        <v>9244.9</v>
      </c>
      <c r="D388" s="8">
        <v>9244.9</v>
      </c>
      <c r="E388" s="8">
        <v>1634.87905</v>
      </c>
      <c r="F388" s="8">
        <f t="shared" si="15"/>
        <v>17.684118270614068</v>
      </c>
      <c r="G388" s="8">
        <f t="shared" si="16"/>
        <v>17.684118270614068</v>
      </c>
      <c r="H388" s="8">
        <v>2009.0855900000001</v>
      </c>
      <c r="I388" s="8">
        <f t="shared" si="17"/>
        <v>81.37428580133313</v>
      </c>
    </row>
    <row r="389" spans="1:9" ht="38.25" x14ac:dyDescent="0.2">
      <c r="A389" s="4" t="s">
        <v>477</v>
      </c>
      <c r="B389" s="5" t="s">
        <v>478</v>
      </c>
      <c r="C389" s="8">
        <v>9244.9</v>
      </c>
      <c r="D389" s="8">
        <v>9244.9</v>
      </c>
      <c r="E389" s="8">
        <v>1634.87905</v>
      </c>
      <c r="F389" s="8">
        <f t="shared" si="15"/>
        <v>17.684118270614068</v>
      </c>
      <c r="G389" s="8">
        <f t="shared" si="16"/>
        <v>17.684118270614068</v>
      </c>
      <c r="H389" s="8">
        <v>2009.0855900000001</v>
      </c>
      <c r="I389" s="8">
        <f t="shared" si="17"/>
        <v>81.37428580133313</v>
      </c>
    </row>
    <row r="390" spans="1:9" ht="51" x14ac:dyDescent="0.2">
      <c r="A390" s="4" t="s">
        <v>479</v>
      </c>
      <c r="B390" s="5" t="s">
        <v>480</v>
      </c>
      <c r="C390" s="8">
        <v>4893.8999999999996</v>
      </c>
      <c r="D390" s="8">
        <v>4893.8999999999996</v>
      </c>
      <c r="E390" s="8">
        <v>1616.4428799999998</v>
      </c>
      <c r="F390" s="8">
        <f t="shared" si="15"/>
        <v>33.029748871043537</v>
      </c>
      <c r="G390" s="8">
        <f t="shared" si="16"/>
        <v>33.029748871043537</v>
      </c>
      <c r="H390" s="8">
        <v>1504.9680600000002</v>
      </c>
      <c r="I390" s="8">
        <f t="shared" si="17"/>
        <v>107.40712198237614</v>
      </c>
    </row>
    <row r="391" spans="1:9" ht="51" x14ac:dyDescent="0.2">
      <c r="A391" s="4" t="s">
        <v>481</v>
      </c>
      <c r="B391" s="5" t="s">
        <v>482</v>
      </c>
      <c r="C391" s="8">
        <v>4893.8999999999996</v>
      </c>
      <c r="D391" s="8">
        <v>4893.8999999999996</v>
      </c>
      <c r="E391" s="8">
        <v>1616.4428799999998</v>
      </c>
      <c r="F391" s="8">
        <f t="shared" si="15"/>
        <v>33.029748871043537</v>
      </c>
      <c r="G391" s="8">
        <f t="shared" si="16"/>
        <v>33.029748871043537</v>
      </c>
      <c r="H391" s="8">
        <v>1504.9680600000002</v>
      </c>
      <c r="I391" s="8">
        <f t="shared" si="17"/>
        <v>107.40712198237614</v>
      </c>
    </row>
    <row r="392" spans="1:9" ht="38.25" x14ac:dyDescent="0.2">
      <c r="A392" s="4" t="s">
        <v>483</v>
      </c>
      <c r="B392" s="5" t="s">
        <v>484</v>
      </c>
      <c r="C392" s="8">
        <v>156.1</v>
      </c>
      <c r="D392" s="8">
        <v>156.1</v>
      </c>
      <c r="E392" s="8">
        <v>48.718209999999999</v>
      </c>
      <c r="F392" s="8">
        <f t="shared" si="15"/>
        <v>31.209615631005764</v>
      </c>
      <c r="G392" s="8">
        <f t="shared" si="16"/>
        <v>31.209615631005764</v>
      </c>
      <c r="H392" s="8">
        <v>44.47804</v>
      </c>
      <c r="I392" s="8">
        <f t="shared" si="17"/>
        <v>109.53317637198042</v>
      </c>
    </row>
    <row r="393" spans="1:9" ht="38.25" x14ac:dyDescent="0.2">
      <c r="A393" s="4" t="s">
        <v>485</v>
      </c>
      <c r="B393" s="5" t="s">
        <v>486</v>
      </c>
      <c r="C393" s="8">
        <v>156.1</v>
      </c>
      <c r="D393" s="8">
        <v>156.1</v>
      </c>
      <c r="E393" s="8">
        <v>48.718209999999999</v>
      </c>
      <c r="F393" s="8">
        <f t="shared" si="15"/>
        <v>31.209615631005764</v>
      </c>
      <c r="G393" s="8">
        <f t="shared" si="16"/>
        <v>31.209615631005764</v>
      </c>
      <c r="H393" s="8">
        <v>44.47804</v>
      </c>
      <c r="I393" s="8">
        <f t="shared" si="17"/>
        <v>109.53317637198042</v>
      </c>
    </row>
    <row r="394" spans="1:9" ht="38.25" x14ac:dyDescent="0.2">
      <c r="A394" s="4" t="s">
        <v>487</v>
      </c>
      <c r="B394" s="5" t="s">
        <v>488</v>
      </c>
      <c r="C394" s="8">
        <v>347849</v>
      </c>
      <c r="D394" s="8">
        <v>347849</v>
      </c>
      <c r="E394" s="8">
        <v>116633.93962999999</v>
      </c>
      <c r="F394" s="8">
        <f t="shared" si="15"/>
        <v>33.530048851656893</v>
      </c>
      <c r="G394" s="8">
        <f t="shared" si="16"/>
        <v>33.530048851656893</v>
      </c>
      <c r="H394" s="34">
        <v>103819.59405</v>
      </c>
      <c r="I394" s="8">
        <f t="shared" si="17"/>
        <v>112.34289701983282</v>
      </c>
    </row>
    <row r="395" spans="1:9" ht="63.75" x14ac:dyDescent="0.2">
      <c r="A395" s="4" t="s">
        <v>489</v>
      </c>
      <c r="B395" s="5" t="s">
        <v>490</v>
      </c>
      <c r="C395" s="8">
        <v>441064.7</v>
      </c>
      <c r="D395" s="8">
        <v>441064.7</v>
      </c>
      <c r="E395" s="8">
        <v>127516.68399999999</v>
      </c>
      <c r="F395" s="8">
        <f t="shared" si="15"/>
        <v>28.911106239061979</v>
      </c>
      <c r="G395" s="8">
        <f t="shared" si="16"/>
        <v>28.911106239061979</v>
      </c>
      <c r="H395" s="8">
        <v>131663.18598000001</v>
      </c>
      <c r="I395" s="8">
        <f t="shared" si="17"/>
        <v>96.850674735586395</v>
      </c>
    </row>
    <row r="396" spans="1:9" ht="63.75" x14ac:dyDescent="0.2">
      <c r="A396" s="4" t="s">
        <v>491</v>
      </c>
      <c r="B396" s="5" t="s">
        <v>492</v>
      </c>
      <c r="C396" s="8">
        <v>441064.7</v>
      </c>
      <c r="D396" s="8">
        <v>441064.7</v>
      </c>
      <c r="E396" s="8">
        <v>127516.68399999999</v>
      </c>
      <c r="F396" s="8">
        <f t="shared" si="15"/>
        <v>28.911106239061979</v>
      </c>
      <c r="G396" s="8">
        <f t="shared" si="16"/>
        <v>28.911106239061979</v>
      </c>
      <c r="H396" s="8">
        <v>131663.18598000001</v>
      </c>
      <c r="I396" s="8">
        <f t="shared" si="17"/>
        <v>96.850674735586395</v>
      </c>
    </row>
    <row r="397" spans="1:9" x14ac:dyDescent="0.2">
      <c r="A397" s="4" t="s">
        <v>493</v>
      </c>
      <c r="B397" s="5" t="s">
        <v>494</v>
      </c>
      <c r="C397" s="8">
        <v>40473.5</v>
      </c>
      <c r="D397" s="8">
        <v>40473.5</v>
      </c>
      <c r="E397" s="8">
        <v>4250</v>
      </c>
      <c r="F397" s="8">
        <f t="shared" si="15"/>
        <v>10.500697987572115</v>
      </c>
      <c r="G397" s="8">
        <f t="shared" si="16"/>
        <v>10.500697987572115</v>
      </c>
      <c r="H397" s="8">
        <v>0</v>
      </c>
      <c r="I397" s="8">
        <v>0</v>
      </c>
    </row>
    <row r="398" spans="1:9" ht="25.5" x14ac:dyDescent="0.2">
      <c r="A398" s="4" t="s">
        <v>495</v>
      </c>
      <c r="B398" s="5" t="s">
        <v>496</v>
      </c>
      <c r="C398" s="8">
        <v>40473.5</v>
      </c>
      <c r="D398" s="8">
        <v>40473.5</v>
      </c>
      <c r="E398" s="8">
        <v>4250</v>
      </c>
      <c r="F398" s="8">
        <f t="shared" si="15"/>
        <v>10.500697987572115</v>
      </c>
      <c r="G398" s="8">
        <f t="shared" si="16"/>
        <v>10.500697987572115</v>
      </c>
      <c r="H398" s="8">
        <v>0</v>
      </c>
      <c r="I398" s="8">
        <v>0</v>
      </c>
    </row>
    <row r="399" spans="1:9" ht="51" x14ac:dyDescent="0.2">
      <c r="A399" s="4" t="s">
        <v>497</v>
      </c>
      <c r="B399" s="5" t="s">
        <v>498</v>
      </c>
      <c r="C399" s="8">
        <v>22770</v>
      </c>
      <c r="D399" s="8">
        <v>22770</v>
      </c>
      <c r="E399" s="8">
        <v>0</v>
      </c>
      <c r="F399" s="8">
        <f t="shared" si="15"/>
        <v>0</v>
      </c>
      <c r="G399" s="8">
        <f t="shared" si="16"/>
        <v>0</v>
      </c>
      <c r="H399" s="8">
        <v>0</v>
      </c>
      <c r="I399" s="8">
        <v>0</v>
      </c>
    </row>
    <row r="400" spans="1:9" ht="51" x14ac:dyDescent="0.2">
      <c r="A400" s="4" t="s">
        <v>499</v>
      </c>
      <c r="B400" s="5" t="s">
        <v>500</v>
      </c>
      <c r="C400" s="8">
        <v>22770</v>
      </c>
      <c r="D400" s="8">
        <v>22770</v>
      </c>
      <c r="E400" s="8">
        <v>0</v>
      </c>
      <c r="F400" s="8">
        <f t="shared" si="15"/>
        <v>0</v>
      </c>
      <c r="G400" s="8">
        <f t="shared" si="16"/>
        <v>0</v>
      </c>
      <c r="H400" s="8">
        <v>0</v>
      </c>
      <c r="I400" s="8">
        <v>0</v>
      </c>
    </row>
    <row r="401" spans="1:10" ht="51" x14ac:dyDescent="0.2">
      <c r="A401" s="4" t="s">
        <v>501</v>
      </c>
      <c r="B401" s="5" t="s">
        <v>502</v>
      </c>
      <c r="C401" s="8">
        <v>17019.099999999999</v>
      </c>
      <c r="D401" s="8">
        <v>17019.099999999999</v>
      </c>
      <c r="E401" s="8">
        <v>0</v>
      </c>
      <c r="F401" s="8">
        <f t="shared" si="15"/>
        <v>0</v>
      </c>
      <c r="G401" s="8">
        <f t="shared" si="16"/>
        <v>0</v>
      </c>
      <c r="H401" s="8">
        <v>0</v>
      </c>
      <c r="I401" s="8">
        <v>0</v>
      </c>
    </row>
    <row r="402" spans="1:10" ht="51" x14ac:dyDescent="0.2">
      <c r="A402" s="4" t="s">
        <v>503</v>
      </c>
      <c r="B402" s="5" t="s">
        <v>504</v>
      </c>
      <c r="C402" s="8">
        <v>17019.099999999999</v>
      </c>
      <c r="D402" s="8">
        <v>17019.099999999999</v>
      </c>
      <c r="E402" s="8">
        <v>0</v>
      </c>
      <c r="F402" s="8">
        <f t="shared" ref="F402:F476" si="18">E402/C402*100</f>
        <v>0</v>
      </c>
      <c r="G402" s="8">
        <f t="shared" ref="G402:G476" si="19">E402/D402*100</f>
        <v>0</v>
      </c>
      <c r="H402" s="8">
        <v>0</v>
      </c>
      <c r="I402" s="8">
        <v>0</v>
      </c>
    </row>
    <row r="403" spans="1:10" ht="63.75" x14ac:dyDescent="0.2">
      <c r="A403" s="4" t="s">
        <v>505</v>
      </c>
      <c r="B403" s="5" t="s">
        <v>506</v>
      </c>
      <c r="C403" s="8">
        <v>289430.09999999998</v>
      </c>
      <c r="D403" s="8">
        <v>289430.09999999998</v>
      </c>
      <c r="E403" s="8">
        <v>171914.03777000002</v>
      </c>
      <c r="F403" s="8">
        <f t="shared" si="18"/>
        <v>59.397428867971932</v>
      </c>
      <c r="G403" s="8">
        <f t="shared" si="19"/>
        <v>59.397428867971932</v>
      </c>
      <c r="H403" s="8">
        <v>123267.85277</v>
      </c>
      <c r="I403" s="8">
        <f t="shared" ref="I402:I476" si="20">E403/H403*100</f>
        <v>139.46380496362403</v>
      </c>
    </row>
    <row r="404" spans="1:10" ht="63.75" x14ac:dyDescent="0.2">
      <c r="A404" s="4" t="s">
        <v>507</v>
      </c>
      <c r="B404" s="5" t="s">
        <v>508</v>
      </c>
      <c r="C404" s="8">
        <v>289430.09999999998</v>
      </c>
      <c r="D404" s="8">
        <v>289430.09999999998</v>
      </c>
      <c r="E404" s="8">
        <v>171914.03777000002</v>
      </c>
      <c r="F404" s="8">
        <f t="shared" si="18"/>
        <v>59.397428867971932</v>
      </c>
      <c r="G404" s="8">
        <f t="shared" si="19"/>
        <v>59.397428867971932</v>
      </c>
      <c r="H404" s="8">
        <v>123267.85277</v>
      </c>
      <c r="I404" s="8">
        <f t="shared" si="20"/>
        <v>139.46380496362403</v>
      </c>
    </row>
    <row r="405" spans="1:10" x14ac:dyDescent="0.2">
      <c r="A405" s="4" t="s">
        <v>896</v>
      </c>
      <c r="B405" s="5" t="s">
        <v>1010</v>
      </c>
      <c r="C405" s="8">
        <v>21929.200000000001</v>
      </c>
      <c r="D405" s="8">
        <v>21929.200000000001</v>
      </c>
      <c r="E405" s="8">
        <v>0</v>
      </c>
      <c r="F405" s="8">
        <f t="shared" si="18"/>
        <v>0</v>
      </c>
      <c r="G405" s="8">
        <f t="shared" si="19"/>
        <v>0</v>
      </c>
      <c r="H405" s="8">
        <v>0</v>
      </c>
      <c r="I405" s="8">
        <v>0</v>
      </c>
    </row>
    <row r="406" spans="1:10" ht="25.5" x14ac:dyDescent="0.2">
      <c r="A406" s="4" t="s">
        <v>897</v>
      </c>
      <c r="B406" s="5" t="s">
        <v>1011</v>
      </c>
      <c r="C406" s="8">
        <v>21929.200000000001</v>
      </c>
      <c r="D406" s="8">
        <v>21929.200000000001</v>
      </c>
      <c r="E406" s="8">
        <v>0</v>
      </c>
      <c r="F406" s="8">
        <f t="shared" si="18"/>
        <v>0</v>
      </c>
      <c r="G406" s="8">
        <f t="shared" si="19"/>
        <v>0</v>
      </c>
      <c r="H406" s="8">
        <v>0</v>
      </c>
      <c r="I406" s="8">
        <v>0</v>
      </c>
      <c r="J406" s="24"/>
    </row>
    <row r="407" spans="1:10" ht="25.5" x14ac:dyDescent="0.2">
      <c r="A407" s="4" t="s">
        <v>509</v>
      </c>
      <c r="B407" s="5" t="s">
        <v>510</v>
      </c>
      <c r="C407" s="8">
        <v>1218422</v>
      </c>
      <c r="D407" s="8">
        <v>1218422</v>
      </c>
      <c r="E407" s="8">
        <v>256181.12669999999</v>
      </c>
      <c r="F407" s="8">
        <f t="shared" si="18"/>
        <v>21.025648478113492</v>
      </c>
      <c r="G407" s="8">
        <f t="shared" si="19"/>
        <v>21.025648478113492</v>
      </c>
      <c r="H407" s="8">
        <v>122391.01366</v>
      </c>
      <c r="I407" s="8" t="s">
        <v>1194</v>
      </c>
    </row>
    <row r="408" spans="1:10" ht="25.5" x14ac:dyDescent="0.2">
      <c r="A408" s="4" t="s">
        <v>511</v>
      </c>
      <c r="B408" s="5" t="s">
        <v>512</v>
      </c>
      <c r="C408" s="8">
        <v>1218422</v>
      </c>
      <c r="D408" s="8">
        <v>1218422</v>
      </c>
      <c r="E408" s="8">
        <v>256181.12669999999</v>
      </c>
      <c r="F408" s="8">
        <f t="shared" si="18"/>
        <v>21.025648478113492</v>
      </c>
      <c r="G408" s="8">
        <f t="shared" si="19"/>
        <v>21.025648478113492</v>
      </c>
      <c r="H408" s="8">
        <v>122391.01366</v>
      </c>
      <c r="I408" s="8" t="s">
        <v>1194</v>
      </c>
    </row>
    <row r="409" spans="1:10" ht="25.5" x14ac:dyDescent="0.2">
      <c r="A409" s="4" t="s">
        <v>513</v>
      </c>
      <c r="B409" s="5" t="s">
        <v>514</v>
      </c>
      <c r="C409" s="8">
        <v>165607.4</v>
      </c>
      <c r="D409" s="8">
        <v>165607.4</v>
      </c>
      <c r="E409" s="8">
        <v>47106.604599999999</v>
      </c>
      <c r="F409" s="8">
        <f t="shared" si="18"/>
        <v>28.444746188878035</v>
      </c>
      <c r="G409" s="8">
        <f t="shared" si="19"/>
        <v>28.444746188878035</v>
      </c>
      <c r="H409" s="8">
        <v>33137.563030000005</v>
      </c>
      <c r="I409" s="8">
        <f t="shared" si="20"/>
        <v>142.15470388499475</v>
      </c>
    </row>
    <row r="410" spans="1:10" x14ac:dyDescent="0.2">
      <c r="A410" s="4" t="s">
        <v>515</v>
      </c>
      <c r="B410" s="5" t="s">
        <v>516</v>
      </c>
      <c r="C410" s="8">
        <v>2375133.7000000002</v>
      </c>
      <c r="D410" s="8">
        <v>2375133.7000000002</v>
      </c>
      <c r="E410" s="8">
        <v>178249.56718000001</v>
      </c>
      <c r="F410" s="8">
        <f t="shared" si="18"/>
        <v>7.5048224518897619</v>
      </c>
      <c r="G410" s="8">
        <f t="shared" si="19"/>
        <v>7.5048224518897619</v>
      </c>
      <c r="H410" s="8">
        <v>230674.27267999999</v>
      </c>
      <c r="I410" s="8">
        <f t="shared" si="20"/>
        <v>77.273275909392154</v>
      </c>
    </row>
    <row r="411" spans="1:10" ht="38.25" x14ac:dyDescent="0.2">
      <c r="A411" s="4" t="s">
        <v>898</v>
      </c>
      <c r="B411" s="5" t="s">
        <v>517</v>
      </c>
      <c r="C411" s="8">
        <v>7614.5</v>
      </c>
      <c r="D411" s="8">
        <v>7614.5</v>
      </c>
      <c r="E411" s="8">
        <v>3576.9719</v>
      </c>
      <c r="F411" s="8">
        <f t="shared" si="18"/>
        <v>46.975794865060081</v>
      </c>
      <c r="G411" s="8">
        <f t="shared" si="19"/>
        <v>46.975794865060081</v>
      </c>
      <c r="H411" s="8">
        <v>3000.8960899999997</v>
      </c>
      <c r="I411" s="8">
        <f t="shared" si="20"/>
        <v>119.19679298192563</v>
      </c>
    </row>
    <row r="412" spans="1:10" ht="38.25" x14ac:dyDescent="0.2">
      <c r="A412" s="4" t="s">
        <v>899</v>
      </c>
      <c r="B412" s="5" t="s">
        <v>518</v>
      </c>
      <c r="C412" s="8">
        <v>1388.4</v>
      </c>
      <c r="D412" s="8">
        <v>1388.4</v>
      </c>
      <c r="E412" s="8">
        <v>810.87617</v>
      </c>
      <c r="F412" s="8">
        <f t="shared" si="18"/>
        <v>58.403642322097369</v>
      </c>
      <c r="G412" s="8">
        <f t="shared" si="19"/>
        <v>58.403642322097369</v>
      </c>
      <c r="H412" s="8">
        <v>646.61865999999998</v>
      </c>
      <c r="I412" s="8">
        <f t="shared" si="20"/>
        <v>125.4025316869142</v>
      </c>
    </row>
    <row r="413" spans="1:10" ht="25.5" x14ac:dyDescent="0.2">
      <c r="A413" s="4" t="s">
        <v>519</v>
      </c>
      <c r="B413" s="5" t="s">
        <v>520</v>
      </c>
      <c r="C413" s="8">
        <v>104060.5</v>
      </c>
      <c r="D413" s="8">
        <v>104060.5</v>
      </c>
      <c r="E413" s="8">
        <v>35109.928449999999</v>
      </c>
      <c r="F413" s="8">
        <f t="shared" si="18"/>
        <v>33.739919037482998</v>
      </c>
      <c r="G413" s="8">
        <f t="shared" si="19"/>
        <v>33.739919037482998</v>
      </c>
      <c r="H413" s="8">
        <v>15370.35002</v>
      </c>
      <c r="I413" s="8" t="s">
        <v>1194</v>
      </c>
    </row>
    <row r="414" spans="1:10" ht="38.25" x14ac:dyDescent="0.2">
      <c r="A414" s="4" t="s">
        <v>521</v>
      </c>
      <c r="B414" s="5" t="s">
        <v>522</v>
      </c>
      <c r="C414" s="8">
        <v>104060.5</v>
      </c>
      <c r="D414" s="8">
        <v>104060.5</v>
      </c>
      <c r="E414" s="8">
        <v>35109.928449999999</v>
      </c>
      <c r="F414" s="8">
        <f t="shared" si="18"/>
        <v>33.739919037482998</v>
      </c>
      <c r="G414" s="8">
        <f t="shared" si="19"/>
        <v>33.739919037482998</v>
      </c>
      <c r="H414" s="8">
        <v>15370.35002</v>
      </c>
      <c r="I414" s="8" t="s">
        <v>1194</v>
      </c>
    </row>
    <row r="415" spans="1:10" ht="38.25" x14ac:dyDescent="0.2">
      <c r="A415" s="4" t="s">
        <v>900</v>
      </c>
      <c r="B415" s="5" t="s">
        <v>523</v>
      </c>
      <c r="C415" s="8">
        <v>515230.6</v>
      </c>
      <c r="D415" s="8">
        <v>515230.6</v>
      </c>
      <c r="E415" s="8">
        <v>11991.8712</v>
      </c>
      <c r="F415" s="8">
        <f t="shared" si="18"/>
        <v>2.3274765124586936</v>
      </c>
      <c r="G415" s="8">
        <f t="shared" si="19"/>
        <v>2.3274765124586936</v>
      </c>
      <c r="H415" s="8">
        <v>0</v>
      </c>
      <c r="I415" s="8">
        <v>0</v>
      </c>
    </row>
    <row r="416" spans="1:10" ht="38.25" x14ac:dyDescent="0.2">
      <c r="A416" s="4" t="s">
        <v>524</v>
      </c>
      <c r="B416" s="5" t="s">
        <v>525</v>
      </c>
      <c r="C416" s="8">
        <v>164553.4</v>
      </c>
      <c r="D416" s="8">
        <v>164553.4</v>
      </c>
      <c r="E416" s="8">
        <v>0</v>
      </c>
      <c r="F416" s="8">
        <f t="shared" si="18"/>
        <v>0</v>
      </c>
      <c r="G416" s="8">
        <f t="shared" si="19"/>
        <v>0</v>
      </c>
      <c r="H416" s="8">
        <v>0</v>
      </c>
      <c r="I416" s="8">
        <v>0</v>
      </c>
    </row>
    <row r="417" spans="1:14" ht="38.25" x14ac:dyDescent="0.2">
      <c r="A417" s="4" t="s">
        <v>526</v>
      </c>
      <c r="B417" s="5" t="s">
        <v>527</v>
      </c>
      <c r="C417" s="8">
        <v>164553.4</v>
      </c>
      <c r="D417" s="8">
        <v>164553.4</v>
      </c>
      <c r="E417" s="8">
        <v>0</v>
      </c>
      <c r="F417" s="8">
        <f t="shared" si="18"/>
        <v>0</v>
      </c>
      <c r="G417" s="8">
        <f t="shared" si="19"/>
        <v>0</v>
      </c>
      <c r="H417" s="8">
        <v>0</v>
      </c>
      <c r="I417" s="8">
        <v>0</v>
      </c>
    </row>
    <row r="418" spans="1:14" ht="54.75" customHeight="1" x14ac:dyDescent="0.2">
      <c r="A418" s="4" t="s">
        <v>901</v>
      </c>
      <c r="B418" s="5" t="s">
        <v>1012</v>
      </c>
      <c r="C418" s="8">
        <v>76025.8</v>
      </c>
      <c r="D418" s="8">
        <v>76025.8</v>
      </c>
      <c r="E418" s="8">
        <v>0</v>
      </c>
      <c r="F418" s="8">
        <f t="shared" si="18"/>
        <v>0</v>
      </c>
      <c r="G418" s="8">
        <f t="shared" si="19"/>
        <v>0</v>
      </c>
      <c r="H418" s="8">
        <v>0</v>
      </c>
      <c r="I418" s="8">
        <v>0</v>
      </c>
    </row>
    <row r="419" spans="1:14" ht="51" x14ac:dyDescent="0.2">
      <c r="A419" s="4" t="s">
        <v>902</v>
      </c>
      <c r="B419" s="5" t="s">
        <v>1013</v>
      </c>
      <c r="C419" s="8">
        <v>76025.8</v>
      </c>
      <c r="D419" s="8">
        <v>76025.8</v>
      </c>
      <c r="E419" s="8">
        <v>0</v>
      </c>
      <c r="F419" s="8">
        <f t="shared" si="18"/>
        <v>0</v>
      </c>
      <c r="G419" s="8">
        <f t="shared" si="19"/>
        <v>0</v>
      </c>
      <c r="H419" s="8">
        <v>0</v>
      </c>
      <c r="I419" s="8">
        <v>0</v>
      </c>
    </row>
    <row r="420" spans="1:14" ht="76.5" x14ac:dyDescent="0.2">
      <c r="A420" s="4" t="s">
        <v>528</v>
      </c>
      <c r="B420" s="5" t="s">
        <v>529</v>
      </c>
      <c r="C420" s="8">
        <v>107.5</v>
      </c>
      <c r="D420" s="8">
        <v>107.5</v>
      </c>
      <c r="E420" s="8">
        <v>0</v>
      </c>
      <c r="F420" s="8">
        <f t="shared" si="18"/>
        <v>0</v>
      </c>
      <c r="G420" s="8">
        <f t="shared" si="19"/>
        <v>0</v>
      </c>
      <c r="H420" s="8">
        <v>0</v>
      </c>
      <c r="I420" s="8">
        <v>0</v>
      </c>
    </row>
    <row r="421" spans="1:14" ht="127.5" x14ac:dyDescent="0.2">
      <c r="A421" s="4" t="s">
        <v>1068</v>
      </c>
      <c r="B421" s="5" t="s">
        <v>530</v>
      </c>
      <c r="C421" s="8">
        <v>3813</v>
      </c>
      <c r="D421" s="8">
        <v>3813</v>
      </c>
      <c r="E421" s="8">
        <v>886.88015000000007</v>
      </c>
      <c r="F421" s="8">
        <f t="shared" si="18"/>
        <v>23.259379753474956</v>
      </c>
      <c r="G421" s="8">
        <f t="shared" si="19"/>
        <v>23.259379753474956</v>
      </c>
      <c r="H421" s="8">
        <v>985.97501999999997</v>
      </c>
      <c r="I421" s="8">
        <f t="shared" si="20"/>
        <v>89.949555719981632</v>
      </c>
    </row>
    <row r="422" spans="1:14" ht="140.25" x14ac:dyDescent="0.2">
      <c r="A422" s="4" t="s">
        <v>1069</v>
      </c>
      <c r="B422" s="5" t="s">
        <v>531</v>
      </c>
      <c r="C422" s="8">
        <v>3813</v>
      </c>
      <c r="D422" s="8">
        <v>3813</v>
      </c>
      <c r="E422" s="8">
        <v>886.88015000000007</v>
      </c>
      <c r="F422" s="8">
        <f t="shared" si="18"/>
        <v>23.259379753474956</v>
      </c>
      <c r="G422" s="8">
        <f t="shared" si="19"/>
        <v>23.259379753474956</v>
      </c>
      <c r="H422" s="8">
        <v>985.97501999999997</v>
      </c>
      <c r="I422" s="8">
        <f t="shared" si="20"/>
        <v>89.949555719981632</v>
      </c>
      <c r="J422" s="24"/>
      <c r="K422" s="24"/>
    </row>
    <row r="423" spans="1:14" ht="38.25" x14ac:dyDescent="0.2">
      <c r="A423" s="4" t="s">
        <v>1172</v>
      </c>
      <c r="B423" s="5" t="s">
        <v>1173</v>
      </c>
      <c r="C423" s="8">
        <v>0</v>
      </c>
      <c r="D423" s="8">
        <v>0</v>
      </c>
      <c r="E423" s="8">
        <v>0</v>
      </c>
      <c r="F423" s="8">
        <v>0</v>
      </c>
      <c r="G423" s="8">
        <v>0</v>
      </c>
      <c r="H423" s="8">
        <v>949.99788999999998</v>
      </c>
      <c r="I423" s="8">
        <v>0</v>
      </c>
      <c r="J423" s="24"/>
      <c r="K423" s="24"/>
    </row>
    <row r="424" spans="1:14" ht="38.25" x14ac:dyDescent="0.2">
      <c r="A424" s="4" t="s">
        <v>1174</v>
      </c>
      <c r="B424" s="5" t="s">
        <v>1175</v>
      </c>
      <c r="C424" s="8">
        <v>0</v>
      </c>
      <c r="D424" s="8">
        <v>0</v>
      </c>
      <c r="E424" s="8">
        <v>0</v>
      </c>
      <c r="F424" s="8">
        <v>0</v>
      </c>
      <c r="G424" s="8">
        <v>0</v>
      </c>
      <c r="H424" s="8">
        <v>949.99788999999998</v>
      </c>
      <c r="I424" s="8">
        <v>0</v>
      </c>
      <c r="J424" s="24"/>
      <c r="K424" s="24"/>
    </row>
    <row r="425" spans="1:14" ht="38.25" x14ac:dyDescent="0.2">
      <c r="A425" s="4" t="s">
        <v>532</v>
      </c>
      <c r="B425" s="5" t="s">
        <v>533</v>
      </c>
      <c r="C425" s="8">
        <v>672000</v>
      </c>
      <c r="D425" s="8">
        <v>672000</v>
      </c>
      <c r="E425" s="8">
        <v>0</v>
      </c>
      <c r="F425" s="8">
        <f t="shared" si="18"/>
        <v>0</v>
      </c>
      <c r="G425" s="8">
        <f t="shared" si="19"/>
        <v>0</v>
      </c>
      <c r="H425" s="8">
        <v>0</v>
      </c>
      <c r="I425" s="8">
        <v>0</v>
      </c>
    </row>
    <row r="426" spans="1:14" ht="51" x14ac:dyDescent="0.2">
      <c r="A426" s="4" t="s">
        <v>534</v>
      </c>
      <c r="B426" s="5" t="s">
        <v>535</v>
      </c>
      <c r="C426" s="8">
        <v>672000</v>
      </c>
      <c r="D426" s="8">
        <v>672000</v>
      </c>
      <c r="E426" s="8">
        <v>0</v>
      </c>
      <c r="F426" s="8">
        <f t="shared" si="18"/>
        <v>0</v>
      </c>
      <c r="G426" s="8">
        <f t="shared" si="19"/>
        <v>0</v>
      </c>
      <c r="H426" s="8">
        <v>0</v>
      </c>
      <c r="I426" s="8">
        <v>0</v>
      </c>
    </row>
    <row r="427" spans="1:14" ht="51" x14ac:dyDescent="0.2">
      <c r="A427" s="4" t="s">
        <v>1070</v>
      </c>
      <c r="B427" s="5" t="s">
        <v>1087</v>
      </c>
      <c r="C427" s="8">
        <v>100000</v>
      </c>
      <c r="D427" s="8">
        <v>100000</v>
      </c>
      <c r="E427" s="8">
        <v>0</v>
      </c>
      <c r="F427" s="8">
        <f t="shared" si="18"/>
        <v>0</v>
      </c>
      <c r="G427" s="8">
        <f t="shared" si="19"/>
        <v>0</v>
      </c>
      <c r="H427" s="8">
        <v>0</v>
      </c>
      <c r="I427" s="8">
        <v>0</v>
      </c>
    </row>
    <row r="428" spans="1:14" s="16" customFormat="1" ht="63.75" x14ac:dyDescent="0.2">
      <c r="A428" s="4" t="s">
        <v>1071</v>
      </c>
      <c r="B428" s="5" t="s">
        <v>1088</v>
      </c>
      <c r="C428" s="8">
        <v>100000</v>
      </c>
      <c r="D428" s="8">
        <v>100000</v>
      </c>
      <c r="E428" s="8">
        <v>0</v>
      </c>
      <c r="F428" s="8">
        <f t="shared" si="18"/>
        <v>0</v>
      </c>
      <c r="G428" s="8">
        <f t="shared" si="19"/>
        <v>0</v>
      </c>
      <c r="H428" s="8">
        <v>0</v>
      </c>
      <c r="I428" s="8">
        <v>0</v>
      </c>
      <c r="N428" s="12"/>
    </row>
    <row r="429" spans="1:14" ht="89.25" x14ac:dyDescent="0.2">
      <c r="A429" s="4" t="s">
        <v>536</v>
      </c>
      <c r="B429" s="5" t="s">
        <v>537</v>
      </c>
      <c r="C429" s="8">
        <v>1846</v>
      </c>
      <c r="D429" s="8">
        <v>1846</v>
      </c>
      <c r="E429" s="8">
        <v>0</v>
      </c>
      <c r="F429" s="8">
        <f t="shared" si="18"/>
        <v>0</v>
      </c>
      <c r="G429" s="8">
        <f t="shared" si="19"/>
        <v>0</v>
      </c>
      <c r="H429" s="8">
        <v>0</v>
      </c>
      <c r="I429" s="8">
        <v>0</v>
      </c>
    </row>
    <row r="430" spans="1:14" ht="38.25" x14ac:dyDescent="0.2">
      <c r="A430" s="4" t="s">
        <v>538</v>
      </c>
      <c r="B430" s="5" t="s">
        <v>539</v>
      </c>
      <c r="C430" s="8">
        <v>534842</v>
      </c>
      <c r="D430" s="8">
        <v>534842</v>
      </c>
      <c r="E430" s="8">
        <v>80993.523920000007</v>
      </c>
      <c r="F430" s="8">
        <f t="shared" si="18"/>
        <v>15.14344870447721</v>
      </c>
      <c r="G430" s="8">
        <f t="shared" si="19"/>
        <v>15.14344870447721</v>
      </c>
      <c r="H430" s="8">
        <v>209720.435</v>
      </c>
      <c r="I430" s="8">
        <f t="shared" si="20"/>
        <v>38.619757736054673</v>
      </c>
    </row>
    <row r="431" spans="1:14" ht="38.25" x14ac:dyDescent="0.2">
      <c r="A431" s="4" t="s">
        <v>540</v>
      </c>
      <c r="B431" s="5" t="s">
        <v>541</v>
      </c>
      <c r="C431" s="8">
        <v>534842</v>
      </c>
      <c r="D431" s="8">
        <v>534842</v>
      </c>
      <c r="E431" s="8">
        <v>80993.523920000007</v>
      </c>
      <c r="F431" s="8">
        <f t="shared" si="18"/>
        <v>15.14344870447721</v>
      </c>
      <c r="G431" s="8">
        <f t="shared" si="19"/>
        <v>15.14344870447721</v>
      </c>
      <c r="H431" s="8">
        <v>209720.435</v>
      </c>
      <c r="I431" s="8">
        <f t="shared" si="20"/>
        <v>38.619757736054673</v>
      </c>
      <c r="N431" s="16"/>
    </row>
    <row r="432" spans="1:14" ht="25.5" x14ac:dyDescent="0.2">
      <c r="A432" s="4" t="s">
        <v>903</v>
      </c>
      <c r="B432" s="5" t="s">
        <v>1014</v>
      </c>
      <c r="C432" s="8">
        <v>300</v>
      </c>
      <c r="D432" s="8">
        <v>300</v>
      </c>
      <c r="E432" s="8">
        <v>0</v>
      </c>
      <c r="F432" s="8">
        <f t="shared" si="18"/>
        <v>0</v>
      </c>
      <c r="G432" s="8">
        <f t="shared" si="19"/>
        <v>0</v>
      </c>
      <c r="H432" s="8">
        <v>0</v>
      </c>
      <c r="I432" s="8">
        <v>0</v>
      </c>
    </row>
    <row r="433" spans="1:9" ht="31.5" customHeight="1" x14ac:dyDescent="0.2">
      <c r="A433" s="4" t="s">
        <v>904</v>
      </c>
      <c r="B433" s="5" t="s">
        <v>1015</v>
      </c>
      <c r="C433" s="8">
        <v>300</v>
      </c>
      <c r="D433" s="8">
        <v>300</v>
      </c>
      <c r="E433" s="8">
        <v>0</v>
      </c>
      <c r="F433" s="8">
        <f t="shared" si="18"/>
        <v>0</v>
      </c>
      <c r="G433" s="8">
        <f t="shared" si="19"/>
        <v>0</v>
      </c>
      <c r="H433" s="8">
        <v>0</v>
      </c>
      <c r="I433" s="8">
        <v>0</v>
      </c>
    </row>
    <row r="434" spans="1:9" ht="38.25" x14ac:dyDescent="0.2">
      <c r="A434" s="4" t="s">
        <v>542</v>
      </c>
      <c r="B434" s="5" t="s">
        <v>543</v>
      </c>
      <c r="C434" s="8">
        <v>410.5</v>
      </c>
      <c r="D434" s="8">
        <v>410.5</v>
      </c>
      <c r="E434" s="8">
        <v>0</v>
      </c>
      <c r="F434" s="8">
        <f t="shared" si="18"/>
        <v>0</v>
      </c>
      <c r="G434" s="8">
        <f t="shared" si="19"/>
        <v>0</v>
      </c>
      <c r="H434" s="8">
        <v>0</v>
      </c>
      <c r="I434" s="8">
        <v>0</v>
      </c>
    </row>
    <row r="435" spans="1:9" ht="51" x14ac:dyDescent="0.2">
      <c r="A435" s="4" t="s">
        <v>544</v>
      </c>
      <c r="B435" s="5" t="s">
        <v>545</v>
      </c>
      <c r="C435" s="8">
        <v>410.5</v>
      </c>
      <c r="D435" s="8">
        <v>410.5</v>
      </c>
      <c r="E435" s="8">
        <v>0</v>
      </c>
      <c r="F435" s="8">
        <f t="shared" si="18"/>
        <v>0</v>
      </c>
      <c r="G435" s="8">
        <f t="shared" si="19"/>
        <v>0</v>
      </c>
      <c r="H435" s="8">
        <v>0</v>
      </c>
      <c r="I435" s="8">
        <v>0</v>
      </c>
    </row>
    <row r="436" spans="1:9" ht="25.5" x14ac:dyDescent="0.2">
      <c r="A436" s="4" t="s">
        <v>1072</v>
      </c>
      <c r="B436" s="5" t="s">
        <v>1089</v>
      </c>
      <c r="C436" s="8">
        <v>0</v>
      </c>
      <c r="D436" s="8">
        <v>0</v>
      </c>
      <c r="E436" s="8">
        <v>44879.51539</v>
      </c>
      <c r="F436" s="8">
        <v>0</v>
      </c>
      <c r="G436" s="8">
        <v>0</v>
      </c>
      <c r="H436" s="8">
        <v>0</v>
      </c>
      <c r="I436" s="8">
        <v>0</v>
      </c>
    </row>
    <row r="437" spans="1:9" ht="25.5" x14ac:dyDescent="0.2">
      <c r="A437" s="4" t="s">
        <v>1073</v>
      </c>
      <c r="B437" s="5" t="s">
        <v>1090</v>
      </c>
      <c r="C437" s="8">
        <v>0</v>
      </c>
      <c r="D437" s="8">
        <v>0</v>
      </c>
      <c r="E437" s="8">
        <v>44879.51539</v>
      </c>
      <c r="F437" s="8">
        <v>0</v>
      </c>
      <c r="G437" s="8">
        <v>0</v>
      </c>
      <c r="H437" s="8">
        <v>0</v>
      </c>
      <c r="I437" s="8">
        <v>0</v>
      </c>
    </row>
    <row r="438" spans="1:9" x14ac:dyDescent="0.2">
      <c r="A438" s="4" t="s">
        <v>546</v>
      </c>
      <c r="B438" s="5" t="s">
        <v>547</v>
      </c>
      <c r="C438" s="8">
        <v>192941.5</v>
      </c>
      <c r="D438" s="8">
        <v>192941.5</v>
      </c>
      <c r="E438" s="8">
        <v>0</v>
      </c>
      <c r="F438" s="8">
        <f t="shared" si="18"/>
        <v>0</v>
      </c>
      <c r="G438" s="8">
        <f t="shared" si="19"/>
        <v>0</v>
      </c>
      <c r="H438" s="8">
        <v>0</v>
      </c>
      <c r="I438" s="8">
        <v>0</v>
      </c>
    </row>
    <row r="439" spans="1:9" ht="25.5" x14ac:dyDescent="0.2">
      <c r="A439" s="4" t="s">
        <v>548</v>
      </c>
      <c r="B439" s="5" t="s">
        <v>549</v>
      </c>
      <c r="C439" s="8">
        <v>192941.5</v>
      </c>
      <c r="D439" s="8">
        <v>192941.5</v>
      </c>
      <c r="E439" s="8">
        <v>0</v>
      </c>
      <c r="F439" s="8">
        <f t="shared" si="18"/>
        <v>0</v>
      </c>
      <c r="G439" s="8">
        <f t="shared" si="19"/>
        <v>0</v>
      </c>
      <c r="H439" s="8">
        <v>0</v>
      </c>
      <c r="I439" s="8">
        <v>0</v>
      </c>
    </row>
    <row r="440" spans="1:9" ht="25.5" x14ac:dyDescent="0.2">
      <c r="A440" s="2" t="s">
        <v>550</v>
      </c>
      <c r="B440" s="3" t="s">
        <v>551</v>
      </c>
      <c r="C440" s="7">
        <v>317639.7</v>
      </c>
      <c r="D440" s="7">
        <v>317639.7</v>
      </c>
      <c r="E440" s="7">
        <v>190583.79863999999</v>
      </c>
      <c r="F440" s="7">
        <f t="shared" si="18"/>
        <v>59.999993275399767</v>
      </c>
      <c r="G440" s="7">
        <f t="shared" si="19"/>
        <v>59.999993275399767</v>
      </c>
      <c r="H440" s="7">
        <v>0</v>
      </c>
      <c r="I440" s="7">
        <v>0</v>
      </c>
    </row>
    <row r="441" spans="1:9" ht="25.5" x14ac:dyDescent="0.2">
      <c r="A441" s="4" t="s">
        <v>552</v>
      </c>
      <c r="B441" s="5" t="s">
        <v>553</v>
      </c>
      <c r="C441" s="8">
        <v>317639.7</v>
      </c>
      <c r="D441" s="8">
        <v>317639.7</v>
      </c>
      <c r="E441" s="8">
        <v>190583.79863999999</v>
      </c>
      <c r="F441" s="8">
        <f t="shared" si="18"/>
        <v>59.999993275399767</v>
      </c>
      <c r="G441" s="8">
        <f t="shared" si="19"/>
        <v>59.999993275399767</v>
      </c>
      <c r="H441" s="8">
        <v>0</v>
      </c>
      <c r="I441" s="8">
        <v>0</v>
      </c>
    </row>
    <row r="442" spans="1:9" ht="76.5" x14ac:dyDescent="0.2">
      <c r="A442" s="4" t="s">
        <v>554</v>
      </c>
      <c r="B442" s="5" t="s">
        <v>555</v>
      </c>
      <c r="C442" s="8">
        <v>317639.7</v>
      </c>
      <c r="D442" s="8">
        <v>317639.7</v>
      </c>
      <c r="E442" s="8">
        <v>190583.79863999999</v>
      </c>
      <c r="F442" s="8">
        <f t="shared" si="18"/>
        <v>59.999993275399767</v>
      </c>
      <c r="G442" s="8">
        <f t="shared" si="19"/>
        <v>59.999993275399767</v>
      </c>
      <c r="H442" s="8">
        <v>0</v>
      </c>
      <c r="I442" s="8">
        <v>0</v>
      </c>
    </row>
    <row r="443" spans="1:9" ht="25.5" x14ac:dyDescent="0.2">
      <c r="A443" s="2" t="s">
        <v>1176</v>
      </c>
      <c r="B443" s="3" t="s">
        <v>1177</v>
      </c>
      <c r="C443" s="8">
        <v>0</v>
      </c>
      <c r="D443" s="8">
        <v>0</v>
      </c>
      <c r="E443" s="8">
        <v>0</v>
      </c>
      <c r="F443" s="8">
        <v>0</v>
      </c>
      <c r="G443" s="8">
        <v>0</v>
      </c>
      <c r="H443" s="7">
        <v>-109.486</v>
      </c>
      <c r="I443" s="8">
        <v>0</v>
      </c>
    </row>
    <row r="444" spans="1:9" ht="25.5" x14ac:dyDescent="0.2">
      <c r="A444" s="4" t="s">
        <v>1178</v>
      </c>
      <c r="B444" s="5" t="s">
        <v>1179</v>
      </c>
      <c r="C444" s="8">
        <v>0</v>
      </c>
      <c r="D444" s="8">
        <v>0</v>
      </c>
      <c r="E444" s="8">
        <v>0</v>
      </c>
      <c r="F444" s="8">
        <v>0</v>
      </c>
      <c r="G444" s="8">
        <v>0</v>
      </c>
      <c r="H444" s="8">
        <v>-109.486</v>
      </c>
      <c r="I444" s="8">
        <v>0</v>
      </c>
    </row>
    <row r="445" spans="1:9" ht="25.5" x14ac:dyDescent="0.2">
      <c r="A445" s="4" t="s">
        <v>1180</v>
      </c>
      <c r="B445" s="5" t="s">
        <v>1181</v>
      </c>
      <c r="C445" s="8">
        <v>0</v>
      </c>
      <c r="D445" s="8">
        <v>0</v>
      </c>
      <c r="E445" s="8">
        <v>0</v>
      </c>
      <c r="F445" s="8">
        <v>0</v>
      </c>
      <c r="G445" s="8">
        <v>0</v>
      </c>
      <c r="H445" s="8">
        <v>-109.486</v>
      </c>
      <c r="I445" s="8">
        <v>0</v>
      </c>
    </row>
    <row r="446" spans="1:9" x14ac:dyDescent="0.2">
      <c r="A446" s="2" t="s">
        <v>1182</v>
      </c>
      <c r="B446" s="3" t="s">
        <v>1183</v>
      </c>
      <c r="C446" s="8">
        <v>0</v>
      </c>
      <c r="D446" s="8">
        <v>0</v>
      </c>
      <c r="E446" s="8">
        <v>0</v>
      </c>
      <c r="F446" s="8">
        <v>0</v>
      </c>
      <c r="G446" s="8">
        <v>0</v>
      </c>
      <c r="H446" s="7">
        <v>40</v>
      </c>
      <c r="I446" s="8">
        <v>0</v>
      </c>
    </row>
    <row r="447" spans="1:9" x14ac:dyDescent="0.2">
      <c r="A447" s="4" t="s">
        <v>1184</v>
      </c>
      <c r="B447" s="5" t="s">
        <v>1185</v>
      </c>
      <c r="C447" s="8">
        <v>0</v>
      </c>
      <c r="D447" s="8">
        <v>0</v>
      </c>
      <c r="E447" s="8">
        <v>0</v>
      </c>
      <c r="F447" s="8">
        <v>0</v>
      </c>
      <c r="G447" s="8">
        <v>0</v>
      </c>
      <c r="H447" s="8">
        <v>40</v>
      </c>
      <c r="I447" s="8">
        <v>0</v>
      </c>
    </row>
    <row r="448" spans="1:9" x14ac:dyDescent="0.2">
      <c r="A448" s="4" t="s">
        <v>1184</v>
      </c>
      <c r="B448" s="5" t="s">
        <v>1186</v>
      </c>
      <c r="C448" s="8">
        <v>0</v>
      </c>
      <c r="D448" s="8">
        <v>0</v>
      </c>
      <c r="E448" s="8">
        <v>0</v>
      </c>
      <c r="F448" s="8">
        <v>0</v>
      </c>
      <c r="G448" s="8">
        <v>0</v>
      </c>
      <c r="H448" s="8">
        <v>40</v>
      </c>
      <c r="I448" s="8">
        <v>0</v>
      </c>
    </row>
    <row r="449" spans="1:14" ht="51" x14ac:dyDescent="0.2">
      <c r="A449" s="2" t="s">
        <v>556</v>
      </c>
      <c r="B449" s="3" t="s">
        <v>557</v>
      </c>
      <c r="C449" s="7">
        <v>0</v>
      </c>
      <c r="D449" s="7">
        <v>0</v>
      </c>
      <c r="E449" s="7">
        <v>47595.794549999999</v>
      </c>
      <c r="F449" s="7">
        <v>0</v>
      </c>
      <c r="G449" s="7">
        <v>0</v>
      </c>
      <c r="H449" s="52">
        <v>129085.91549</v>
      </c>
      <c r="I449" s="7">
        <f t="shared" si="20"/>
        <v>36.871407983845565</v>
      </c>
    </row>
    <row r="450" spans="1:14" ht="51" x14ac:dyDescent="0.2">
      <c r="A450" s="4" t="s">
        <v>558</v>
      </c>
      <c r="B450" s="5" t="s">
        <v>559</v>
      </c>
      <c r="C450" s="8">
        <v>0</v>
      </c>
      <c r="D450" s="8">
        <v>0</v>
      </c>
      <c r="E450" s="8">
        <v>47595.794549999999</v>
      </c>
      <c r="F450" s="8">
        <v>0</v>
      </c>
      <c r="G450" s="8">
        <v>0</v>
      </c>
      <c r="H450" s="8">
        <v>129085.91549</v>
      </c>
      <c r="I450" s="8">
        <f t="shared" si="20"/>
        <v>36.871407983845565</v>
      </c>
    </row>
    <row r="451" spans="1:14" ht="51" x14ac:dyDescent="0.2">
      <c r="A451" s="4" t="s">
        <v>560</v>
      </c>
      <c r="B451" s="5" t="s">
        <v>561</v>
      </c>
      <c r="C451" s="8">
        <v>0</v>
      </c>
      <c r="D451" s="8">
        <v>0</v>
      </c>
      <c r="E451" s="8">
        <v>47595.794549999999</v>
      </c>
      <c r="F451" s="8">
        <v>0</v>
      </c>
      <c r="G451" s="8">
        <v>0</v>
      </c>
      <c r="H451" s="8">
        <v>129085.91549</v>
      </c>
      <c r="I451" s="8">
        <f t="shared" si="20"/>
        <v>36.871407983845565</v>
      </c>
    </row>
    <row r="452" spans="1:14" ht="25.5" x14ac:dyDescent="0.2">
      <c r="A452" s="4" t="s">
        <v>562</v>
      </c>
      <c r="B452" s="5" t="s">
        <v>563</v>
      </c>
      <c r="C452" s="8">
        <v>0</v>
      </c>
      <c r="D452" s="8">
        <v>0</v>
      </c>
      <c r="E452" s="8">
        <v>8225.4953100000002</v>
      </c>
      <c r="F452" s="8">
        <v>0</v>
      </c>
      <c r="G452" s="8">
        <v>0</v>
      </c>
      <c r="H452" s="8">
        <v>56129.355210000002</v>
      </c>
      <c r="I452" s="8">
        <f t="shared" si="20"/>
        <v>14.654533762637179</v>
      </c>
    </row>
    <row r="453" spans="1:14" ht="25.5" x14ac:dyDescent="0.2">
      <c r="A453" s="4" t="s">
        <v>564</v>
      </c>
      <c r="B453" s="5" t="s">
        <v>565</v>
      </c>
      <c r="C453" s="8">
        <v>0</v>
      </c>
      <c r="D453" s="8">
        <v>0</v>
      </c>
      <c r="E453" s="8">
        <v>7854.7677899999999</v>
      </c>
      <c r="F453" s="8">
        <v>0</v>
      </c>
      <c r="G453" s="8">
        <v>0</v>
      </c>
      <c r="H453" s="8">
        <v>10469.12132</v>
      </c>
      <c r="I453" s="8">
        <f t="shared" si="20"/>
        <v>75.027956500937748</v>
      </c>
    </row>
    <row r="454" spans="1:14" ht="25.5" x14ac:dyDescent="0.2">
      <c r="A454" s="4" t="s">
        <v>1074</v>
      </c>
      <c r="B454" s="5" t="s">
        <v>1091</v>
      </c>
      <c r="C454" s="8">
        <v>0</v>
      </c>
      <c r="D454" s="8">
        <v>0</v>
      </c>
      <c r="E454" s="8">
        <v>32</v>
      </c>
      <c r="F454" s="8">
        <v>0</v>
      </c>
      <c r="G454" s="8">
        <v>0</v>
      </c>
      <c r="H454" s="8">
        <v>0</v>
      </c>
      <c r="I454" s="8">
        <v>0</v>
      </c>
    </row>
    <row r="455" spans="1:14" ht="25.5" x14ac:dyDescent="0.2">
      <c r="A455" s="4" t="s">
        <v>566</v>
      </c>
      <c r="B455" s="5" t="s">
        <v>567</v>
      </c>
      <c r="C455" s="8">
        <v>0</v>
      </c>
      <c r="D455" s="8">
        <v>0</v>
      </c>
      <c r="E455" s="8">
        <v>338.72752000000003</v>
      </c>
      <c r="F455" s="8">
        <v>0</v>
      </c>
      <c r="G455" s="8">
        <v>0</v>
      </c>
      <c r="H455" s="8">
        <v>45660.233890000003</v>
      </c>
      <c r="I455" s="8">
        <f t="shared" si="20"/>
        <v>0.74184359374073283</v>
      </c>
    </row>
    <row r="456" spans="1:14" s="16" customFormat="1" ht="51" x14ac:dyDescent="0.2">
      <c r="A456" s="4" t="s">
        <v>568</v>
      </c>
      <c r="B456" s="5" t="s">
        <v>569</v>
      </c>
      <c r="C456" s="8">
        <v>0</v>
      </c>
      <c r="D456" s="8">
        <v>0</v>
      </c>
      <c r="E456" s="8">
        <v>77.306690000000003</v>
      </c>
      <c r="F456" s="8">
        <v>0</v>
      </c>
      <c r="G456" s="8">
        <v>0</v>
      </c>
      <c r="H456" s="8">
        <v>14.473459999999999</v>
      </c>
      <c r="I456" s="8" t="s">
        <v>1194</v>
      </c>
      <c r="N456" s="12"/>
    </row>
    <row r="457" spans="1:14" s="16" customFormat="1" ht="51" x14ac:dyDescent="0.2">
      <c r="A457" s="4" t="s">
        <v>1187</v>
      </c>
      <c r="B457" s="5" t="s">
        <v>1188</v>
      </c>
      <c r="C457" s="8">
        <v>0</v>
      </c>
      <c r="D457" s="8">
        <v>0</v>
      </c>
      <c r="E457" s="8">
        <v>0</v>
      </c>
      <c r="F457" s="8">
        <v>0</v>
      </c>
      <c r="G457" s="8">
        <v>0</v>
      </c>
      <c r="H457" s="8">
        <v>6.3570000000000002E-2</v>
      </c>
      <c r="I457" s="8">
        <v>0</v>
      </c>
      <c r="N457" s="12"/>
    </row>
    <row r="458" spans="1:14" s="16" customFormat="1" ht="51" x14ac:dyDescent="0.2">
      <c r="A458" s="4" t="s">
        <v>1189</v>
      </c>
      <c r="B458" s="5" t="s">
        <v>1190</v>
      </c>
      <c r="C458" s="8">
        <v>0</v>
      </c>
      <c r="D458" s="8">
        <v>0</v>
      </c>
      <c r="E458" s="8">
        <v>0</v>
      </c>
      <c r="F458" s="8">
        <v>0</v>
      </c>
      <c r="G458" s="8">
        <v>0</v>
      </c>
      <c r="H458" s="8">
        <v>76.924390000000002</v>
      </c>
      <c r="I458" s="8">
        <v>0</v>
      </c>
      <c r="N458" s="12"/>
    </row>
    <row r="459" spans="1:14" s="16" customFormat="1" ht="38.25" x14ac:dyDescent="0.2">
      <c r="A459" s="4" t="s">
        <v>1191</v>
      </c>
      <c r="B459" s="5" t="s">
        <v>1192</v>
      </c>
      <c r="C459" s="8"/>
      <c r="D459" s="8"/>
      <c r="E459" s="8"/>
      <c r="F459" s="8"/>
      <c r="G459" s="8"/>
      <c r="H459" s="8">
        <v>2937.0419999999999</v>
      </c>
      <c r="I459" s="8"/>
      <c r="N459" s="12"/>
    </row>
    <row r="460" spans="1:14" ht="38.25" x14ac:dyDescent="0.2">
      <c r="A460" s="4" t="s">
        <v>570</v>
      </c>
      <c r="B460" s="5" t="s">
        <v>571</v>
      </c>
      <c r="C460" s="8">
        <v>0</v>
      </c>
      <c r="D460" s="8">
        <v>0</v>
      </c>
      <c r="E460" s="8">
        <v>39292.992549999995</v>
      </c>
      <c r="F460" s="8">
        <v>0</v>
      </c>
      <c r="G460" s="8">
        <v>0</v>
      </c>
      <c r="H460" s="8">
        <v>69928.056859999997</v>
      </c>
      <c r="I460" s="8">
        <f t="shared" si="20"/>
        <v>56.190596899706271</v>
      </c>
    </row>
    <row r="461" spans="1:14" ht="38.25" x14ac:dyDescent="0.2">
      <c r="A461" s="2" t="s">
        <v>572</v>
      </c>
      <c r="B461" s="3" t="s">
        <v>573</v>
      </c>
      <c r="C461" s="7">
        <v>0</v>
      </c>
      <c r="D461" s="7">
        <v>0</v>
      </c>
      <c r="E461" s="7">
        <v>-20136.530850000003</v>
      </c>
      <c r="F461" s="7">
        <v>0</v>
      </c>
      <c r="G461" s="7">
        <v>0</v>
      </c>
      <c r="H461" s="7">
        <v>-246747.94097</v>
      </c>
      <c r="I461" s="7">
        <f t="shared" si="20"/>
        <v>8.1607695573225616</v>
      </c>
    </row>
    <row r="462" spans="1:14" ht="38.25" x14ac:dyDescent="0.2">
      <c r="A462" s="4" t="s">
        <v>574</v>
      </c>
      <c r="B462" s="5" t="s">
        <v>575</v>
      </c>
      <c r="C462" s="8">
        <v>0</v>
      </c>
      <c r="D462" s="8">
        <v>0</v>
      </c>
      <c r="E462" s="8">
        <v>-20136.530850000003</v>
      </c>
      <c r="F462" s="8">
        <v>0</v>
      </c>
      <c r="G462" s="8">
        <v>0</v>
      </c>
      <c r="H462" s="8">
        <v>-246747.94097</v>
      </c>
      <c r="I462" s="8">
        <f t="shared" si="20"/>
        <v>8.1607695573225616</v>
      </c>
      <c r="J462" s="24"/>
      <c r="N462" s="16"/>
    </row>
    <row r="463" spans="1:14" ht="38.25" hidden="1" x14ac:dyDescent="0.2">
      <c r="A463" s="4" t="s">
        <v>576</v>
      </c>
      <c r="B463" s="5" t="s">
        <v>577</v>
      </c>
      <c r="C463" s="8">
        <v>0</v>
      </c>
      <c r="D463" s="8">
        <v>0</v>
      </c>
      <c r="E463" s="8">
        <v>-1.1000000000000001</v>
      </c>
      <c r="F463" s="8">
        <v>0</v>
      </c>
      <c r="G463" s="8">
        <v>0</v>
      </c>
      <c r="H463" s="8"/>
      <c r="I463" s="8">
        <v>0</v>
      </c>
    </row>
    <row r="464" spans="1:14" ht="38.25" hidden="1" x14ac:dyDescent="0.2">
      <c r="A464" s="4" t="s">
        <v>578</v>
      </c>
      <c r="B464" s="5" t="s">
        <v>579</v>
      </c>
      <c r="C464" s="8">
        <v>0</v>
      </c>
      <c r="D464" s="8">
        <v>0</v>
      </c>
      <c r="E464" s="8">
        <v>-363.17995999999999</v>
      </c>
      <c r="F464" s="8">
        <v>0</v>
      </c>
      <c r="G464" s="8">
        <v>0</v>
      </c>
      <c r="H464" s="8"/>
      <c r="I464" s="8">
        <v>0</v>
      </c>
    </row>
    <row r="465" spans="1:14" s="16" customFormat="1" ht="38.25" hidden="1" x14ac:dyDescent="0.2">
      <c r="A465" s="4" t="s">
        <v>580</v>
      </c>
      <c r="B465" s="5" t="s">
        <v>581</v>
      </c>
      <c r="C465" s="8">
        <v>0</v>
      </c>
      <c r="D465" s="8">
        <v>0</v>
      </c>
      <c r="E465" s="8">
        <v>-23.448169999999998</v>
      </c>
      <c r="F465" s="8">
        <v>0</v>
      </c>
      <c r="G465" s="8">
        <v>0</v>
      </c>
      <c r="H465" s="8"/>
      <c r="I465" s="8">
        <v>0</v>
      </c>
      <c r="N465" s="12"/>
    </row>
    <row r="466" spans="1:14" ht="25.5" hidden="1" x14ac:dyDescent="0.2">
      <c r="A466" s="4" t="s">
        <v>582</v>
      </c>
      <c r="B466" s="5" t="s">
        <v>583</v>
      </c>
      <c r="C466" s="8">
        <v>0</v>
      </c>
      <c r="D466" s="8">
        <v>0</v>
      </c>
      <c r="E466" s="8">
        <v>-58.392980000000001</v>
      </c>
      <c r="F466" s="8">
        <v>0</v>
      </c>
      <c r="G466" s="8">
        <v>0</v>
      </c>
      <c r="H466" s="8"/>
      <c r="I466" s="8">
        <v>0</v>
      </c>
    </row>
    <row r="467" spans="1:14" ht="25.5" hidden="1" x14ac:dyDescent="0.2">
      <c r="A467" s="4" t="s">
        <v>584</v>
      </c>
      <c r="B467" s="5" t="s">
        <v>585</v>
      </c>
      <c r="C467" s="8">
        <v>0</v>
      </c>
      <c r="D467" s="8">
        <v>0</v>
      </c>
      <c r="E467" s="8">
        <v>-11.54</v>
      </c>
      <c r="F467" s="8">
        <v>0</v>
      </c>
      <c r="G467" s="8">
        <v>0</v>
      </c>
      <c r="H467" s="8"/>
      <c r="I467" s="8">
        <v>0</v>
      </c>
    </row>
    <row r="468" spans="1:14" ht="38.25" hidden="1" x14ac:dyDescent="0.2">
      <c r="A468" s="4" t="s">
        <v>618</v>
      </c>
      <c r="B468" s="5" t="s">
        <v>619</v>
      </c>
      <c r="C468" s="8">
        <v>0</v>
      </c>
      <c r="D468" s="8">
        <v>0</v>
      </c>
      <c r="E468" s="8">
        <v>-100.41095</v>
      </c>
      <c r="F468" s="8">
        <v>0</v>
      </c>
      <c r="G468" s="8">
        <v>0</v>
      </c>
      <c r="H468" s="8"/>
      <c r="I468" s="8">
        <v>0</v>
      </c>
      <c r="N468" s="16"/>
    </row>
    <row r="469" spans="1:14" ht="38.25" hidden="1" x14ac:dyDescent="0.2">
      <c r="A469" s="4" t="s">
        <v>586</v>
      </c>
      <c r="B469" s="5" t="s">
        <v>587</v>
      </c>
      <c r="C469" s="8">
        <v>0</v>
      </c>
      <c r="D469" s="8">
        <v>0</v>
      </c>
      <c r="E469" s="8">
        <v>-23.7423</v>
      </c>
      <c r="F469" s="8">
        <v>0</v>
      </c>
      <c r="G469" s="8">
        <v>0</v>
      </c>
      <c r="H469" s="8"/>
      <c r="I469" s="8">
        <v>0</v>
      </c>
    </row>
    <row r="470" spans="1:14" ht="38.25" hidden="1" x14ac:dyDescent="0.2">
      <c r="A470" s="4" t="s">
        <v>588</v>
      </c>
      <c r="B470" s="5" t="s">
        <v>589</v>
      </c>
      <c r="C470" s="8">
        <v>0</v>
      </c>
      <c r="D470" s="8">
        <v>0</v>
      </c>
      <c r="E470" s="8">
        <v>-214.83026999999998</v>
      </c>
      <c r="F470" s="8">
        <v>0</v>
      </c>
      <c r="G470" s="8">
        <v>0</v>
      </c>
      <c r="H470" s="8"/>
      <c r="I470" s="8">
        <v>0</v>
      </c>
    </row>
    <row r="471" spans="1:14" ht="63.75" hidden="1" x14ac:dyDescent="0.2">
      <c r="A471" s="4" t="s">
        <v>905</v>
      </c>
      <c r="B471" s="5" t="s">
        <v>1016</v>
      </c>
      <c r="C471" s="8">
        <v>0</v>
      </c>
      <c r="D471" s="8">
        <v>0</v>
      </c>
      <c r="E471" s="8">
        <v>-2.0000000000000002E-5</v>
      </c>
      <c r="F471" s="8">
        <v>0</v>
      </c>
      <c r="G471" s="8">
        <v>0</v>
      </c>
      <c r="H471" s="8"/>
      <c r="I471" s="8">
        <v>0</v>
      </c>
    </row>
    <row r="472" spans="1:14" ht="38.25" hidden="1" x14ac:dyDescent="0.2">
      <c r="A472" s="4" t="s">
        <v>1031</v>
      </c>
      <c r="B472" s="5" t="s">
        <v>1043</v>
      </c>
      <c r="C472" s="8">
        <v>0</v>
      </c>
      <c r="D472" s="8">
        <v>0</v>
      </c>
      <c r="E472" s="8">
        <v>-8.8073300000000003</v>
      </c>
      <c r="F472" s="8">
        <v>0</v>
      </c>
      <c r="G472" s="8">
        <v>0</v>
      </c>
      <c r="H472" s="8"/>
      <c r="I472" s="8">
        <v>0</v>
      </c>
    </row>
    <row r="473" spans="1:14" ht="38.25" hidden="1" x14ac:dyDescent="0.2">
      <c r="A473" s="4" t="s">
        <v>1032</v>
      </c>
      <c r="B473" s="5" t="s">
        <v>1044</v>
      </c>
      <c r="C473" s="8">
        <v>0</v>
      </c>
      <c r="D473" s="8">
        <v>0</v>
      </c>
      <c r="E473" s="8">
        <v>-233.57488000000001</v>
      </c>
      <c r="F473" s="8">
        <v>0</v>
      </c>
      <c r="G473" s="8">
        <v>0</v>
      </c>
      <c r="H473" s="8"/>
      <c r="I473" s="8">
        <v>0</v>
      </c>
    </row>
    <row r="474" spans="1:14" ht="38.25" hidden="1" x14ac:dyDescent="0.2">
      <c r="A474" s="4" t="s">
        <v>580</v>
      </c>
      <c r="B474" s="5" t="s">
        <v>1017</v>
      </c>
      <c r="C474" s="8">
        <v>0</v>
      </c>
      <c r="D474" s="8">
        <v>0</v>
      </c>
      <c r="E474" s="8">
        <v>-2.6679999999999999E-2</v>
      </c>
      <c r="F474" s="8">
        <v>0</v>
      </c>
      <c r="G474" s="8">
        <v>0</v>
      </c>
      <c r="H474" s="8"/>
      <c r="I474" s="8">
        <v>0</v>
      </c>
    </row>
    <row r="475" spans="1:14" ht="38.25" hidden="1" x14ac:dyDescent="0.2">
      <c r="A475" s="4" t="s">
        <v>590</v>
      </c>
      <c r="B475" s="5" t="s">
        <v>591</v>
      </c>
      <c r="C475" s="8">
        <v>0</v>
      </c>
      <c r="D475" s="8">
        <v>0</v>
      </c>
      <c r="E475" s="8">
        <v>-195.91926000000001</v>
      </c>
      <c r="F475" s="8">
        <v>0</v>
      </c>
      <c r="G475" s="8">
        <v>0</v>
      </c>
      <c r="H475" s="8"/>
      <c r="I475" s="8">
        <v>0</v>
      </c>
    </row>
    <row r="476" spans="1:14" ht="76.5" hidden="1" x14ac:dyDescent="0.2">
      <c r="A476" s="4" t="s">
        <v>906</v>
      </c>
      <c r="B476" s="5" t="s">
        <v>1018</v>
      </c>
      <c r="C476" s="8">
        <v>0</v>
      </c>
      <c r="D476" s="8">
        <v>0</v>
      </c>
      <c r="E476" s="8">
        <v>-26.983919999999998</v>
      </c>
      <c r="F476" s="8">
        <v>0</v>
      </c>
      <c r="G476" s="8">
        <v>0</v>
      </c>
      <c r="H476" s="8"/>
      <c r="I476" s="8">
        <v>0</v>
      </c>
    </row>
    <row r="477" spans="1:14" ht="76.5" hidden="1" x14ac:dyDescent="0.2">
      <c r="A477" s="4" t="s">
        <v>907</v>
      </c>
      <c r="B477" s="5" t="s">
        <v>592</v>
      </c>
      <c r="C477" s="8">
        <v>0</v>
      </c>
      <c r="D477" s="8">
        <v>0</v>
      </c>
      <c r="E477" s="8">
        <v>-39.700510000000001</v>
      </c>
      <c r="F477" s="8">
        <v>0</v>
      </c>
      <c r="G477" s="8">
        <v>0</v>
      </c>
      <c r="H477" s="8"/>
      <c r="I477" s="8">
        <v>0</v>
      </c>
    </row>
    <row r="478" spans="1:14" ht="51" hidden="1" x14ac:dyDescent="0.2">
      <c r="A478" s="4" t="s">
        <v>593</v>
      </c>
      <c r="B478" s="5" t="s">
        <v>594</v>
      </c>
      <c r="C478" s="8">
        <v>0</v>
      </c>
      <c r="D478" s="8">
        <v>0</v>
      </c>
      <c r="E478" s="8">
        <v>-9.48949</v>
      </c>
      <c r="F478" s="8">
        <v>0</v>
      </c>
      <c r="G478" s="8">
        <v>0</v>
      </c>
      <c r="H478" s="8"/>
      <c r="I478" s="8">
        <v>0</v>
      </c>
    </row>
    <row r="479" spans="1:14" s="16" customFormat="1" ht="51" hidden="1" x14ac:dyDescent="0.2">
      <c r="A479" s="4" t="s">
        <v>595</v>
      </c>
      <c r="B479" s="6" t="s">
        <v>596</v>
      </c>
      <c r="C479" s="8">
        <v>0</v>
      </c>
      <c r="D479" s="8">
        <v>0</v>
      </c>
      <c r="E479" s="8">
        <v>-32.339880000000001</v>
      </c>
      <c r="F479" s="8">
        <v>0</v>
      </c>
      <c r="G479" s="8">
        <v>0</v>
      </c>
      <c r="H479" s="8"/>
      <c r="I479" s="8">
        <v>0</v>
      </c>
      <c r="N479" s="12"/>
    </row>
    <row r="480" spans="1:14" s="16" customFormat="1" ht="25.5" hidden="1" x14ac:dyDescent="0.2">
      <c r="A480" s="4" t="s">
        <v>597</v>
      </c>
      <c r="B480" s="6" t="s">
        <v>598</v>
      </c>
      <c r="C480" s="8">
        <v>0</v>
      </c>
      <c r="D480" s="8">
        <v>0</v>
      </c>
      <c r="E480" s="8">
        <v>-5902.0240700000004</v>
      </c>
      <c r="F480" s="8">
        <v>0</v>
      </c>
      <c r="G480" s="8">
        <v>0</v>
      </c>
      <c r="H480" s="8"/>
      <c r="I480" s="8">
        <v>0</v>
      </c>
      <c r="N480" s="12"/>
    </row>
    <row r="481" spans="1:14" ht="51" hidden="1" x14ac:dyDescent="0.2">
      <c r="A481" s="4" t="s">
        <v>599</v>
      </c>
      <c r="B481" s="5" t="s">
        <v>600</v>
      </c>
      <c r="C481" s="8">
        <v>0</v>
      </c>
      <c r="D481" s="8">
        <v>0</v>
      </c>
      <c r="E481" s="8">
        <v>-146.13312999999999</v>
      </c>
      <c r="F481" s="8">
        <v>0</v>
      </c>
      <c r="G481" s="8">
        <v>0</v>
      </c>
      <c r="H481" s="8"/>
      <c r="I481" s="8">
        <v>0</v>
      </c>
    </row>
    <row r="482" spans="1:14" ht="89.25" hidden="1" x14ac:dyDescent="0.2">
      <c r="A482" s="4" t="s">
        <v>908</v>
      </c>
      <c r="B482" s="5" t="s">
        <v>601</v>
      </c>
      <c r="C482" s="8">
        <v>0</v>
      </c>
      <c r="D482" s="8">
        <v>0</v>
      </c>
      <c r="E482" s="8">
        <v>-209.10112000000001</v>
      </c>
      <c r="F482" s="8">
        <v>0</v>
      </c>
      <c r="G482" s="8">
        <v>0</v>
      </c>
      <c r="H482" s="8"/>
      <c r="I482" s="8">
        <v>0</v>
      </c>
      <c r="N482" s="16"/>
    </row>
    <row r="483" spans="1:14" s="16" customFormat="1" ht="38.25" hidden="1" x14ac:dyDescent="0.2">
      <c r="A483" s="4" t="s">
        <v>909</v>
      </c>
      <c r="B483" s="5" t="s">
        <v>1019</v>
      </c>
      <c r="C483" s="8">
        <v>0</v>
      </c>
      <c r="D483" s="8">
        <v>0</v>
      </c>
      <c r="E483" s="8">
        <v>-52.482140000000001</v>
      </c>
      <c r="F483" s="8">
        <v>0</v>
      </c>
      <c r="G483" s="8">
        <v>0</v>
      </c>
      <c r="H483" s="8"/>
      <c r="I483" s="8">
        <v>0</v>
      </c>
      <c r="J483" s="12"/>
    </row>
    <row r="484" spans="1:14" hidden="1" x14ac:dyDescent="0.2">
      <c r="A484" s="4" t="s">
        <v>602</v>
      </c>
      <c r="B484" s="5" t="s">
        <v>603</v>
      </c>
      <c r="C484" s="8">
        <v>0</v>
      </c>
      <c r="D484" s="8">
        <v>0</v>
      </c>
      <c r="E484" s="8">
        <v>-1480.42293</v>
      </c>
      <c r="F484" s="8">
        <v>0</v>
      </c>
      <c r="G484" s="8">
        <v>0</v>
      </c>
      <c r="H484" s="8"/>
      <c r="I484" s="8">
        <v>0</v>
      </c>
    </row>
    <row r="485" spans="1:14" ht="25.5" hidden="1" x14ac:dyDescent="0.2">
      <c r="A485" s="4" t="s">
        <v>611</v>
      </c>
      <c r="B485" s="5" t="s">
        <v>617</v>
      </c>
      <c r="C485" s="8">
        <v>0</v>
      </c>
      <c r="D485" s="8">
        <v>0</v>
      </c>
      <c r="E485" s="8">
        <v>-4180.3838100000003</v>
      </c>
      <c r="F485" s="8">
        <v>0</v>
      </c>
      <c r="G485" s="8">
        <v>0</v>
      </c>
      <c r="H485" s="8"/>
      <c r="I485" s="8">
        <v>0</v>
      </c>
    </row>
    <row r="486" spans="1:14" ht="89.25" hidden="1" x14ac:dyDescent="0.2">
      <c r="A486" s="4" t="s">
        <v>1075</v>
      </c>
      <c r="B486" s="5" t="s">
        <v>1092</v>
      </c>
      <c r="C486" s="8">
        <v>0</v>
      </c>
      <c r="D486" s="8">
        <v>0</v>
      </c>
      <c r="E486" s="8">
        <v>-0.53946000000000005</v>
      </c>
      <c r="F486" s="8">
        <v>0</v>
      </c>
      <c r="G486" s="8">
        <v>0</v>
      </c>
      <c r="H486" s="8"/>
      <c r="I486" s="8">
        <v>0</v>
      </c>
      <c r="N486" s="16"/>
    </row>
    <row r="487" spans="1:14" ht="38.25" hidden="1" x14ac:dyDescent="0.2">
      <c r="A487" s="4" t="s">
        <v>910</v>
      </c>
      <c r="B487" s="5" t="s">
        <v>1020</v>
      </c>
      <c r="C487" s="8">
        <v>0</v>
      </c>
      <c r="D487" s="8">
        <v>0</v>
      </c>
      <c r="E487" s="8">
        <v>-6237.77</v>
      </c>
      <c r="F487" s="8">
        <v>0</v>
      </c>
      <c r="G487" s="8">
        <v>0</v>
      </c>
      <c r="H487" s="8"/>
      <c r="I487" s="8">
        <v>0</v>
      </c>
    </row>
    <row r="488" spans="1:14" ht="38.25" hidden="1" x14ac:dyDescent="0.2">
      <c r="A488" s="4" t="s">
        <v>604</v>
      </c>
      <c r="B488" s="5" t="s">
        <v>605</v>
      </c>
      <c r="C488" s="8">
        <v>0</v>
      </c>
      <c r="D488" s="8">
        <v>0</v>
      </c>
      <c r="E488" s="8">
        <v>-228.11326</v>
      </c>
      <c r="F488" s="8">
        <v>0</v>
      </c>
      <c r="G488" s="8">
        <v>0</v>
      </c>
      <c r="H488" s="8"/>
      <c r="I488" s="8">
        <v>0</v>
      </c>
    </row>
    <row r="489" spans="1:14" ht="38.25" hidden="1" x14ac:dyDescent="0.2">
      <c r="A489" s="4" t="s">
        <v>606</v>
      </c>
      <c r="B489" s="5" t="s">
        <v>607</v>
      </c>
      <c r="C489" s="8">
        <v>0</v>
      </c>
      <c r="D489" s="8">
        <v>0</v>
      </c>
      <c r="E489" s="8">
        <v>-356.07433000000003</v>
      </c>
      <c r="F489" s="8">
        <v>0</v>
      </c>
      <c r="G489" s="8">
        <v>0</v>
      </c>
      <c r="H489" s="8"/>
      <c r="I489" s="8">
        <v>0</v>
      </c>
    </row>
    <row r="490" spans="1:14" x14ac:dyDescent="0.2">
      <c r="A490" s="38" t="s">
        <v>620</v>
      </c>
      <c r="B490" s="39" t="s">
        <v>772</v>
      </c>
      <c r="C490" s="32">
        <f>C491+C501+C503+C509+C518+C523+C527+C535+C539+C547+C553+C557+C561+C563</f>
        <v>76655867.600000009</v>
      </c>
      <c r="D490" s="32">
        <v>80350045.078449994</v>
      </c>
      <c r="E490" s="32">
        <v>19061022.493330002</v>
      </c>
      <c r="F490" s="32">
        <f t="shared" ref="F477:F540" si="21">E490/C490*100</f>
        <v>24.865705770617357</v>
      </c>
      <c r="G490" s="32">
        <f t="shared" ref="G477:G540" si="22">E490/D490*100</f>
        <v>23.722478904298956</v>
      </c>
      <c r="H490" s="32">
        <v>16254218.92141</v>
      </c>
      <c r="I490" s="32">
        <f t="shared" ref="I477:I540" si="23">E490/H490*100</f>
        <v>117.26815410504217</v>
      </c>
    </row>
    <row r="491" spans="1:14" s="16" customFormat="1" x14ac:dyDescent="0.2">
      <c r="A491" s="2" t="s">
        <v>621</v>
      </c>
      <c r="B491" s="3" t="s">
        <v>696</v>
      </c>
      <c r="C491" s="7">
        <f>C492+C493+C494+C495+C496+C497+C498+C499+C500</f>
        <v>4209200.2</v>
      </c>
      <c r="D491" s="7">
        <v>3881198.2104600002</v>
      </c>
      <c r="E491" s="7">
        <v>755550.88634000008</v>
      </c>
      <c r="F491" s="7">
        <f t="shared" si="21"/>
        <v>17.949986943837931</v>
      </c>
      <c r="G491" s="7">
        <f t="shared" si="22"/>
        <v>19.466949260765844</v>
      </c>
      <c r="H491" s="7">
        <v>837150.34214999992</v>
      </c>
      <c r="I491" s="7">
        <f t="shared" si="23"/>
        <v>90.252711884410971</v>
      </c>
      <c r="N491" s="12"/>
    </row>
    <row r="492" spans="1:14" ht="25.5" x14ac:dyDescent="0.2">
      <c r="A492" s="4" t="s">
        <v>622</v>
      </c>
      <c r="B492" s="5" t="s">
        <v>697</v>
      </c>
      <c r="C492" s="8">
        <v>6105.9</v>
      </c>
      <c r="D492" s="8">
        <v>6105.9</v>
      </c>
      <c r="E492" s="8">
        <v>1647.5174500000001</v>
      </c>
      <c r="F492" s="8">
        <f t="shared" si="21"/>
        <v>26.982385070178026</v>
      </c>
      <c r="G492" s="8">
        <f t="shared" si="22"/>
        <v>26.982385070178026</v>
      </c>
      <c r="H492" s="8">
        <v>1878.3652400000001</v>
      </c>
      <c r="I492" s="8">
        <f t="shared" si="23"/>
        <v>87.710175577993553</v>
      </c>
    </row>
    <row r="493" spans="1:14" s="16" customFormat="1" ht="25.5" x14ac:dyDescent="0.2">
      <c r="A493" s="4" t="s">
        <v>623</v>
      </c>
      <c r="B493" s="5" t="s">
        <v>698</v>
      </c>
      <c r="C493" s="8">
        <v>181446.2</v>
      </c>
      <c r="D493" s="8">
        <v>181446.2</v>
      </c>
      <c r="E493" s="8">
        <v>54415.333429999999</v>
      </c>
      <c r="F493" s="8">
        <f t="shared" si="21"/>
        <v>29.989789496831566</v>
      </c>
      <c r="G493" s="8">
        <f t="shared" si="22"/>
        <v>29.989789496831566</v>
      </c>
      <c r="H493" s="8">
        <v>56462.494229999997</v>
      </c>
      <c r="I493" s="8">
        <f t="shared" si="23"/>
        <v>96.374299740176397</v>
      </c>
      <c r="N493" s="12"/>
    </row>
    <row r="494" spans="1:14" ht="38.25" x14ac:dyDescent="0.2">
      <c r="A494" s="4" t="s">
        <v>624</v>
      </c>
      <c r="B494" s="5" t="s">
        <v>699</v>
      </c>
      <c r="C494" s="8">
        <v>390558.6</v>
      </c>
      <c r="D494" s="8">
        <v>389918</v>
      </c>
      <c r="E494" s="8">
        <v>113773.35429</v>
      </c>
      <c r="F494" s="8">
        <f t="shared" si="21"/>
        <v>29.13093049032847</v>
      </c>
      <c r="G494" s="8">
        <f t="shared" si="22"/>
        <v>29.17878997378936</v>
      </c>
      <c r="H494" s="8">
        <v>122754.2331</v>
      </c>
      <c r="I494" s="8">
        <f t="shared" si="23"/>
        <v>92.683854085354554</v>
      </c>
      <c r="N494" s="16"/>
    </row>
    <row r="495" spans="1:14" x14ac:dyDescent="0.2">
      <c r="A495" s="4" t="s">
        <v>625</v>
      </c>
      <c r="B495" s="5" t="s">
        <v>700</v>
      </c>
      <c r="C495" s="8">
        <v>265331.09999999998</v>
      </c>
      <c r="D495" s="8">
        <v>265331.09999999998</v>
      </c>
      <c r="E495" s="8">
        <v>81229.62672</v>
      </c>
      <c r="F495" s="8">
        <f t="shared" si="21"/>
        <v>30.614438608968193</v>
      </c>
      <c r="G495" s="8">
        <f t="shared" si="22"/>
        <v>30.614438608968193</v>
      </c>
      <c r="H495" s="8">
        <v>79072.76539</v>
      </c>
      <c r="I495" s="8">
        <f t="shared" si="23"/>
        <v>102.7276917904186</v>
      </c>
    </row>
    <row r="496" spans="1:14" ht="25.5" x14ac:dyDescent="0.2">
      <c r="A496" s="4" t="s">
        <v>626</v>
      </c>
      <c r="B496" s="5" t="s">
        <v>701</v>
      </c>
      <c r="C496" s="8">
        <v>289500.59999999998</v>
      </c>
      <c r="D496" s="8">
        <v>289500.59999999998</v>
      </c>
      <c r="E496" s="8">
        <v>78330.563150000002</v>
      </c>
      <c r="F496" s="8">
        <f t="shared" si="21"/>
        <v>27.057133266735896</v>
      </c>
      <c r="G496" s="8">
        <f t="shared" si="22"/>
        <v>27.057133266735896</v>
      </c>
      <c r="H496" s="8">
        <v>76449.898209999999</v>
      </c>
      <c r="I496" s="8">
        <f t="shared" si="23"/>
        <v>102.45999665667836</v>
      </c>
      <c r="N496" s="16"/>
    </row>
    <row r="497" spans="1:14" x14ac:dyDescent="0.2">
      <c r="A497" s="4" t="s">
        <v>627</v>
      </c>
      <c r="B497" s="5" t="s">
        <v>702</v>
      </c>
      <c r="C497" s="8">
        <v>112767.2</v>
      </c>
      <c r="D497" s="8">
        <v>112767.2</v>
      </c>
      <c r="E497" s="8">
        <v>33758.5193</v>
      </c>
      <c r="F497" s="8">
        <f t="shared" si="21"/>
        <v>29.936470267950256</v>
      </c>
      <c r="G497" s="8">
        <f t="shared" si="22"/>
        <v>29.936470267950256</v>
      </c>
      <c r="H497" s="8">
        <v>33086.627390000001</v>
      </c>
      <c r="I497" s="8">
        <f t="shared" si="23"/>
        <v>102.03070534231323</v>
      </c>
    </row>
    <row r="498" spans="1:14" x14ac:dyDescent="0.2">
      <c r="A498" s="4" t="s">
        <v>628</v>
      </c>
      <c r="B498" s="5" t="s">
        <v>703</v>
      </c>
      <c r="C498" s="8">
        <v>186</v>
      </c>
      <c r="D498" s="8">
        <v>186</v>
      </c>
      <c r="E498" s="8">
        <v>0</v>
      </c>
      <c r="F498" s="8">
        <f t="shared" si="21"/>
        <v>0</v>
      </c>
      <c r="G498" s="8">
        <f t="shared" si="22"/>
        <v>0</v>
      </c>
      <c r="H498" s="8">
        <v>25.92352</v>
      </c>
      <c r="I498" s="8">
        <f t="shared" si="23"/>
        <v>0</v>
      </c>
    </row>
    <row r="499" spans="1:14" s="16" customFormat="1" x14ac:dyDescent="0.2">
      <c r="A499" s="4" t="s">
        <v>629</v>
      </c>
      <c r="B499" s="5" t="s">
        <v>704</v>
      </c>
      <c r="C499" s="8">
        <v>322355</v>
      </c>
      <c r="D499" s="8">
        <v>12327.79</v>
      </c>
      <c r="E499" s="8">
        <v>0</v>
      </c>
      <c r="F499" s="8">
        <f t="shared" si="21"/>
        <v>0</v>
      </c>
      <c r="G499" s="8">
        <f t="shared" si="22"/>
        <v>0</v>
      </c>
      <c r="H499" s="8">
        <v>0</v>
      </c>
      <c r="I499" s="8">
        <v>0</v>
      </c>
      <c r="N499" s="12"/>
    </row>
    <row r="500" spans="1:14" s="16" customFormat="1" x14ac:dyDescent="0.2">
      <c r="A500" s="4" t="s">
        <v>630</v>
      </c>
      <c r="B500" s="5" t="s">
        <v>705</v>
      </c>
      <c r="C500" s="8">
        <v>2640949.6</v>
      </c>
      <c r="D500" s="8">
        <v>2623615.4204600002</v>
      </c>
      <c r="E500" s="8">
        <v>392395.97200000001</v>
      </c>
      <c r="F500" s="8">
        <f t="shared" si="21"/>
        <v>14.858139360175599</v>
      </c>
      <c r="G500" s="8">
        <f t="shared" si="22"/>
        <v>14.956306817681417</v>
      </c>
      <c r="H500" s="8">
        <v>467420.03506999998</v>
      </c>
      <c r="I500" s="8">
        <f t="shared" si="23"/>
        <v>83.949326635353898</v>
      </c>
      <c r="N500" s="12"/>
    </row>
    <row r="501" spans="1:14" x14ac:dyDescent="0.2">
      <c r="A501" s="2" t="s">
        <v>631</v>
      </c>
      <c r="B501" s="3" t="s">
        <v>706</v>
      </c>
      <c r="C501" s="7">
        <v>28520.5</v>
      </c>
      <c r="D501" s="7">
        <v>28520.5</v>
      </c>
      <c r="E501" s="7">
        <v>14260.4</v>
      </c>
      <c r="F501" s="7">
        <f t="shared" si="21"/>
        <v>50.000525937483566</v>
      </c>
      <c r="G501" s="7">
        <f t="shared" si="22"/>
        <v>50.000525937483566</v>
      </c>
      <c r="H501" s="7">
        <v>17578.400000000001</v>
      </c>
      <c r="I501" s="7">
        <f t="shared" si="23"/>
        <v>81.124561962408407</v>
      </c>
    </row>
    <row r="502" spans="1:14" x14ac:dyDescent="0.2">
      <c r="A502" s="4" t="s">
        <v>632</v>
      </c>
      <c r="B502" s="5" t="s">
        <v>707</v>
      </c>
      <c r="C502" s="8">
        <v>28520.5</v>
      </c>
      <c r="D502" s="8">
        <v>28520.5</v>
      </c>
      <c r="E502" s="8">
        <v>14260.4</v>
      </c>
      <c r="F502" s="8">
        <f t="shared" si="21"/>
        <v>50.000525937483566</v>
      </c>
      <c r="G502" s="8">
        <f t="shared" si="22"/>
        <v>50.000525937483566</v>
      </c>
      <c r="H502" s="8">
        <v>17578.400000000001</v>
      </c>
      <c r="I502" s="8">
        <f t="shared" si="23"/>
        <v>81.124561962408407</v>
      </c>
      <c r="N502" s="16"/>
    </row>
    <row r="503" spans="1:14" ht="25.5" x14ac:dyDescent="0.2">
      <c r="A503" s="2" t="s">
        <v>633</v>
      </c>
      <c r="B503" s="3" t="s">
        <v>708</v>
      </c>
      <c r="C503" s="7">
        <f>C504+C505+C506+C507+C508</f>
        <v>837490.89999999991</v>
      </c>
      <c r="D503" s="7">
        <v>837490.9</v>
      </c>
      <c r="E503" s="7">
        <v>254322.52413000001</v>
      </c>
      <c r="F503" s="7">
        <f t="shared" si="21"/>
        <v>30.367198512843547</v>
      </c>
      <c r="G503" s="7">
        <f t="shared" si="22"/>
        <v>30.36719851284354</v>
      </c>
      <c r="H503" s="7">
        <v>217869.99696000002</v>
      </c>
      <c r="I503" s="7">
        <f t="shared" si="23"/>
        <v>116.73132036472764</v>
      </c>
      <c r="N503" s="16"/>
    </row>
    <row r="504" spans="1:14" x14ac:dyDescent="0.2">
      <c r="A504" s="4" t="s">
        <v>634</v>
      </c>
      <c r="B504" s="5" t="s">
        <v>709</v>
      </c>
      <c r="C504" s="8">
        <v>101363</v>
      </c>
      <c r="D504" s="8">
        <v>101363</v>
      </c>
      <c r="E504" s="8">
        <v>36577.203399999999</v>
      </c>
      <c r="F504" s="8">
        <f t="shared" si="21"/>
        <v>36.085359943963773</v>
      </c>
      <c r="G504" s="8">
        <f t="shared" si="22"/>
        <v>36.085359943963773</v>
      </c>
      <c r="H504" s="8">
        <v>22790.02376</v>
      </c>
      <c r="I504" s="8">
        <f t="shared" si="23"/>
        <v>160.49655667405938</v>
      </c>
    </row>
    <row r="505" spans="1:14" ht="25.5" x14ac:dyDescent="0.2">
      <c r="A505" s="4" t="s">
        <v>635</v>
      </c>
      <c r="B505" s="5" t="s">
        <v>710</v>
      </c>
      <c r="C505" s="8">
        <v>202341.7</v>
      </c>
      <c r="D505" s="8">
        <v>202545.5</v>
      </c>
      <c r="E505" s="8">
        <v>58263.02405</v>
      </c>
      <c r="F505" s="8">
        <f t="shared" si="21"/>
        <v>28.794373107471174</v>
      </c>
      <c r="G505" s="8">
        <f t="shared" si="22"/>
        <v>28.765400391516966</v>
      </c>
      <c r="H505" s="8">
        <v>48122.60024</v>
      </c>
      <c r="I505" s="8">
        <f t="shared" si="23"/>
        <v>121.07206127563153</v>
      </c>
    </row>
    <row r="506" spans="1:14" x14ac:dyDescent="0.2">
      <c r="A506" s="4" t="s">
        <v>636</v>
      </c>
      <c r="B506" s="5" t="s">
        <v>711</v>
      </c>
      <c r="C506" s="8">
        <v>410045.5</v>
      </c>
      <c r="D506" s="8">
        <v>410045.5</v>
      </c>
      <c r="E506" s="8">
        <v>135754.91121000002</v>
      </c>
      <c r="F506" s="8">
        <f t="shared" si="21"/>
        <v>33.10727985308948</v>
      </c>
      <c r="G506" s="8">
        <f t="shared" si="22"/>
        <v>33.10727985308948</v>
      </c>
      <c r="H506" s="8">
        <v>127325.73384</v>
      </c>
      <c r="I506" s="8">
        <f t="shared" si="23"/>
        <v>106.62016790776347</v>
      </c>
    </row>
    <row r="507" spans="1:14" x14ac:dyDescent="0.2">
      <c r="A507" s="4" t="s">
        <v>637</v>
      </c>
      <c r="B507" s="5" t="s">
        <v>712</v>
      </c>
      <c r="C507" s="8">
        <v>6800</v>
      </c>
      <c r="D507" s="8">
        <v>6800</v>
      </c>
      <c r="E507" s="8">
        <v>813.78046999999992</v>
      </c>
      <c r="F507" s="8">
        <f t="shared" si="21"/>
        <v>11.967359852941176</v>
      </c>
      <c r="G507" s="8">
        <f t="shared" si="22"/>
        <v>11.967359852941176</v>
      </c>
      <c r="H507" s="8">
        <v>77.861000000000004</v>
      </c>
      <c r="I507" s="8" t="s">
        <v>1194</v>
      </c>
    </row>
    <row r="508" spans="1:14" s="16" customFormat="1" ht="25.5" x14ac:dyDescent="0.2">
      <c r="A508" s="4" t="s">
        <v>638</v>
      </c>
      <c r="B508" s="5" t="s">
        <v>713</v>
      </c>
      <c r="C508" s="8">
        <v>116940.7</v>
      </c>
      <c r="D508" s="8">
        <v>116736.9</v>
      </c>
      <c r="E508" s="8">
        <v>22913.605</v>
      </c>
      <c r="F508" s="8">
        <f t="shared" si="21"/>
        <v>19.594208859704107</v>
      </c>
      <c r="G508" s="8">
        <f t="shared" si="22"/>
        <v>19.62841655037953</v>
      </c>
      <c r="H508" s="8">
        <v>19553.778120000003</v>
      </c>
      <c r="I508" s="8">
        <f t="shared" si="23"/>
        <v>117.18249465336572</v>
      </c>
      <c r="N508" s="12"/>
    </row>
    <row r="509" spans="1:14" s="19" customFormat="1" x14ac:dyDescent="0.2">
      <c r="A509" s="2" t="s">
        <v>639</v>
      </c>
      <c r="B509" s="3" t="s">
        <v>714</v>
      </c>
      <c r="C509" s="7">
        <f>C510+C511+C512+C513+C514+C515+C516+C517</f>
        <v>18482827.300000001</v>
      </c>
      <c r="D509" s="7">
        <v>19843955.796709999</v>
      </c>
      <c r="E509" s="7">
        <v>2844354.3769699996</v>
      </c>
      <c r="F509" s="7">
        <f t="shared" si="21"/>
        <v>15.389173586932772</v>
      </c>
      <c r="G509" s="7">
        <f t="shared" si="22"/>
        <v>14.333605688849474</v>
      </c>
      <c r="H509" s="7">
        <v>2188644.7982299998</v>
      </c>
      <c r="I509" s="7">
        <f t="shared" si="23"/>
        <v>129.95961607247941</v>
      </c>
      <c r="N509" s="12"/>
    </row>
    <row r="510" spans="1:14" x14ac:dyDescent="0.2">
      <c r="A510" s="4" t="s">
        <v>640</v>
      </c>
      <c r="B510" s="5" t="s">
        <v>715</v>
      </c>
      <c r="C510" s="8">
        <v>285739.09999999998</v>
      </c>
      <c r="D510" s="8">
        <v>285739.09999999998</v>
      </c>
      <c r="E510" s="8">
        <v>80407.268580000004</v>
      </c>
      <c r="F510" s="8">
        <f t="shared" si="21"/>
        <v>28.140100035311939</v>
      </c>
      <c r="G510" s="8">
        <f t="shared" si="22"/>
        <v>28.140100035311939</v>
      </c>
      <c r="H510" s="8">
        <v>85626.993709999995</v>
      </c>
      <c r="I510" s="8">
        <f t="shared" si="23"/>
        <v>93.904112588983253</v>
      </c>
    </row>
    <row r="511" spans="1:14" x14ac:dyDescent="0.2">
      <c r="A511" s="4" t="s">
        <v>641</v>
      </c>
      <c r="B511" s="5" t="s">
        <v>716</v>
      </c>
      <c r="C511" s="8">
        <v>1972692.1</v>
      </c>
      <c r="D511" s="8">
        <v>1972692.1</v>
      </c>
      <c r="E511" s="8">
        <v>389669.08402000001</v>
      </c>
      <c r="F511" s="8">
        <f t="shared" si="21"/>
        <v>19.753162899572619</v>
      </c>
      <c r="G511" s="8">
        <f t="shared" si="22"/>
        <v>19.753162899572619</v>
      </c>
      <c r="H511" s="8">
        <v>595691.39161000005</v>
      </c>
      <c r="I511" s="8">
        <f t="shared" si="23"/>
        <v>65.414590425224219</v>
      </c>
      <c r="N511" s="16"/>
    </row>
    <row r="512" spans="1:14" x14ac:dyDescent="0.2">
      <c r="A512" s="4" t="s">
        <v>642</v>
      </c>
      <c r="B512" s="5" t="s">
        <v>717</v>
      </c>
      <c r="C512" s="8">
        <v>19123.400000000001</v>
      </c>
      <c r="D512" s="8">
        <v>20253.400000000001</v>
      </c>
      <c r="E512" s="8">
        <v>0</v>
      </c>
      <c r="F512" s="8">
        <f t="shared" si="21"/>
        <v>0</v>
      </c>
      <c r="G512" s="8">
        <f t="shared" si="22"/>
        <v>0</v>
      </c>
      <c r="H512" s="8">
        <v>0</v>
      </c>
      <c r="I512" s="8">
        <v>0</v>
      </c>
      <c r="N512" s="19"/>
    </row>
    <row r="513" spans="1:14" s="16" customFormat="1" x14ac:dyDescent="0.2">
      <c r="A513" s="4" t="s">
        <v>643</v>
      </c>
      <c r="B513" s="5" t="s">
        <v>718</v>
      </c>
      <c r="C513" s="8">
        <v>488106.9</v>
      </c>
      <c r="D513" s="8">
        <v>488106.9</v>
      </c>
      <c r="E513" s="8">
        <v>87076.81869</v>
      </c>
      <c r="F513" s="8">
        <f t="shared" si="21"/>
        <v>17.839702468864914</v>
      </c>
      <c r="G513" s="8">
        <f t="shared" si="22"/>
        <v>17.839702468864914</v>
      </c>
      <c r="H513" s="8">
        <v>115752.48576000001</v>
      </c>
      <c r="I513" s="8">
        <f t="shared" si="23"/>
        <v>75.226737567039521</v>
      </c>
      <c r="N513" s="12"/>
    </row>
    <row r="514" spans="1:14" x14ac:dyDescent="0.2">
      <c r="A514" s="4" t="s">
        <v>644</v>
      </c>
      <c r="B514" s="5" t="s">
        <v>719</v>
      </c>
      <c r="C514" s="8">
        <v>3407637.8</v>
      </c>
      <c r="D514" s="8">
        <v>3407637.8</v>
      </c>
      <c r="E514" s="8">
        <v>197440.45174000002</v>
      </c>
      <c r="F514" s="8">
        <f t="shared" si="21"/>
        <v>5.7940562738211208</v>
      </c>
      <c r="G514" s="8">
        <f t="shared" si="22"/>
        <v>5.7940562738211208</v>
      </c>
      <c r="H514" s="8">
        <v>43437.41689</v>
      </c>
      <c r="I514" s="8" t="s">
        <v>1194</v>
      </c>
    </row>
    <row r="515" spans="1:14" x14ac:dyDescent="0.2">
      <c r="A515" s="4" t="s">
        <v>645</v>
      </c>
      <c r="B515" s="5" t="s">
        <v>720</v>
      </c>
      <c r="C515" s="8">
        <v>10147930.300000001</v>
      </c>
      <c r="D515" s="8">
        <v>11084176.5</v>
      </c>
      <c r="E515" s="8">
        <v>1660888.63803</v>
      </c>
      <c r="F515" s="8">
        <f t="shared" si="21"/>
        <v>16.366772227731992</v>
      </c>
      <c r="G515" s="8">
        <f t="shared" si="22"/>
        <v>14.984321460687674</v>
      </c>
      <c r="H515" s="8">
        <v>862357.06905999989</v>
      </c>
      <c r="I515" s="8">
        <f t="shared" si="23"/>
        <v>192.59871549965121</v>
      </c>
    </row>
    <row r="516" spans="1:14" x14ac:dyDescent="0.2">
      <c r="A516" s="4" t="s">
        <v>646</v>
      </c>
      <c r="B516" s="5" t="s">
        <v>721</v>
      </c>
      <c r="C516" s="8">
        <v>145879.5</v>
      </c>
      <c r="D516" s="8">
        <v>145879.49671000001</v>
      </c>
      <c r="E516" s="8">
        <v>24101.856449999999</v>
      </c>
      <c r="F516" s="8">
        <f t="shared" si="21"/>
        <v>16.521756963795461</v>
      </c>
      <c r="G516" s="8">
        <f t="shared" si="22"/>
        <v>16.521757336408346</v>
      </c>
      <c r="H516" s="8">
        <v>44258.876299999996</v>
      </c>
      <c r="I516" s="8">
        <f t="shared" si="23"/>
        <v>54.456548527419343</v>
      </c>
      <c r="N516" s="16"/>
    </row>
    <row r="517" spans="1:14" s="16" customFormat="1" x14ac:dyDescent="0.2">
      <c r="A517" s="4" t="s">
        <v>647</v>
      </c>
      <c r="B517" s="5" t="s">
        <v>722</v>
      </c>
      <c r="C517" s="8">
        <v>2015718.2</v>
      </c>
      <c r="D517" s="8">
        <v>2439470.5</v>
      </c>
      <c r="E517" s="8">
        <v>404770.25945999997</v>
      </c>
      <c r="F517" s="8">
        <f t="shared" si="21"/>
        <v>20.080696769022573</v>
      </c>
      <c r="G517" s="8">
        <f t="shared" si="22"/>
        <v>16.592545778274424</v>
      </c>
      <c r="H517" s="8">
        <v>441520.5649</v>
      </c>
      <c r="I517" s="8">
        <f t="shared" si="23"/>
        <v>91.676422716952359</v>
      </c>
      <c r="N517" s="12"/>
    </row>
    <row r="518" spans="1:14" x14ac:dyDescent="0.2">
      <c r="A518" s="2" t="s">
        <v>648</v>
      </c>
      <c r="B518" s="3" t="s">
        <v>723</v>
      </c>
      <c r="C518" s="7">
        <f>C519+C520+C521+C522</f>
        <v>3541201.8000000003</v>
      </c>
      <c r="D518" s="7">
        <v>3903013.6</v>
      </c>
      <c r="E518" s="7">
        <v>161118.46337000001</v>
      </c>
      <c r="F518" s="7">
        <f t="shared" si="21"/>
        <v>4.5498243949271684</v>
      </c>
      <c r="G518" s="7">
        <f t="shared" si="22"/>
        <v>4.1280528299978254</v>
      </c>
      <c r="H518" s="7">
        <v>239084.66934999998</v>
      </c>
      <c r="I518" s="7">
        <f t="shared" si="23"/>
        <v>67.389709180447724</v>
      </c>
    </row>
    <row r="519" spans="1:14" x14ac:dyDescent="0.2">
      <c r="A519" s="4" t="s">
        <v>649</v>
      </c>
      <c r="B519" s="5" t="s">
        <v>724</v>
      </c>
      <c r="C519" s="8">
        <v>370401.2</v>
      </c>
      <c r="D519" s="8">
        <v>370401.2</v>
      </c>
      <c r="E519" s="8">
        <v>23610.746420000003</v>
      </c>
      <c r="F519" s="8">
        <f t="shared" si="21"/>
        <v>6.3743709307637246</v>
      </c>
      <c r="G519" s="8">
        <f t="shared" si="22"/>
        <v>6.3743709307637246</v>
      </c>
      <c r="H519" s="8">
        <v>0</v>
      </c>
      <c r="I519" s="8">
        <v>0</v>
      </c>
    </row>
    <row r="520" spans="1:14" x14ac:dyDescent="0.2">
      <c r="A520" s="4" t="s">
        <v>650</v>
      </c>
      <c r="B520" s="5" t="s">
        <v>725</v>
      </c>
      <c r="C520" s="8">
        <v>2577668.5</v>
      </c>
      <c r="D520" s="8">
        <v>2750924.7999999998</v>
      </c>
      <c r="E520" s="8">
        <v>80873.727930000008</v>
      </c>
      <c r="F520" s="8">
        <f t="shared" si="21"/>
        <v>3.1374758984718172</v>
      </c>
      <c r="G520" s="8">
        <f t="shared" si="22"/>
        <v>2.9398741808572888</v>
      </c>
      <c r="H520" s="8">
        <v>184051.91500000001</v>
      </c>
      <c r="I520" s="8">
        <f t="shared" si="23"/>
        <v>43.94071527590463</v>
      </c>
      <c r="N520" s="16"/>
    </row>
    <row r="521" spans="1:14" x14ac:dyDescent="0.2">
      <c r="A521" s="4" t="s">
        <v>651</v>
      </c>
      <c r="B521" s="5" t="s">
        <v>726</v>
      </c>
      <c r="C521" s="8">
        <v>446343.7</v>
      </c>
      <c r="D521" s="8">
        <v>634899.19999999995</v>
      </c>
      <c r="E521" s="8">
        <v>0</v>
      </c>
      <c r="F521" s="8">
        <f t="shared" si="21"/>
        <v>0</v>
      </c>
      <c r="G521" s="8">
        <f t="shared" si="22"/>
        <v>0</v>
      </c>
      <c r="H521" s="8">
        <v>710</v>
      </c>
      <c r="I521" s="8">
        <f t="shared" si="23"/>
        <v>0</v>
      </c>
    </row>
    <row r="522" spans="1:14" x14ac:dyDescent="0.2">
      <c r="A522" s="4" t="s">
        <v>652</v>
      </c>
      <c r="B522" s="5" t="s">
        <v>727</v>
      </c>
      <c r="C522" s="8">
        <v>146788.4</v>
      </c>
      <c r="D522" s="8">
        <v>146788.4</v>
      </c>
      <c r="E522" s="8">
        <v>56633.989020000001</v>
      </c>
      <c r="F522" s="8">
        <f t="shared" si="21"/>
        <v>38.582060312667757</v>
      </c>
      <c r="G522" s="8">
        <f t="shared" si="22"/>
        <v>38.582060312667757</v>
      </c>
      <c r="H522" s="8">
        <v>54322.754350000003</v>
      </c>
      <c r="I522" s="8">
        <f t="shared" si="23"/>
        <v>104.2546345406361</v>
      </c>
    </row>
    <row r="523" spans="1:14" x14ac:dyDescent="0.2">
      <c r="A523" s="2" t="s">
        <v>653</v>
      </c>
      <c r="B523" s="3" t="s">
        <v>728</v>
      </c>
      <c r="C523" s="7">
        <v>193144.5</v>
      </c>
      <c r="D523" s="7">
        <v>193144.5</v>
      </c>
      <c r="E523" s="7">
        <v>27129.818309999999</v>
      </c>
      <c r="F523" s="7">
        <f t="shared" si="21"/>
        <v>14.046384085490397</v>
      </c>
      <c r="G523" s="7">
        <f t="shared" si="22"/>
        <v>14.046384085490397</v>
      </c>
      <c r="H523" s="7">
        <v>27126.368780000001</v>
      </c>
      <c r="I523" s="7">
        <f t="shared" si="23"/>
        <v>100.01271651959011</v>
      </c>
    </row>
    <row r="524" spans="1:14" x14ac:dyDescent="0.2">
      <c r="A524" s="4" t="s">
        <v>654</v>
      </c>
      <c r="B524" s="5" t="s">
        <v>729</v>
      </c>
      <c r="C524" s="8">
        <v>1706.2</v>
      </c>
      <c r="D524" s="8">
        <v>1706.2</v>
      </c>
      <c r="E524" s="8">
        <v>270.54782</v>
      </c>
      <c r="F524" s="8">
        <f t="shared" si="21"/>
        <v>15.856747157425858</v>
      </c>
      <c r="G524" s="8">
        <f t="shared" si="22"/>
        <v>15.856747157425858</v>
      </c>
      <c r="H524" s="8">
        <v>108.91891</v>
      </c>
      <c r="I524" s="8" t="s">
        <v>1194</v>
      </c>
    </row>
    <row r="525" spans="1:14" s="16" customFormat="1" x14ac:dyDescent="0.2">
      <c r="A525" s="4" t="s">
        <v>655</v>
      </c>
      <c r="B525" s="5" t="s">
        <v>730</v>
      </c>
      <c r="C525" s="8">
        <v>27589.1</v>
      </c>
      <c r="D525" s="8">
        <v>27589.1</v>
      </c>
      <c r="E525" s="8">
        <v>6496.1031299999995</v>
      </c>
      <c r="F525" s="8">
        <f t="shared" si="21"/>
        <v>23.545904469518756</v>
      </c>
      <c r="G525" s="8">
        <f t="shared" si="22"/>
        <v>23.545904469518756</v>
      </c>
      <c r="H525" s="8">
        <v>6176.4181200000003</v>
      </c>
      <c r="I525" s="8">
        <f t="shared" si="23"/>
        <v>105.17589651135859</v>
      </c>
      <c r="N525" s="12"/>
    </row>
    <row r="526" spans="1:14" x14ac:dyDescent="0.2">
      <c r="A526" s="4" t="s">
        <v>656</v>
      </c>
      <c r="B526" s="5" t="s">
        <v>731</v>
      </c>
      <c r="C526" s="8">
        <v>163849.20000000001</v>
      </c>
      <c r="D526" s="8">
        <v>163849.20000000001</v>
      </c>
      <c r="E526" s="8">
        <v>20363.167359999999</v>
      </c>
      <c r="F526" s="8">
        <f t="shared" si="21"/>
        <v>12.427993154681255</v>
      </c>
      <c r="G526" s="8">
        <f t="shared" si="22"/>
        <v>12.427993154681255</v>
      </c>
      <c r="H526" s="8">
        <v>20841.031749999998</v>
      </c>
      <c r="I526" s="8">
        <f t="shared" si="23"/>
        <v>97.707098210240957</v>
      </c>
    </row>
    <row r="527" spans="1:14" x14ac:dyDescent="0.2">
      <c r="A527" s="2" t="s">
        <v>657</v>
      </c>
      <c r="B527" s="3" t="s">
        <v>732</v>
      </c>
      <c r="C527" s="7">
        <f>C528+C529+C530+C531+C532+C533+C534</f>
        <v>15582952.500000002</v>
      </c>
      <c r="D527" s="7">
        <v>16103924.9</v>
      </c>
      <c r="E527" s="7">
        <v>4662018.9161599996</v>
      </c>
      <c r="F527" s="7">
        <f t="shared" si="21"/>
        <v>29.917430064424561</v>
      </c>
      <c r="G527" s="7">
        <f t="shared" si="22"/>
        <v>28.949581826229203</v>
      </c>
      <c r="H527" s="7">
        <v>4181869.3972399998</v>
      </c>
      <c r="I527" s="7">
        <f t="shared" si="23"/>
        <v>111.48169570376577</v>
      </c>
    </row>
    <row r="528" spans="1:14" x14ac:dyDescent="0.2">
      <c r="A528" s="4" t="s">
        <v>658</v>
      </c>
      <c r="B528" s="5" t="s">
        <v>733</v>
      </c>
      <c r="C528" s="8">
        <v>3380683.4</v>
      </c>
      <c r="D528" s="8">
        <v>3579601</v>
      </c>
      <c r="E528" s="8">
        <v>963791.40846000006</v>
      </c>
      <c r="F528" s="8">
        <f t="shared" si="21"/>
        <v>28.508774541265829</v>
      </c>
      <c r="G528" s="8">
        <f t="shared" si="22"/>
        <v>26.924548530967556</v>
      </c>
      <c r="H528" s="8">
        <v>857490.71574999997</v>
      </c>
      <c r="I528" s="8">
        <f t="shared" si="23"/>
        <v>112.39671646089191</v>
      </c>
      <c r="N528" s="16"/>
    </row>
    <row r="529" spans="1:14" s="16" customFormat="1" x14ac:dyDescent="0.2">
      <c r="A529" s="4" t="s">
        <v>659</v>
      </c>
      <c r="B529" s="5" t="s">
        <v>734</v>
      </c>
      <c r="C529" s="8">
        <v>9053615.8000000007</v>
      </c>
      <c r="D529" s="8">
        <v>9316038.3000000007</v>
      </c>
      <c r="E529" s="8">
        <v>2633596.7633000002</v>
      </c>
      <c r="F529" s="8">
        <f t="shared" si="21"/>
        <v>29.088894663500081</v>
      </c>
      <c r="G529" s="8">
        <f t="shared" si="22"/>
        <v>28.269492658698063</v>
      </c>
      <c r="H529" s="8">
        <v>2500529.7722199997</v>
      </c>
      <c r="I529" s="8">
        <f t="shared" si="23"/>
        <v>105.32155195904194</v>
      </c>
      <c r="N529" s="12"/>
    </row>
    <row r="530" spans="1:14" x14ac:dyDescent="0.2">
      <c r="A530" s="4" t="s">
        <v>660</v>
      </c>
      <c r="B530" s="5" t="s">
        <v>735</v>
      </c>
      <c r="C530" s="8">
        <v>400070</v>
      </c>
      <c r="D530" s="8">
        <v>437509.1</v>
      </c>
      <c r="E530" s="8">
        <v>198750.109</v>
      </c>
      <c r="F530" s="8">
        <f t="shared" si="21"/>
        <v>49.678833454145519</v>
      </c>
      <c r="G530" s="8">
        <f t="shared" si="22"/>
        <v>45.427651447707035</v>
      </c>
      <c r="H530" s="8">
        <v>27720.412</v>
      </c>
      <c r="I530" s="8" t="s">
        <v>1194</v>
      </c>
    </row>
    <row r="531" spans="1:14" x14ac:dyDescent="0.2">
      <c r="A531" s="4" t="s">
        <v>661</v>
      </c>
      <c r="B531" s="6" t="s">
        <v>736</v>
      </c>
      <c r="C531" s="8">
        <v>1799719.8</v>
      </c>
      <c r="D531" s="8">
        <v>1788013</v>
      </c>
      <c r="E531" s="8">
        <v>655906.87933999998</v>
      </c>
      <c r="F531" s="8">
        <f t="shared" si="21"/>
        <v>36.444944337446309</v>
      </c>
      <c r="G531" s="8">
        <f t="shared" si="22"/>
        <v>36.683563225770726</v>
      </c>
      <c r="H531" s="8">
        <v>607183.04996000009</v>
      </c>
      <c r="I531" s="8">
        <f t="shared" si="23"/>
        <v>108.02457008363618</v>
      </c>
    </row>
    <row r="532" spans="1:14" x14ac:dyDescent="0.2">
      <c r="A532" s="4" t="s">
        <v>662</v>
      </c>
      <c r="B532" s="6" t="s">
        <v>737</v>
      </c>
      <c r="C532" s="8">
        <v>151564.4</v>
      </c>
      <c r="D532" s="8">
        <v>151564.4</v>
      </c>
      <c r="E532" s="8">
        <v>24470.589079999998</v>
      </c>
      <c r="F532" s="8">
        <f t="shared" si="21"/>
        <v>16.145340911190225</v>
      </c>
      <c r="G532" s="8">
        <f t="shared" si="22"/>
        <v>16.145340911190225</v>
      </c>
      <c r="H532" s="8">
        <v>20139.599999999999</v>
      </c>
      <c r="I532" s="8">
        <f t="shared" si="23"/>
        <v>121.50484160559296</v>
      </c>
      <c r="N532" s="16"/>
    </row>
    <row r="533" spans="1:14" x14ac:dyDescent="0.2">
      <c r="A533" s="4" t="s">
        <v>663</v>
      </c>
      <c r="B533" s="6" t="s">
        <v>738</v>
      </c>
      <c r="C533" s="8">
        <v>208682</v>
      </c>
      <c r="D533" s="8">
        <v>250542</v>
      </c>
      <c r="E533" s="8">
        <v>101619.68550000001</v>
      </c>
      <c r="F533" s="8">
        <f t="shared" si="21"/>
        <v>48.695951495577006</v>
      </c>
      <c r="G533" s="8">
        <f t="shared" si="22"/>
        <v>40.559940249539004</v>
      </c>
      <c r="H533" s="8">
        <v>92439.2</v>
      </c>
      <c r="I533" s="8">
        <f t="shared" si="23"/>
        <v>109.93137705648688</v>
      </c>
    </row>
    <row r="534" spans="1:14" x14ac:dyDescent="0.2">
      <c r="A534" s="4" t="s">
        <v>664</v>
      </c>
      <c r="B534" s="6" t="s">
        <v>739</v>
      </c>
      <c r="C534" s="8">
        <v>588617.1</v>
      </c>
      <c r="D534" s="8">
        <v>580657.1</v>
      </c>
      <c r="E534" s="8">
        <v>83883.481480000002</v>
      </c>
      <c r="F534" s="8">
        <f t="shared" si="21"/>
        <v>14.250941992680813</v>
      </c>
      <c r="G534" s="8">
        <f t="shared" si="22"/>
        <v>14.446302556190222</v>
      </c>
      <c r="H534" s="8">
        <v>76366.64731</v>
      </c>
      <c r="I534" s="8">
        <f t="shared" si="23"/>
        <v>109.84308521426433</v>
      </c>
    </row>
    <row r="535" spans="1:14" x14ac:dyDescent="0.2">
      <c r="A535" s="2" t="s">
        <v>665</v>
      </c>
      <c r="B535" s="40" t="s">
        <v>740</v>
      </c>
      <c r="C535" s="7">
        <f>C536+C537+C538</f>
        <v>2235500.7999999998</v>
      </c>
      <c r="D535" s="7">
        <v>2229510.5</v>
      </c>
      <c r="E535" s="7">
        <v>706657.17072000005</v>
      </c>
      <c r="F535" s="7">
        <f t="shared" si="21"/>
        <v>31.61068744506824</v>
      </c>
      <c r="G535" s="7">
        <f t="shared" si="22"/>
        <v>31.695619765863409</v>
      </c>
      <c r="H535" s="7">
        <v>504485.31813999999</v>
      </c>
      <c r="I535" s="7">
        <f t="shared" si="23"/>
        <v>140.07487340273701</v>
      </c>
    </row>
    <row r="536" spans="1:14" x14ac:dyDescent="0.2">
      <c r="A536" s="4" t="s">
        <v>666</v>
      </c>
      <c r="B536" s="5" t="s">
        <v>741</v>
      </c>
      <c r="C536" s="8">
        <v>2150571.5</v>
      </c>
      <c r="D536" s="8">
        <v>2144581.2000000002</v>
      </c>
      <c r="E536" s="8">
        <v>681635.93912999996</v>
      </c>
      <c r="F536" s="8">
        <f t="shared" si="21"/>
        <v>31.695572043524244</v>
      </c>
      <c r="G536" s="8">
        <f t="shared" si="22"/>
        <v>31.784104939929524</v>
      </c>
      <c r="H536" s="8">
        <v>478413.41649999999</v>
      </c>
      <c r="I536" s="8">
        <f t="shared" si="23"/>
        <v>142.47843300815958</v>
      </c>
    </row>
    <row r="537" spans="1:14" s="16" customFormat="1" x14ac:dyDescent="0.2">
      <c r="A537" s="4" t="s">
        <v>667</v>
      </c>
      <c r="B537" s="5" t="s">
        <v>742</v>
      </c>
      <c r="C537" s="8">
        <v>13246.5</v>
      </c>
      <c r="D537" s="8">
        <v>13246.5</v>
      </c>
      <c r="E537" s="8">
        <v>4600</v>
      </c>
      <c r="F537" s="8">
        <f t="shared" si="21"/>
        <v>34.726154078435812</v>
      </c>
      <c r="G537" s="8">
        <f t="shared" si="22"/>
        <v>34.726154078435812</v>
      </c>
      <c r="H537" s="8">
        <v>4600</v>
      </c>
      <c r="I537" s="8">
        <f t="shared" si="23"/>
        <v>100</v>
      </c>
      <c r="N537" s="12"/>
    </row>
    <row r="538" spans="1:14" x14ac:dyDescent="0.2">
      <c r="A538" s="4" t="s">
        <v>668</v>
      </c>
      <c r="B538" s="5" t="s">
        <v>743</v>
      </c>
      <c r="C538" s="8">
        <v>71682.8</v>
      </c>
      <c r="D538" s="8">
        <v>71682.8</v>
      </c>
      <c r="E538" s="8">
        <v>20421.231589999999</v>
      </c>
      <c r="F538" s="8">
        <f t="shared" si="21"/>
        <v>28.488328566964462</v>
      </c>
      <c r="G538" s="8">
        <f t="shared" si="22"/>
        <v>28.488328566964462</v>
      </c>
      <c r="H538" s="8">
        <v>21471.90164</v>
      </c>
      <c r="I538" s="8">
        <f t="shared" si="23"/>
        <v>95.106767590427538</v>
      </c>
    </row>
    <row r="539" spans="1:14" x14ac:dyDescent="0.2">
      <c r="A539" s="2" t="s">
        <v>669</v>
      </c>
      <c r="B539" s="3" t="s">
        <v>744</v>
      </c>
      <c r="C539" s="7">
        <f>C540+C541+C542+C543+C544+C545+C546</f>
        <v>9730693.4000000004</v>
      </c>
      <c r="D539" s="7">
        <v>10693035.710000001</v>
      </c>
      <c r="E539" s="7">
        <v>2164175.9804600002</v>
      </c>
      <c r="F539" s="7">
        <f t="shared" si="21"/>
        <v>22.24071699206965</v>
      </c>
      <c r="G539" s="7">
        <f t="shared" si="22"/>
        <v>20.239116740591154</v>
      </c>
      <c r="H539" s="7">
        <v>1595829.7921300002</v>
      </c>
      <c r="I539" s="7">
        <f t="shared" si="23"/>
        <v>135.61446158812538</v>
      </c>
    </row>
    <row r="540" spans="1:14" x14ac:dyDescent="0.2">
      <c r="A540" s="4" t="s">
        <v>670</v>
      </c>
      <c r="B540" s="5" t="s">
        <v>745</v>
      </c>
      <c r="C540" s="8">
        <v>4438997.2</v>
      </c>
      <c r="D540" s="8">
        <v>4928431.1147299996</v>
      </c>
      <c r="E540" s="8">
        <v>672744.46951999993</v>
      </c>
      <c r="F540" s="8">
        <f t="shared" si="21"/>
        <v>15.155325385652416</v>
      </c>
      <c r="G540" s="8">
        <f t="shared" si="22"/>
        <v>13.650276403566123</v>
      </c>
      <c r="H540" s="8">
        <v>422655.36712999997</v>
      </c>
      <c r="I540" s="8">
        <f t="shared" si="23"/>
        <v>159.17092786215056</v>
      </c>
      <c r="N540" s="16"/>
    </row>
    <row r="541" spans="1:14" x14ac:dyDescent="0.2">
      <c r="A541" s="4" t="s">
        <v>671</v>
      </c>
      <c r="B541" s="5" t="s">
        <v>746</v>
      </c>
      <c r="C541" s="8">
        <v>2568588.6</v>
      </c>
      <c r="D541" s="8">
        <v>2613498.7000000002</v>
      </c>
      <c r="E541" s="8">
        <v>849194.76971000002</v>
      </c>
      <c r="F541" s="8">
        <f t="shared" ref="F541:F589" si="24">E541/C541*100</f>
        <v>33.060754443510341</v>
      </c>
      <c r="G541" s="8">
        <f t="shared" ref="G541:G589" si="25">E541/D541*100</f>
        <v>32.492641749161763</v>
      </c>
      <c r="H541" s="8">
        <v>713390.72409000003</v>
      </c>
      <c r="I541" s="8">
        <f t="shared" ref="I541:I589" si="26">E541/H541*100</f>
        <v>119.03641875821016</v>
      </c>
    </row>
    <row r="542" spans="1:14" x14ac:dyDescent="0.2">
      <c r="A542" s="4" t="s">
        <v>672</v>
      </c>
      <c r="B542" s="5" t="s">
        <v>747</v>
      </c>
      <c r="C542" s="8">
        <v>53130.8</v>
      </c>
      <c r="D542" s="8">
        <v>53130.8</v>
      </c>
      <c r="E542" s="8">
        <v>15566.190130000001</v>
      </c>
      <c r="F542" s="8">
        <f t="shared" si="24"/>
        <v>29.297865136606262</v>
      </c>
      <c r="G542" s="8">
        <f t="shared" si="25"/>
        <v>29.297865136606262</v>
      </c>
      <c r="H542" s="8">
        <v>13343.554539999999</v>
      </c>
      <c r="I542" s="8">
        <f t="shared" si="26"/>
        <v>116.656997828706</v>
      </c>
    </row>
    <row r="543" spans="1:14" s="16" customFormat="1" x14ac:dyDescent="0.2">
      <c r="A543" s="4" t="s">
        <v>673</v>
      </c>
      <c r="B543" s="5" t="s">
        <v>748</v>
      </c>
      <c r="C543" s="8">
        <v>404853.5</v>
      </c>
      <c r="D543" s="8">
        <v>389822.9</v>
      </c>
      <c r="E543" s="8">
        <v>88251.647440000001</v>
      </c>
      <c r="F543" s="8">
        <f t="shared" si="24"/>
        <v>21.798415337893832</v>
      </c>
      <c r="G543" s="8">
        <f t="shared" si="25"/>
        <v>22.638907934859649</v>
      </c>
      <c r="H543" s="8">
        <v>71085.402930000011</v>
      </c>
      <c r="I543" s="8">
        <f t="shared" si="26"/>
        <v>124.14876163381126</v>
      </c>
      <c r="N543" s="12"/>
    </row>
    <row r="544" spans="1:14" x14ac:dyDescent="0.2">
      <c r="A544" s="4" t="s">
        <v>674</v>
      </c>
      <c r="B544" s="5" t="s">
        <v>749</v>
      </c>
      <c r="C544" s="8">
        <v>400417.7</v>
      </c>
      <c r="D544" s="8">
        <v>400417.7</v>
      </c>
      <c r="E544" s="8">
        <v>157410.91105000002</v>
      </c>
      <c r="F544" s="8">
        <f t="shared" si="24"/>
        <v>39.31167654426865</v>
      </c>
      <c r="G544" s="8">
        <f t="shared" si="25"/>
        <v>39.31167654426865</v>
      </c>
      <c r="H544" s="8">
        <v>158045.74400000001</v>
      </c>
      <c r="I544" s="8">
        <f t="shared" si="26"/>
        <v>99.598323286706176</v>
      </c>
    </row>
    <row r="545" spans="1:14" ht="25.5" x14ac:dyDescent="0.2">
      <c r="A545" s="4" t="s">
        <v>675</v>
      </c>
      <c r="B545" s="5" t="s">
        <v>750</v>
      </c>
      <c r="C545" s="8">
        <v>131622.1</v>
      </c>
      <c r="D545" s="8">
        <v>127857.2</v>
      </c>
      <c r="E545" s="8">
        <v>35955.614560000002</v>
      </c>
      <c r="F545" s="8">
        <f t="shared" si="24"/>
        <v>27.317308081241677</v>
      </c>
      <c r="G545" s="8">
        <f t="shared" si="25"/>
        <v>28.121697143375577</v>
      </c>
      <c r="H545" s="8">
        <v>27557.92859</v>
      </c>
      <c r="I545" s="8">
        <f t="shared" si="26"/>
        <v>130.47284901176241</v>
      </c>
    </row>
    <row r="546" spans="1:14" x14ac:dyDescent="0.2">
      <c r="A546" s="4" t="s">
        <v>676</v>
      </c>
      <c r="B546" s="5" t="s">
        <v>751</v>
      </c>
      <c r="C546" s="8">
        <v>1733083.5</v>
      </c>
      <c r="D546" s="8">
        <v>2179877.2952700001</v>
      </c>
      <c r="E546" s="8">
        <v>345052.37805</v>
      </c>
      <c r="F546" s="8">
        <f t="shared" si="24"/>
        <v>19.909737646801208</v>
      </c>
      <c r="G546" s="8">
        <f t="shared" si="25"/>
        <v>15.828981695378488</v>
      </c>
      <c r="H546" s="8">
        <v>189751.07084999999</v>
      </c>
      <c r="I546" s="8">
        <f t="shared" si="26"/>
        <v>181.84475929665092</v>
      </c>
      <c r="N546" s="16"/>
    </row>
    <row r="547" spans="1:14" s="16" customFormat="1" x14ac:dyDescent="0.2">
      <c r="A547" s="2" t="s">
        <v>677</v>
      </c>
      <c r="B547" s="3" t="s">
        <v>752</v>
      </c>
      <c r="C547" s="7">
        <f>C548+C549+C550+C551+C552</f>
        <v>17563117.5</v>
      </c>
      <c r="D547" s="7">
        <v>18384239.76128</v>
      </c>
      <c r="E547" s="7">
        <v>6541661.0138599994</v>
      </c>
      <c r="F547" s="7">
        <f t="shared" si="24"/>
        <v>37.246582298729138</v>
      </c>
      <c r="G547" s="7">
        <f t="shared" si="25"/>
        <v>35.582983570730683</v>
      </c>
      <c r="H547" s="7">
        <v>5470374.7028799998</v>
      </c>
      <c r="I547" s="7">
        <f t="shared" si="26"/>
        <v>119.58341739215774</v>
      </c>
      <c r="N547" s="12"/>
    </row>
    <row r="548" spans="1:14" x14ac:dyDescent="0.2">
      <c r="A548" s="4" t="s">
        <v>678</v>
      </c>
      <c r="B548" s="5" t="s">
        <v>753</v>
      </c>
      <c r="C548" s="8">
        <v>100897.5</v>
      </c>
      <c r="D548" s="8">
        <v>100897.5</v>
      </c>
      <c r="E548" s="8">
        <v>31343.853350000001</v>
      </c>
      <c r="F548" s="8">
        <f t="shared" si="24"/>
        <v>31.065044574939915</v>
      </c>
      <c r="G548" s="8">
        <f t="shared" si="25"/>
        <v>31.065044574939915</v>
      </c>
      <c r="H548" s="8">
        <v>37860.473330000001</v>
      </c>
      <c r="I548" s="8">
        <f t="shared" si="26"/>
        <v>82.787801084260764</v>
      </c>
    </row>
    <row r="549" spans="1:14" x14ac:dyDescent="0.2">
      <c r="A549" s="4" t="s">
        <v>679</v>
      </c>
      <c r="B549" s="5" t="s">
        <v>754</v>
      </c>
      <c r="C549" s="8">
        <v>2135486.2999999998</v>
      </c>
      <c r="D549" s="8">
        <v>2135526.9</v>
      </c>
      <c r="E549" s="8">
        <v>772287.80119000003</v>
      </c>
      <c r="F549" s="8">
        <f t="shared" si="24"/>
        <v>36.164493361067223</v>
      </c>
      <c r="G549" s="8">
        <f t="shared" si="25"/>
        <v>36.163805812513999</v>
      </c>
      <c r="H549" s="8">
        <v>751767.24398999999</v>
      </c>
      <c r="I549" s="8">
        <f t="shared" si="26"/>
        <v>102.72964236790729</v>
      </c>
    </row>
    <row r="550" spans="1:14" x14ac:dyDescent="0.2">
      <c r="A550" s="4" t="s">
        <v>680</v>
      </c>
      <c r="B550" s="5" t="s">
        <v>755</v>
      </c>
      <c r="C550" s="8">
        <v>10207048.5</v>
      </c>
      <c r="D550" s="8">
        <v>10064726</v>
      </c>
      <c r="E550" s="8">
        <v>4241949.1645300006</v>
      </c>
      <c r="F550" s="8">
        <f t="shared" si="24"/>
        <v>41.559018403116241</v>
      </c>
      <c r="G550" s="8">
        <f t="shared" si="25"/>
        <v>42.146692960444234</v>
      </c>
      <c r="H550" s="8">
        <v>3447893.40319</v>
      </c>
      <c r="I550" s="8">
        <f t="shared" si="26"/>
        <v>123.03017142598836</v>
      </c>
      <c r="N550" s="16"/>
    </row>
    <row r="551" spans="1:14" s="16" customFormat="1" x14ac:dyDescent="0.2">
      <c r="A551" s="4" t="s">
        <v>681</v>
      </c>
      <c r="B551" s="5" t="s">
        <v>756</v>
      </c>
      <c r="C551" s="8">
        <v>4741348.5</v>
      </c>
      <c r="D551" s="8">
        <v>5704752.6612799997</v>
      </c>
      <c r="E551" s="8">
        <v>1388682.34681</v>
      </c>
      <c r="F551" s="8">
        <f t="shared" si="24"/>
        <v>29.288763456430171</v>
      </c>
      <c r="G551" s="8">
        <f t="shared" si="25"/>
        <v>24.34255136485471</v>
      </c>
      <c r="H551" s="8">
        <v>1126351.8669799999</v>
      </c>
      <c r="I551" s="8">
        <f t="shared" si="26"/>
        <v>123.29027788921472</v>
      </c>
      <c r="N551" s="12"/>
    </row>
    <row r="552" spans="1:14" x14ac:dyDescent="0.2">
      <c r="A552" s="4" t="s">
        <v>682</v>
      </c>
      <c r="B552" s="5" t="s">
        <v>757</v>
      </c>
      <c r="C552" s="8">
        <v>378336.7</v>
      </c>
      <c r="D552" s="8">
        <v>378336.7</v>
      </c>
      <c r="E552" s="8">
        <v>107397.84798000001</v>
      </c>
      <c r="F552" s="8">
        <f t="shared" si="24"/>
        <v>28.386843776984893</v>
      </c>
      <c r="G552" s="8">
        <f t="shared" si="25"/>
        <v>28.386843776984893</v>
      </c>
      <c r="H552" s="8">
        <v>106501.71539</v>
      </c>
      <c r="I552" s="8">
        <f t="shared" si="26"/>
        <v>100.84142549884614</v>
      </c>
    </row>
    <row r="553" spans="1:14" s="16" customFormat="1" x14ac:dyDescent="0.2">
      <c r="A553" s="2" t="s">
        <v>683</v>
      </c>
      <c r="B553" s="3" t="s">
        <v>758</v>
      </c>
      <c r="C553" s="7">
        <v>1153328.7</v>
      </c>
      <c r="D553" s="7">
        <v>1153328.7</v>
      </c>
      <c r="E553" s="7">
        <v>221107.65625999999</v>
      </c>
      <c r="F553" s="7">
        <f t="shared" si="24"/>
        <v>19.171261086280087</v>
      </c>
      <c r="G553" s="7">
        <f t="shared" si="25"/>
        <v>19.171261086280087</v>
      </c>
      <c r="H553" s="7">
        <v>192595.08044999998</v>
      </c>
      <c r="I553" s="7">
        <f t="shared" si="26"/>
        <v>114.80441543126653</v>
      </c>
      <c r="N553" s="12"/>
    </row>
    <row r="554" spans="1:14" x14ac:dyDescent="0.2">
      <c r="A554" s="4" t="s">
        <v>684</v>
      </c>
      <c r="B554" s="5" t="s">
        <v>759</v>
      </c>
      <c r="C554" s="8">
        <v>689917.6</v>
      </c>
      <c r="D554" s="8">
        <v>689917.6</v>
      </c>
      <c r="E554" s="8">
        <v>92738.266950000005</v>
      </c>
      <c r="F554" s="8">
        <f t="shared" si="24"/>
        <v>13.441933783106851</v>
      </c>
      <c r="G554" s="8">
        <f t="shared" si="25"/>
        <v>13.441933783106851</v>
      </c>
      <c r="H554" s="8">
        <v>71330.000180000003</v>
      </c>
      <c r="I554" s="8">
        <f t="shared" si="26"/>
        <v>130.01299133040322</v>
      </c>
      <c r="N554" s="16"/>
    </row>
    <row r="555" spans="1:14" x14ac:dyDescent="0.2">
      <c r="A555" s="4" t="s">
        <v>685</v>
      </c>
      <c r="B555" s="5" t="s">
        <v>760</v>
      </c>
      <c r="C555" s="8">
        <v>441350.6</v>
      </c>
      <c r="D555" s="8">
        <v>441350.6</v>
      </c>
      <c r="E555" s="8">
        <v>121405.86118000001</v>
      </c>
      <c r="F555" s="8">
        <f t="shared" si="24"/>
        <v>27.50780472032892</v>
      </c>
      <c r="G555" s="8">
        <f t="shared" si="25"/>
        <v>27.50780472032892</v>
      </c>
      <c r="H555" s="8">
        <v>114195.79704</v>
      </c>
      <c r="I555" s="8">
        <f t="shared" si="26"/>
        <v>106.31377364744388</v>
      </c>
    </row>
    <row r="556" spans="1:14" x14ac:dyDescent="0.2">
      <c r="A556" s="4" t="s">
        <v>686</v>
      </c>
      <c r="B556" s="5" t="s">
        <v>761</v>
      </c>
      <c r="C556" s="8">
        <v>22060.5</v>
      </c>
      <c r="D556" s="8">
        <v>22060.5</v>
      </c>
      <c r="E556" s="8">
        <v>6963.5281299999997</v>
      </c>
      <c r="F556" s="8">
        <f t="shared" si="24"/>
        <v>31.565595204097818</v>
      </c>
      <c r="G556" s="8">
        <f t="shared" si="25"/>
        <v>31.565595204097818</v>
      </c>
      <c r="H556" s="8">
        <v>7069.28323</v>
      </c>
      <c r="I556" s="8">
        <f t="shared" si="26"/>
        <v>98.504019480345534</v>
      </c>
      <c r="N556" s="16"/>
    </row>
    <row r="557" spans="1:14" s="16" customFormat="1" x14ac:dyDescent="0.2">
      <c r="A557" s="2" t="s">
        <v>687</v>
      </c>
      <c r="B557" s="3" t="s">
        <v>762</v>
      </c>
      <c r="C557" s="7">
        <f>C558+C559+C560</f>
        <v>187563.7</v>
      </c>
      <c r="D557" s="7">
        <v>188356.2</v>
      </c>
      <c r="E557" s="7">
        <v>40100.449509999999</v>
      </c>
      <c r="F557" s="7">
        <f t="shared" si="24"/>
        <v>21.37964302794197</v>
      </c>
      <c r="G557" s="7">
        <f t="shared" si="25"/>
        <v>21.28968916871332</v>
      </c>
      <c r="H557" s="7">
        <v>37560.714079999998</v>
      </c>
      <c r="I557" s="7">
        <f t="shared" si="26"/>
        <v>106.76168036792552</v>
      </c>
      <c r="N557" s="12"/>
    </row>
    <row r="558" spans="1:14" s="16" customFormat="1" x14ac:dyDescent="0.2">
      <c r="A558" s="4" t="s">
        <v>688</v>
      </c>
      <c r="B558" s="5" t="s">
        <v>763</v>
      </c>
      <c r="C558" s="8">
        <v>38455.599999999999</v>
      </c>
      <c r="D558" s="8">
        <v>38455.599999999999</v>
      </c>
      <c r="E558" s="8">
        <v>13300</v>
      </c>
      <c r="F558" s="8">
        <f t="shared" si="24"/>
        <v>34.585339976492371</v>
      </c>
      <c r="G558" s="8">
        <f t="shared" si="25"/>
        <v>34.585339976492371</v>
      </c>
      <c r="H558" s="8">
        <v>9444</v>
      </c>
      <c r="I558" s="8">
        <f t="shared" si="26"/>
        <v>140.83015671325708</v>
      </c>
      <c r="N558" s="12"/>
    </row>
    <row r="559" spans="1:14" s="16" customFormat="1" x14ac:dyDescent="0.2">
      <c r="A559" s="4" t="s">
        <v>689</v>
      </c>
      <c r="B559" s="5" t="s">
        <v>764</v>
      </c>
      <c r="C559" s="8">
        <v>22161.4</v>
      </c>
      <c r="D559" s="8">
        <v>22161.4</v>
      </c>
      <c r="E559" s="8">
        <v>7140</v>
      </c>
      <c r="F559" s="8">
        <f t="shared" si="24"/>
        <v>32.218181161839951</v>
      </c>
      <c r="G559" s="8">
        <f t="shared" si="25"/>
        <v>32.218181161839951</v>
      </c>
      <c r="H559" s="8">
        <v>14756</v>
      </c>
      <c r="I559" s="8">
        <f t="shared" si="26"/>
        <v>48.387096774193552</v>
      </c>
      <c r="N559" s="12"/>
    </row>
    <row r="560" spans="1:14" s="16" customFormat="1" x14ac:dyDescent="0.2">
      <c r="A560" s="4" t="s">
        <v>690</v>
      </c>
      <c r="B560" s="5" t="s">
        <v>765</v>
      </c>
      <c r="C560" s="8">
        <v>126946.7</v>
      </c>
      <c r="D560" s="8">
        <v>127739.2</v>
      </c>
      <c r="E560" s="8">
        <v>19660.449510000002</v>
      </c>
      <c r="F560" s="8">
        <f t="shared" si="24"/>
        <v>15.487168638491589</v>
      </c>
      <c r="G560" s="8">
        <f t="shared" si="25"/>
        <v>15.391085516427221</v>
      </c>
      <c r="H560" s="8">
        <v>13360.71408</v>
      </c>
      <c r="I560" s="8">
        <f t="shared" si="26"/>
        <v>147.15118811972962</v>
      </c>
    </row>
    <row r="561" spans="1:9" s="16" customFormat="1" x14ac:dyDescent="0.2">
      <c r="A561" s="2" t="s">
        <v>1093</v>
      </c>
      <c r="B561" s="3" t="s">
        <v>766</v>
      </c>
      <c r="C561" s="7">
        <v>850000</v>
      </c>
      <c r="D561" s="7">
        <v>850000</v>
      </c>
      <c r="E561" s="7">
        <v>16706.337240000001</v>
      </c>
      <c r="F561" s="7">
        <f t="shared" si="24"/>
        <v>1.96545144</v>
      </c>
      <c r="G561" s="7">
        <f t="shared" si="25"/>
        <v>1.96545144</v>
      </c>
      <c r="H561" s="7">
        <v>25473.84102</v>
      </c>
      <c r="I561" s="7">
        <f t="shared" si="26"/>
        <v>65.582325126719354</v>
      </c>
    </row>
    <row r="562" spans="1:9" s="16" customFormat="1" x14ac:dyDescent="0.2">
      <c r="A562" s="4" t="s">
        <v>1094</v>
      </c>
      <c r="B562" s="5" t="s">
        <v>767</v>
      </c>
      <c r="C562" s="8">
        <v>850000</v>
      </c>
      <c r="D562" s="8">
        <v>850000</v>
      </c>
      <c r="E562" s="8">
        <v>16706.337240000001</v>
      </c>
      <c r="F562" s="8">
        <f t="shared" si="24"/>
        <v>1.96545144</v>
      </c>
      <c r="G562" s="8">
        <f t="shared" si="25"/>
        <v>1.96545144</v>
      </c>
      <c r="H562" s="8">
        <v>25473.84102</v>
      </c>
      <c r="I562" s="8">
        <f t="shared" si="26"/>
        <v>65.582325126719354</v>
      </c>
    </row>
    <row r="563" spans="1:9" s="16" customFormat="1" ht="25.5" x14ac:dyDescent="0.2">
      <c r="A563" s="2" t="s">
        <v>691</v>
      </c>
      <c r="B563" s="3" t="s">
        <v>768</v>
      </c>
      <c r="C563" s="7">
        <v>2060325.8</v>
      </c>
      <c r="D563" s="7">
        <v>2060325.8</v>
      </c>
      <c r="E563" s="7">
        <v>651858.5</v>
      </c>
      <c r="F563" s="7">
        <f t="shared" si="24"/>
        <v>31.638612689313504</v>
      </c>
      <c r="G563" s="7">
        <f t="shared" si="25"/>
        <v>31.638612689313504</v>
      </c>
      <c r="H563" s="7">
        <v>718575.5</v>
      </c>
      <c r="I563" s="7">
        <f t="shared" si="26"/>
        <v>90.715380638499369</v>
      </c>
    </row>
    <row r="564" spans="1:9" s="16" customFormat="1" ht="25.5" x14ac:dyDescent="0.2">
      <c r="A564" s="4" t="s">
        <v>692</v>
      </c>
      <c r="B564" s="5" t="s">
        <v>769</v>
      </c>
      <c r="C564" s="8">
        <v>1069178.7</v>
      </c>
      <c r="D564" s="8">
        <v>1069178.7</v>
      </c>
      <c r="E564" s="8">
        <v>548051.05000000005</v>
      </c>
      <c r="F564" s="8">
        <f t="shared" si="24"/>
        <v>51.259069227623044</v>
      </c>
      <c r="G564" s="8">
        <f t="shared" si="25"/>
        <v>51.259069227623044</v>
      </c>
      <c r="H564" s="8">
        <v>477221</v>
      </c>
      <c r="I564" s="8">
        <f t="shared" si="26"/>
        <v>114.84219051550539</v>
      </c>
    </row>
    <row r="565" spans="1:9" s="16" customFormat="1" x14ac:dyDescent="0.2">
      <c r="A565" s="4" t="s">
        <v>693</v>
      </c>
      <c r="B565" s="5" t="s">
        <v>770</v>
      </c>
      <c r="C565" s="8">
        <v>824239</v>
      </c>
      <c r="D565" s="8">
        <v>824239</v>
      </c>
      <c r="E565" s="8">
        <v>103807.45</v>
      </c>
      <c r="F565" s="8">
        <f t="shared" si="24"/>
        <v>12.594338535303473</v>
      </c>
      <c r="G565" s="8">
        <f t="shared" si="25"/>
        <v>12.594338535303473</v>
      </c>
      <c r="H565" s="8">
        <v>241354.5</v>
      </c>
      <c r="I565" s="8">
        <f t="shared" si="26"/>
        <v>43.010364422457421</v>
      </c>
    </row>
    <row r="566" spans="1:9" s="16" customFormat="1" x14ac:dyDescent="0.2">
      <c r="A566" s="4" t="s">
        <v>694</v>
      </c>
      <c r="B566" s="5" t="s">
        <v>771</v>
      </c>
      <c r="C566" s="8">
        <v>166908.1</v>
      </c>
      <c r="D566" s="8">
        <v>166908.1</v>
      </c>
      <c r="E566" s="8">
        <v>0</v>
      </c>
      <c r="F566" s="8">
        <f t="shared" si="24"/>
        <v>0</v>
      </c>
      <c r="G566" s="8">
        <f t="shared" si="25"/>
        <v>0</v>
      </c>
      <c r="H566" s="8">
        <v>0</v>
      </c>
      <c r="I566" s="8">
        <v>0</v>
      </c>
    </row>
    <row r="567" spans="1:9" s="16" customFormat="1" x14ac:dyDescent="0.2">
      <c r="A567" s="2" t="s">
        <v>695</v>
      </c>
      <c r="B567" s="3" t="s">
        <v>772</v>
      </c>
      <c r="C567" s="7">
        <f>C7-C490</f>
        <v>-899499.90000000596</v>
      </c>
      <c r="D567" s="7">
        <f>D7-D490</f>
        <v>-4593677.3784499913</v>
      </c>
      <c r="E567" s="7">
        <v>4155271.8392800004</v>
      </c>
      <c r="F567" s="7">
        <v>0</v>
      </c>
      <c r="G567" s="7">
        <v>0</v>
      </c>
      <c r="H567" s="7">
        <v>4407233.4685899997</v>
      </c>
      <c r="I567" s="7">
        <f t="shared" si="26"/>
        <v>94.282997914548673</v>
      </c>
    </row>
    <row r="568" spans="1:9" s="16" customFormat="1" x14ac:dyDescent="0.2">
      <c r="A568" s="2" t="s">
        <v>1096</v>
      </c>
      <c r="B568" s="3" t="s">
        <v>772</v>
      </c>
      <c r="C568" s="7">
        <f>C569+C591</f>
        <v>899499.90000000293</v>
      </c>
      <c r="D568" s="7">
        <f>D569+D591</f>
        <v>4593677.3784499886</v>
      </c>
      <c r="E568" s="7">
        <v>-4155271.8392800004</v>
      </c>
      <c r="F568" s="7">
        <v>0</v>
      </c>
      <c r="G568" s="7">
        <v>0</v>
      </c>
      <c r="H568" s="7">
        <v>-4407233.4685899997</v>
      </c>
      <c r="I568" s="7">
        <f t="shared" si="26"/>
        <v>94.282997914548673</v>
      </c>
    </row>
    <row r="569" spans="1:9" s="16" customFormat="1" ht="25.5" x14ac:dyDescent="0.2">
      <c r="A569" s="2" t="s">
        <v>1097</v>
      </c>
      <c r="B569" s="3" t="s">
        <v>1129</v>
      </c>
      <c r="C569" s="7">
        <v>2770.2</v>
      </c>
      <c r="D569" s="7">
        <v>2770.2</v>
      </c>
      <c r="E569" s="7">
        <v>-9688037.1160000004</v>
      </c>
      <c r="F569" s="7">
        <v>0</v>
      </c>
      <c r="G569" s="7">
        <v>0</v>
      </c>
      <c r="H569" s="7">
        <v>-10380668.676999999</v>
      </c>
      <c r="I569" s="7">
        <f t="shared" si="26"/>
        <v>93.327678759898845</v>
      </c>
    </row>
    <row r="570" spans="1:9" s="16" customFormat="1" x14ac:dyDescent="0.2">
      <c r="A570" s="2" t="s">
        <v>1098</v>
      </c>
      <c r="B570" s="3" t="s">
        <v>1130</v>
      </c>
      <c r="C570" s="7">
        <v>1394310</v>
      </c>
      <c r="D570" s="7">
        <v>1394310</v>
      </c>
      <c r="E570" s="7">
        <v>-9679545.5</v>
      </c>
      <c r="F570" s="7">
        <v>0</v>
      </c>
      <c r="G570" s="7">
        <v>0</v>
      </c>
      <c r="H570" s="7">
        <v>-10413582.6</v>
      </c>
      <c r="I570" s="7">
        <f t="shared" si="26"/>
        <v>92.951156886199755</v>
      </c>
    </row>
    <row r="571" spans="1:9" s="16" customFormat="1" x14ac:dyDescent="0.2">
      <c r="A571" s="4" t="s">
        <v>1099</v>
      </c>
      <c r="B571" s="5" t="s">
        <v>1131</v>
      </c>
      <c r="C571" s="8">
        <v>22514310</v>
      </c>
      <c r="D571" s="8">
        <v>22514310</v>
      </c>
      <c r="E571" s="8">
        <v>0</v>
      </c>
      <c r="F571" s="8">
        <f t="shared" si="24"/>
        <v>0</v>
      </c>
      <c r="G571" s="8">
        <f t="shared" si="25"/>
        <v>0</v>
      </c>
      <c r="H571" s="8">
        <v>0</v>
      </c>
      <c r="I571" s="8">
        <v>0</v>
      </c>
    </row>
    <row r="572" spans="1:9" s="16" customFormat="1" ht="25.5" x14ac:dyDescent="0.2">
      <c r="A572" s="4" t="s">
        <v>1100</v>
      </c>
      <c r="B572" s="5" t="s">
        <v>1132</v>
      </c>
      <c r="C572" s="8">
        <v>-21120000</v>
      </c>
      <c r="D572" s="8">
        <v>-21120000</v>
      </c>
      <c r="E572" s="8">
        <v>-9679545.5</v>
      </c>
      <c r="F572" s="8">
        <f t="shared" si="24"/>
        <v>45.831181344696972</v>
      </c>
      <c r="G572" s="8">
        <f t="shared" si="25"/>
        <v>45.831181344696972</v>
      </c>
      <c r="H572" s="8">
        <v>-10413582.6</v>
      </c>
      <c r="I572" s="8">
        <f t="shared" si="26"/>
        <v>92.951156886199755</v>
      </c>
    </row>
    <row r="573" spans="1:9" s="16" customFormat="1" ht="25.5" x14ac:dyDescent="0.2">
      <c r="A573" s="4" t="s">
        <v>1101</v>
      </c>
      <c r="B573" s="5" t="s">
        <v>1133</v>
      </c>
      <c r="C573" s="8">
        <v>22514310</v>
      </c>
      <c r="D573" s="8">
        <v>22514310</v>
      </c>
      <c r="E573" s="8">
        <v>0</v>
      </c>
      <c r="F573" s="8">
        <f t="shared" si="24"/>
        <v>0</v>
      </c>
      <c r="G573" s="8">
        <f t="shared" si="25"/>
        <v>0</v>
      </c>
      <c r="H573" s="8">
        <v>0</v>
      </c>
      <c r="I573" s="8">
        <v>0</v>
      </c>
    </row>
    <row r="574" spans="1:9" s="16" customFormat="1" ht="25.5" x14ac:dyDescent="0.2">
      <c r="A574" s="4" t="s">
        <v>1102</v>
      </c>
      <c r="B574" s="5" t="s">
        <v>1134</v>
      </c>
      <c r="C574" s="8">
        <v>-21120000</v>
      </c>
      <c r="D574" s="8">
        <v>-21120000</v>
      </c>
      <c r="E574" s="8">
        <v>-9679545.5</v>
      </c>
      <c r="F574" s="8">
        <f t="shared" si="24"/>
        <v>45.831181344696972</v>
      </c>
      <c r="G574" s="8">
        <f t="shared" si="25"/>
        <v>45.831181344696972</v>
      </c>
      <c r="H574" s="8">
        <v>-10413582.6</v>
      </c>
      <c r="I574" s="8">
        <f t="shared" si="26"/>
        <v>92.951156886199755</v>
      </c>
    </row>
    <row r="575" spans="1:9" s="16" customFormat="1" ht="25.5" x14ac:dyDescent="0.2">
      <c r="A575" s="4" t="s">
        <v>1103</v>
      </c>
      <c r="B575" s="5" t="s">
        <v>1135</v>
      </c>
      <c r="C575" s="8">
        <v>-1394310</v>
      </c>
      <c r="D575" s="8">
        <v>-1394310</v>
      </c>
      <c r="E575" s="8">
        <v>0</v>
      </c>
      <c r="F575" s="8">
        <f t="shared" si="24"/>
        <v>0</v>
      </c>
      <c r="G575" s="8">
        <f t="shared" si="25"/>
        <v>0</v>
      </c>
      <c r="H575" s="8">
        <v>0</v>
      </c>
      <c r="I575" s="8">
        <v>0</v>
      </c>
    </row>
    <row r="576" spans="1:9" s="16" customFormat="1" ht="25.5" x14ac:dyDescent="0.2">
      <c r="A576" s="4" t="s">
        <v>1104</v>
      </c>
      <c r="B576" s="5" t="s">
        <v>1136</v>
      </c>
      <c r="C576" s="8">
        <v>-1394310</v>
      </c>
      <c r="D576" s="8">
        <v>-1394310</v>
      </c>
      <c r="E576" s="8">
        <v>0</v>
      </c>
      <c r="F576" s="8">
        <f t="shared" si="24"/>
        <v>0</v>
      </c>
      <c r="G576" s="8">
        <f t="shared" si="25"/>
        <v>0</v>
      </c>
      <c r="H576" s="8">
        <v>0</v>
      </c>
      <c r="I576" s="8">
        <v>0</v>
      </c>
    </row>
    <row r="577" spans="1:9" s="16" customFormat="1" ht="25.5" x14ac:dyDescent="0.2">
      <c r="A577" s="4" t="s">
        <v>1105</v>
      </c>
      <c r="B577" s="5" t="s">
        <v>1137</v>
      </c>
      <c r="C577" s="8">
        <v>5100000</v>
      </c>
      <c r="D577" s="8">
        <v>5100000</v>
      </c>
      <c r="E577" s="8">
        <v>0</v>
      </c>
      <c r="F577" s="8">
        <f t="shared" si="24"/>
        <v>0</v>
      </c>
      <c r="G577" s="8">
        <f t="shared" si="25"/>
        <v>0</v>
      </c>
      <c r="H577" s="8">
        <v>0</v>
      </c>
      <c r="I577" s="8">
        <v>0</v>
      </c>
    </row>
    <row r="578" spans="1:9" s="16" customFormat="1" ht="25.5" x14ac:dyDescent="0.2">
      <c r="A578" s="4" t="s">
        <v>1106</v>
      </c>
      <c r="B578" s="5" t="s">
        <v>1138</v>
      </c>
      <c r="C578" s="8">
        <v>-6494310</v>
      </c>
      <c r="D578" s="8">
        <v>-6494310</v>
      </c>
      <c r="E578" s="8">
        <v>0</v>
      </c>
      <c r="F578" s="8">
        <f t="shared" si="24"/>
        <v>0</v>
      </c>
      <c r="G578" s="8">
        <f t="shared" si="25"/>
        <v>0</v>
      </c>
      <c r="H578" s="8">
        <v>0</v>
      </c>
      <c r="I578" s="8">
        <v>0</v>
      </c>
    </row>
    <row r="579" spans="1:9" s="16" customFormat="1" ht="38.25" x14ac:dyDescent="0.2">
      <c r="A579" s="4" t="s">
        <v>1107</v>
      </c>
      <c r="B579" s="5" t="s">
        <v>1139</v>
      </c>
      <c r="C579" s="8">
        <v>5100000</v>
      </c>
      <c r="D579" s="8">
        <v>5100000</v>
      </c>
      <c r="E579" s="8">
        <v>0</v>
      </c>
      <c r="F579" s="8">
        <f t="shared" si="24"/>
        <v>0</v>
      </c>
      <c r="G579" s="8">
        <f t="shared" si="25"/>
        <v>0</v>
      </c>
      <c r="H579" s="8">
        <v>0</v>
      </c>
      <c r="I579" s="8">
        <v>0</v>
      </c>
    </row>
    <row r="580" spans="1:9" s="16" customFormat="1" ht="38.25" x14ac:dyDescent="0.2">
      <c r="A580" s="4" t="s">
        <v>1108</v>
      </c>
      <c r="B580" s="5" t="s">
        <v>1140</v>
      </c>
      <c r="C580" s="8">
        <v>-6494310</v>
      </c>
      <c r="D580" s="8">
        <v>-6494310</v>
      </c>
      <c r="E580" s="8">
        <v>0</v>
      </c>
      <c r="F580" s="8">
        <f t="shared" si="24"/>
        <v>0</v>
      </c>
      <c r="G580" s="8">
        <f t="shared" si="25"/>
        <v>0</v>
      </c>
      <c r="H580" s="8">
        <v>0</v>
      </c>
      <c r="I580" s="8">
        <v>0</v>
      </c>
    </row>
    <row r="581" spans="1:9" s="16" customFormat="1" x14ac:dyDescent="0.2">
      <c r="A581" s="2" t="s">
        <v>1109</v>
      </c>
      <c r="B581" s="3" t="s">
        <v>1141</v>
      </c>
      <c r="C581" s="7">
        <v>2770.2</v>
      </c>
      <c r="D581" s="7">
        <v>2770.2</v>
      </c>
      <c r="E581" s="7">
        <v>-8491.616</v>
      </c>
      <c r="F581" s="7">
        <v>0</v>
      </c>
      <c r="G581" s="7">
        <v>0</v>
      </c>
      <c r="H581" s="7">
        <v>32913.923000000003</v>
      </c>
      <c r="I581" s="7">
        <v>0</v>
      </c>
    </row>
    <row r="582" spans="1:9" s="16" customFormat="1" ht="25.5" x14ac:dyDescent="0.2">
      <c r="A582" s="4" t="s">
        <v>1110</v>
      </c>
      <c r="B582" s="5" t="s">
        <v>1142</v>
      </c>
      <c r="C582" s="8">
        <v>2770.2</v>
      </c>
      <c r="D582" s="8">
        <v>2770.2</v>
      </c>
      <c r="E582" s="8">
        <v>-8491.616</v>
      </c>
      <c r="F582" s="8">
        <v>0</v>
      </c>
      <c r="G582" s="8">
        <v>0</v>
      </c>
      <c r="H582" s="8">
        <v>32913.923000000003</v>
      </c>
      <c r="I582" s="8">
        <v>0</v>
      </c>
    </row>
    <row r="583" spans="1:9" s="16" customFormat="1" ht="25.5" x14ac:dyDescent="0.2">
      <c r="A583" s="4" t="s">
        <v>1111</v>
      </c>
      <c r="B583" s="5" t="s">
        <v>1143</v>
      </c>
      <c r="C583" s="8">
        <v>-210000</v>
      </c>
      <c r="D583" s="8">
        <v>-210000</v>
      </c>
      <c r="E583" s="8">
        <v>-15000</v>
      </c>
      <c r="F583" s="8">
        <f t="shared" ref="F583" si="27">E583/C583*100</f>
        <v>7.1428571428571423</v>
      </c>
      <c r="G583" s="8">
        <f t="shared" ref="G583" si="28">E583/D583*100</f>
        <v>7.1428571428571423</v>
      </c>
      <c r="H583" s="8">
        <v>0</v>
      </c>
      <c r="I583" s="8">
        <v>0</v>
      </c>
    </row>
    <row r="584" spans="1:9" s="16" customFormat="1" ht="25.5" x14ac:dyDescent="0.2">
      <c r="A584" s="4" t="s">
        <v>1112</v>
      </c>
      <c r="B584" s="5" t="s">
        <v>1144</v>
      </c>
      <c r="C584" s="8">
        <v>212770.2</v>
      </c>
      <c r="D584" s="8">
        <v>212770.2</v>
      </c>
      <c r="E584" s="8">
        <v>6508.384</v>
      </c>
      <c r="F584" s="8">
        <f t="shared" si="24"/>
        <v>3.0588794859430504</v>
      </c>
      <c r="G584" s="8">
        <f t="shared" si="25"/>
        <v>3.0588794859430504</v>
      </c>
      <c r="H584" s="8">
        <v>32913.923000000003</v>
      </c>
      <c r="I584" s="8">
        <f t="shared" si="26"/>
        <v>19.773954019397806</v>
      </c>
    </row>
    <row r="585" spans="1:9" s="16" customFormat="1" ht="25.5" x14ac:dyDescent="0.2">
      <c r="A585" s="4" t="s">
        <v>1113</v>
      </c>
      <c r="B585" s="5" t="s">
        <v>1145</v>
      </c>
      <c r="C585" s="8">
        <v>15.5</v>
      </c>
      <c r="D585" s="8">
        <v>15.5</v>
      </c>
      <c r="E585" s="8">
        <v>8.3840000000000003</v>
      </c>
      <c r="F585" s="8">
        <f t="shared" si="24"/>
        <v>54.090322580645164</v>
      </c>
      <c r="G585" s="8">
        <f t="shared" si="25"/>
        <v>54.090322580645164</v>
      </c>
      <c r="H585" s="8">
        <v>6.3230000000000004</v>
      </c>
      <c r="I585" s="8">
        <f t="shared" si="26"/>
        <v>132.59528704728766</v>
      </c>
    </row>
    <row r="586" spans="1:9" s="16" customFormat="1" ht="25.5" x14ac:dyDescent="0.2">
      <c r="A586" s="4" t="s">
        <v>1114</v>
      </c>
      <c r="B586" s="5" t="s">
        <v>1146</v>
      </c>
      <c r="C586" s="8">
        <v>15.5</v>
      </c>
      <c r="D586" s="8">
        <v>15.5</v>
      </c>
      <c r="E586" s="8">
        <v>8.3840000000000003</v>
      </c>
      <c r="F586" s="8">
        <f t="shared" si="24"/>
        <v>54.090322580645164</v>
      </c>
      <c r="G586" s="8">
        <f t="shared" si="25"/>
        <v>54.090322580645164</v>
      </c>
      <c r="H586" s="8">
        <v>6.3230000000000004</v>
      </c>
      <c r="I586" s="8">
        <f t="shared" si="26"/>
        <v>132.59528704728766</v>
      </c>
    </row>
    <row r="587" spans="1:9" s="16" customFormat="1" ht="25.5" x14ac:dyDescent="0.2">
      <c r="A587" s="4" t="s">
        <v>1115</v>
      </c>
      <c r="B587" s="5" t="s">
        <v>1147</v>
      </c>
      <c r="C587" s="8">
        <v>-210000</v>
      </c>
      <c r="D587" s="8">
        <v>-210000</v>
      </c>
      <c r="E587" s="8">
        <v>-15000</v>
      </c>
      <c r="F587" s="8">
        <f t="shared" si="24"/>
        <v>7.1428571428571423</v>
      </c>
      <c r="G587" s="8">
        <f t="shared" si="25"/>
        <v>7.1428571428571423</v>
      </c>
      <c r="H587" s="8">
        <v>0</v>
      </c>
      <c r="I587" s="8">
        <v>0</v>
      </c>
    </row>
    <row r="588" spans="1:9" s="16" customFormat="1" ht="25.5" x14ac:dyDescent="0.2">
      <c r="A588" s="4" t="s">
        <v>1116</v>
      </c>
      <c r="B588" s="5" t="s">
        <v>1148</v>
      </c>
      <c r="C588" s="8">
        <v>212754.7</v>
      </c>
      <c r="D588" s="8">
        <v>212754.7</v>
      </c>
      <c r="E588" s="8">
        <v>6500</v>
      </c>
      <c r="F588" s="8">
        <f t="shared" si="24"/>
        <v>3.0551616486028275</v>
      </c>
      <c r="G588" s="8">
        <f t="shared" si="25"/>
        <v>3.0551616486028275</v>
      </c>
      <c r="H588" s="8">
        <v>32907.599999999999</v>
      </c>
      <c r="I588" s="8">
        <f t="shared" si="26"/>
        <v>19.752276069965603</v>
      </c>
    </row>
    <row r="589" spans="1:9" s="16" customFormat="1" ht="38.25" x14ac:dyDescent="0.2">
      <c r="A589" s="4" t="s">
        <v>1117</v>
      </c>
      <c r="B589" s="5" t="s">
        <v>1149</v>
      </c>
      <c r="C589" s="8">
        <v>-210000</v>
      </c>
      <c r="D589" s="8">
        <v>-210000</v>
      </c>
      <c r="E589" s="8">
        <v>-15000</v>
      </c>
      <c r="F589" s="8">
        <f t="shared" si="24"/>
        <v>7.1428571428571423</v>
      </c>
      <c r="G589" s="8">
        <f t="shared" si="25"/>
        <v>7.1428571428571423</v>
      </c>
      <c r="H589" s="8">
        <v>0</v>
      </c>
      <c r="I589" s="8">
        <v>0</v>
      </c>
    </row>
    <row r="590" spans="1:9" s="16" customFormat="1" ht="38.25" x14ac:dyDescent="0.2">
      <c r="A590" s="4" t="s">
        <v>1118</v>
      </c>
      <c r="B590" s="5" t="s">
        <v>1150</v>
      </c>
      <c r="C590" s="8">
        <v>212754.7</v>
      </c>
      <c r="D590" s="8">
        <v>212754.7</v>
      </c>
      <c r="E590" s="8">
        <v>6500</v>
      </c>
      <c r="F590" s="8">
        <f t="shared" ref="F590:F600" si="29">E590/C590*100</f>
        <v>3.0551616486028275</v>
      </c>
      <c r="G590" s="8">
        <f t="shared" ref="G590:G600" si="30">E590/D590*100</f>
        <v>3.0551616486028275</v>
      </c>
      <c r="H590" s="8">
        <v>32907.599999999999</v>
      </c>
      <c r="I590" s="8">
        <f t="shared" ref="I590:I600" si="31">E590/H590*100</f>
        <v>19.752276069965603</v>
      </c>
    </row>
    <row r="591" spans="1:9" s="16" customFormat="1" x14ac:dyDescent="0.2">
      <c r="A591" s="4" t="s">
        <v>1119</v>
      </c>
      <c r="B591" s="5" t="s">
        <v>1129</v>
      </c>
      <c r="C591" s="8">
        <f>C592</f>
        <v>896729.70000000298</v>
      </c>
      <c r="D591" s="8">
        <f>D592</f>
        <v>4590907.1784499884</v>
      </c>
      <c r="E591" s="8">
        <v>5532765.2767200004</v>
      </c>
      <c r="F591" s="8" t="s">
        <v>1194</v>
      </c>
      <c r="G591" s="8">
        <f t="shared" si="30"/>
        <v>120.51572949876126</v>
      </c>
      <c r="H591" s="8">
        <v>5973435.2084099995</v>
      </c>
      <c r="I591" s="8">
        <f t="shared" si="31"/>
        <v>92.622839014482324</v>
      </c>
    </row>
    <row r="592" spans="1:9" s="16" customFormat="1" x14ac:dyDescent="0.2">
      <c r="A592" s="4" t="s">
        <v>1120</v>
      </c>
      <c r="B592" s="5" t="s">
        <v>1151</v>
      </c>
      <c r="C592" s="8">
        <f>C593+C597</f>
        <v>896729.70000000298</v>
      </c>
      <c r="D592" s="8">
        <f>D593+D597</f>
        <v>4590907.1784499884</v>
      </c>
      <c r="E592" s="8">
        <v>5532765.2767200004</v>
      </c>
      <c r="F592" s="8" t="s">
        <v>1194</v>
      </c>
      <c r="G592" s="8">
        <f t="shared" si="30"/>
        <v>120.51572949876126</v>
      </c>
      <c r="H592" s="8">
        <v>5973435.2084099995</v>
      </c>
      <c r="I592" s="8">
        <f t="shared" si="31"/>
        <v>92.622839014482324</v>
      </c>
    </row>
    <row r="593" spans="1:14" s="16" customFormat="1" x14ac:dyDescent="0.2">
      <c r="A593" s="4" t="s">
        <v>1121</v>
      </c>
      <c r="B593" s="5" t="s">
        <v>1152</v>
      </c>
      <c r="C593" s="8">
        <v>-103583447.90000001</v>
      </c>
      <c r="D593" s="8">
        <v>-103583447.90000001</v>
      </c>
      <c r="E593" s="8">
        <v>-23643977.510200001</v>
      </c>
      <c r="F593" s="8">
        <f t="shared" si="29"/>
        <v>22.826019011286455</v>
      </c>
      <c r="G593" s="8">
        <f t="shared" si="30"/>
        <v>22.826019011286455</v>
      </c>
      <c r="H593" s="8">
        <v>-20835105.382929999</v>
      </c>
      <c r="I593" s="8">
        <f t="shared" si="31"/>
        <v>113.48143950148332</v>
      </c>
    </row>
    <row r="594" spans="1:14" s="16" customFormat="1" x14ac:dyDescent="0.2">
      <c r="A594" s="4" t="s">
        <v>1122</v>
      </c>
      <c r="B594" s="5" t="s">
        <v>1153</v>
      </c>
      <c r="C594" s="8">
        <v>-103583447.90000001</v>
      </c>
      <c r="D594" s="8">
        <v>-103583447.90000001</v>
      </c>
      <c r="E594" s="8">
        <v>-23643977.510200001</v>
      </c>
      <c r="F594" s="8">
        <f t="shared" si="29"/>
        <v>22.826019011286455</v>
      </c>
      <c r="G594" s="8">
        <f t="shared" si="30"/>
        <v>22.826019011286455</v>
      </c>
      <c r="H594" s="8">
        <v>-20835105.382929999</v>
      </c>
      <c r="I594" s="8">
        <f t="shared" si="31"/>
        <v>113.48143950148332</v>
      </c>
    </row>
    <row r="595" spans="1:14" s="16" customFormat="1" x14ac:dyDescent="0.2">
      <c r="A595" s="4" t="s">
        <v>1123</v>
      </c>
      <c r="B595" s="5" t="s">
        <v>1154</v>
      </c>
      <c r="C595" s="8">
        <v>-103583447.90000001</v>
      </c>
      <c r="D595" s="8">
        <v>-103583447.90000001</v>
      </c>
      <c r="E595" s="8">
        <v>-23643977.510200001</v>
      </c>
      <c r="F595" s="8">
        <f t="shared" si="29"/>
        <v>22.826019011286455</v>
      </c>
      <c r="G595" s="8">
        <f t="shared" si="30"/>
        <v>22.826019011286455</v>
      </c>
      <c r="H595" s="8">
        <v>-20835105.382929999</v>
      </c>
      <c r="I595" s="8">
        <f t="shared" si="31"/>
        <v>113.48143950148332</v>
      </c>
    </row>
    <row r="596" spans="1:14" s="16" customFormat="1" ht="25.5" x14ac:dyDescent="0.2">
      <c r="A596" s="4" t="s">
        <v>1124</v>
      </c>
      <c r="B596" s="5" t="s">
        <v>1155</v>
      </c>
      <c r="C596" s="8">
        <v>-103583447.90000001</v>
      </c>
      <c r="D596" s="8">
        <v>-103583447.90000001</v>
      </c>
      <c r="E596" s="8">
        <v>-23643977.510200001</v>
      </c>
      <c r="F596" s="8">
        <f t="shared" si="29"/>
        <v>22.826019011286455</v>
      </c>
      <c r="G596" s="8">
        <f t="shared" si="30"/>
        <v>22.826019011286455</v>
      </c>
      <c r="H596" s="8">
        <v>-20835105.382929999</v>
      </c>
      <c r="I596" s="8">
        <f t="shared" si="31"/>
        <v>113.48143950148332</v>
      </c>
    </row>
    <row r="597" spans="1:14" s="16" customFormat="1" x14ac:dyDescent="0.2">
      <c r="A597" s="4" t="s">
        <v>1125</v>
      </c>
      <c r="B597" s="5" t="s">
        <v>1156</v>
      </c>
      <c r="C597" s="8">
        <f>C490-C574-C580-C589</f>
        <v>104480177.60000001</v>
      </c>
      <c r="D597" s="8">
        <v>108174355.07844999</v>
      </c>
      <c r="E597" s="8">
        <v>29176742.78692</v>
      </c>
      <c r="F597" s="8">
        <f t="shared" si="29"/>
        <v>27.925625182819363</v>
      </c>
      <c r="G597" s="8">
        <f t="shared" si="30"/>
        <v>26.971959080098511</v>
      </c>
      <c r="H597" s="8">
        <v>26808540.591340002</v>
      </c>
      <c r="I597" s="8">
        <f t="shared" si="31"/>
        <v>108.83376022469871</v>
      </c>
    </row>
    <row r="598" spans="1:14" s="16" customFormat="1" x14ac:dyDescent="0.2">
      <c r="A598" s="4" t="s">
        <v>1126</v>
      </c>
      <c r="B598" s="5" t="s">
        <v>1157</v>
      </c>
      <c r="C598" s="8">
        <f>C597</f>
        <v>104480177.60000001</v>
      </c>
      <c r="D598" s="8">
        <v>108174355.07844999</v>
      </c>
      <c r="E598" s="8">
        <v>29176742.78692</v>
      </c>
      <c r="F598" s="8">
        <f t="shared" si="29"/>
        <v>27.925625182819363</v>
      </c>
      <c r="G598" s="8">
        <f t="shared" si="30"/>
        <v>26.971959080098511</v>
      </c>
      <c r="H598" s="8">
        <v>26808540.591340002</v>
      </c>
      <c r="I598" s="8">
        <f t="shared" si="31"/>
        <v>108.83376022469871</v>
      </c>
    </row>
    <row r="599" spans="1:14" s="16" customFormat="1" x14ac:dyDescent="0.2">
      <c r="A599" s="4" t="s">
        <v>1127</v>
      </c>
      <c r="B599" s="5" t="s">
        <v>1158</v>
      </c>
      <c r="C599" s="8">
        <f>C597</f>
        <v>104480177.60000001</v>
      </c>
      <c r="D599" s="8">
        <v>108174355.07844999</v>
      </c>
      <c r="E599" s="8">
        <v>29176742.78692</v>
      </c>
      <c r="F599" s="8">
        <f t="shared" si="29"/>
        <v>27.925625182819363</v>
      </c>
      <c r="G599" s="8">
        <f t="shared" si="30"/>
        <v>26.971959080098511</v>
      </c>
      <c r="H599" s="8">
        <v>26808540.591340002</v>
      </c>
      <c r="I599" s="8">
        <f t="shared" si="31"/>
        <v>108.83376022469871</v>
      </c>
    </row>
    <row r="600" spans="1:14" s="16" customFormat="1" ht="28.5" customHeight="1" x14ac:dyDescent="0.2">
      <c r="A600" s="4" t="s">
        <v>1128</v>
      </c>
      <c r="B600" s="5" t="s">
        <v>1159</v>
      </c>
      <c r="C600" s="8">
        <f>C597</f>
        <v>104480177.60000001</v>
      </c>
      <c r="D600" s="8">
        <v>108174355.07844999</v>
      </c>
      <c r="E600" s="8">
        <v>29176742.78692</v>
      </c>
      <c r="F600" s="8">
        <f t="shared" si="29"/>
        <v>27.925625182819363</v>
      </c>
      <c r="G600" s="8">
        <f t="shared" si="30"/>
        <v>26.971959080098511</v>
      </c>
      <c r="H600" s="8">
        <v>26808540.591340002</v>
      </c>
      <c r="I600" s="8">
        <f t="shared" si="31"/>
        <v>108.83376022469871</v>
      </c>
    </row>
    <row r="601" spans="1:14" x14ac:dyDescent="0.2">
      <c r="A601" s="26"/>
      <c r="B601" s="26"/>
      <c r="C601" s="17"/>
      <c r="D601" s="17"/>
      <c r="F601" s="18"/>
      <c r="G601" s="19"/>
      <c r="I601" s="36"/>
      <c r="N601" s="16"/>
    </row>
    <row r="602" spans="1:14" x14ac:dyDescent="0.2">
      <c r="F602" s="29">
        <v>0</v>
      </c>
      <c r="I602" s="36"/>
      <c r="N602" s="16"/>
    </row>
    <row r="603" spans="1:14" ht="25.5" x14ac:dyDescent="0.2">
      <c r="A603" s="25" t="s">
        <v>9</v>
      </c>
      <c r="B603" s="25"/>
      <c r="E603" s="17" t="s">
        <v>10</v>
      </c>
      <c r="I603" s="37"/>
      <c r="N603" s="16"/>
    </row>
    <row r="604" spans="1:14" x14ac:dyDescent="0.2">
      <c r="F604" s="29">
        <v>0</v>
      </c>
      <c r="G604" s="29">
        <v>0</v>
      </c>
    </row>
  </sheetData>
  <autoFilter ref="A6:I603"/>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01.05.2020</vt:lpstr>
      <vt:lpstr>'01.05.2020'!Заголовки_для_печати</vt:lpstr>
      <vt:lpstr>'01.05.2020'!Область_печати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2020-05-20T14:44:52Z</cp:lastPrinted>
  <dcterms:created xsi:type="dcterms:W3CDTF">1999-06-18T11:49:53Z</dcterms:created>
  <dcterms:modified xsi:type="dcterms:W3CDTF">2020-05-20T14:44:53Z</dcterms:modified>
</cp:coreProperties>
</file>