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0 год\Промежуточная отчетность\"/>
    </mc:Choice>
  </mc:AlternateContent>
  <bookViews>
    <workbookView xWindow="0" yWindow="1485" windowWidth="11805" windowHeight="5025"/>
  </bookViews>
  <sheets>
    <sheet name="01.04.2020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'01.04.2020'!$A$6:$E$83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'01.04.2020'!$6:$6</definedName>
    <definedName name="_xlnm.Print_Area" localSheetId="0">'01.04.2020'!$A$1:$F$83</definedName>
  </definedNames>
  <calcPr calcId="162913"/>
</workbook>
</file>

<file path=xl/calcChain.xml><?xml version="1.0" encoding="utf-8"?>
<calcChain xmlns="http://schemas.openxmlformats.org/spreadsheetml/2006/main">
  <c r="C64" i="14" l="1"/>
  <c r="C56" i="14"/>
  <c r="C44" i="14"/>
  <c r="C35" i="14"/>
  <c r="C26" i="14"/>
  <c r="C8" i="14"/>
  <c r="C7" i="14" l="1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</calcChain>
</file>

<file path=xl/sharedStrings.xml><?xml version="1.0" encoding="utf-8"?>
<sst xmlns="http://schemas.openxmlformats.org/spreadsheetml/2006/main" count="160" uniqueCount="160">
  <si>
    <t>Наименование показателя</t>
  </si>
  <si>
    <t>Код по бюджетной классификации</t>
  </si>
  <si>
    <t>% исполнения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</si>
  <si>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</si>
  <si>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</si>
  <si>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</si>
  <si>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</si>
  <si>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</si>
  <si>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</si>
  <si>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</si>
  <si>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</si>
  <si>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</si>
  <si>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</si>
  <si>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</si>
  <si>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</si>
  <si>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</si>
  <si>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</si>
  <si>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</si>
  <si>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</si>
  <si>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</si>
  <si>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</si>
  <si>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</si>
  <si>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</si>
  <si>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</si>
  <si>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</si>
  <si>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</si>
  <si>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</si>
  <si>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</si>
  <si>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</si>
  <si>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</si>
  <si>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</si>
  <si>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</si>
  <si>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</si>
  <si>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</si>
  <si>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</si>
  <si>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</si>
  <si>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</si>
  <si>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</si>
  <si>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</si>
  <si>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</si>
  <si>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</si>
  <si>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</si>
  <si>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</si>
  <si>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</si>
  <si>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</si>
  <si>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</si>
  <si>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</si>
  <si>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</si>
  <si>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</si>
  <si>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</si>
  <si>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</si>
  <si>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</si>
  <si>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</si>
  <si>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</si>
  <si>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</si>
  <si>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</si>
  <si>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</si>
  <si>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</si>
  <si>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</si>
  <si>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</si>
  <si>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</si>
  <si>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</si>
  <si>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</si>
  <si>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</si>
  <si>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</si>
  <si>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</si>
  <si>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</si>
  <si>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</si>
  <si>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</si>
  <si>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</si>
  <si>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</si>
  <si>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</si>
  <si>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</si>
  <si>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</si>
  <si>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</si>
  <si>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</si>
  <si>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</si>
  <si>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</si>
  <si>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</si>
  <si>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</si>
  <si>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</si>
  <si>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</si>
  <si>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</si>
  <si>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</si>
  <si>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</si>
  <si>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</si>
  <si>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</si>
  <si>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</si>
  <si>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</si>
  <si>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</si>
  <si>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</si>
  <si>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</si>
  <si>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</si>
  <si>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</si>
  <si>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</si>
  <si>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</si>
  <si>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</si>
  <si>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</si>
  <si>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</si>
  <si>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</si>
  <si>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</si>
  <si>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</si>
  <si>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</si>
  <si>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</si>
  <si>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</si>
  <si>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</si>
  <si>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</si>
  <si>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</si>
  <si>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</si>
  <si>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</si>
  <si>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</si>
  <si>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</si>
  <si>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</si>
  <si>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</si>
  <si>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</si>
  <si>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</si>
  <si>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</si>
  <si>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</si>
  <si>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</si>
  <si>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</si>
  <si>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</si>
  <si>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</si>
  <si>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</si>
  <si>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</si>
  <si>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</si>
  <si>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</si>
  <si>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</si>
  <si>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</si>
  <si>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</si>
  <si>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</si>
  <si>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</si>
  <si>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</si>
  <si>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</si>
  <si>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</si>
  <si>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</si>
  <si>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</si>
  <si>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</si>
  <si>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</si>
  <si>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</si>
  <si>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</si>
  <si>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</si>
  <si>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</si>
  <si>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</si>
  <si>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</si>
  <si>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</si>
  <si>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</si>
  <si>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</si>
  <si>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</si>
  <si>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</si>
  <si>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</si>
  <si>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</si>
  <si>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</si>
  <si>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</si>
  <si>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</si>
  <si>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х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</si>
  <si>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</si>
  <si>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</si>
  <si>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Ежеквартальные сведения об исполнении областного бюджета Тверской области за первый квартал 2020 года по расходам в разрезе разделов и подразделов классификации расходов в сравнении с запланированными значениями на 2020 год</t>
  </si>
  <si>
    <t>Утверждено Законом на текущий финансовый год, тыс. руб.</t>
  </si>
  <si>
    <t>Исполнено
на 01.04.2020,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</si>
</sst>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8" x14ac:knownFonts="1"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wrapText="1" indent="2"/>
    </xf>
    <xf numFmtId="49" fontId="7" fillId="0" borderId="4" xfId="0" applyNumberFormat="1" applyFont="1" applyFill="1" applyBorder="1" applyAlignment="1">
      <alignment horizontal="center" shrinkToFit="1"/>
    </xf>
    <xf numFmtId="164" fontId="7" fillId="0" borderId="4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wrapText="1" indent="2"/>
    </xf>
    <xf numFmtId="49" fontId="6" fillId="0" borderId="4" xfId="0" applyNumberFormat="1" applyFont="1" applyFill="1" applyBorder="1" applyAlignment="1">
      <alignment horizontal="center" shrinkToFit="1"/>
    </xf>
    <xf numFmtId="164" fontId="6" fillId="0" borderId="4" xfId="0" applyNumberFormat="1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83"/>
  <sheetViews>
    <sheetView showGridLines="0" showZeros="0" tabSelected="1" view="pageBreakPreview" zoomScale="90" zoomScaleNormal="90" zoomScaleSheetLayoutView="90" workbookViewId="0">
      <pane ySplit="5" topLeftCell="A6" activePane="bottomLeft" state="frozen"/>
      <selection pane="bottomLeft" activeCell="S7" sqref="S7"/>
    </sheetView>
  </sheetViews>
  <sheetFormatPr defaultColWidth="9.140625" defaultRowHeight="12.75" x14ac:dyDescent="0.2"/>
  <cols>
    <col min="1" max="1" width="74" style="2" customWidth="1"/>
    <col min="2" max="2" width="22.140625" style="2" customWidth="1"/>
    <col min="3" max="3" width="16.42578125" style="2" customWidth="1"/>
    <col min="4" max="4" width="17.85546875" style="2" customWidth="1"/>
    <col min="5" max="5" width="15.140625" style="6" customWidth="1"/>
    <col min="6" max="6" width="3.7109375" style="3" customWidth="1"/>
    <col min="7" max="16384" width="9.140625" style="3"/>
  </cols>
  <sheetData>
    <row r="1" spans="1:5" s="1" customFormat="1" ht="32.25" customHeight="1" x14ac:dyDescent="0.25">
      <c r="A1" s="7" t="s">
        <v>157</v>
      </c>
      <c r="B1" s="7"/>
      <c r="C1" s="7"/>
      <c r="D1" s="7"/>
      <c r="E1" s="7"/>
    </row>
    <row r="2" spans="1:5" ht="15.75" x14ac:dyDescent="0.25">
      <c r="A2" s="8"/>
      <c r="B2" s="8"/>
      <c r="C2" s="8"/>
      <c r="D2" s="8"/>
      <c r="E2" s="9"/>
    </row>
    <row r="3" spans="1:5" ht="15.75" x14ac:dyDescent="0.25">
      <c r="A3" s="10"/>
      <c r="B3" s="11"/>
      <c r="C3" s="11"/>
      <c r="D3" s="11"/>
      <c r="E3" s="12"/>
    </row>
    <row r="4" spans="1:5" ht="12.75" customHeight="1" x14ac:dyDescent="0.2">
      <c r="A4" s="13" t="s">
        <v>0</v>
      </c>
      <c r="B4" s="13" t="s">
        <v>1</v>
      </c>
      <c r="C4" s="14" t="s">
        <v>158</v>
      </c>
      <c r="D4" s="14" t="s">
        <v>159</v>
      </c>
      <c r="E4" s="26" t="s">
        <v>2</v>
      </c>
    </row>
    <row r="5" spans="1:5" ht="78.75" customHeight="1" x14ac:dyDescent="0.2">
      <c r="A5" s="15"/>
      <c r="B5" s="15"/>
      <c r="C5" s="16"/>
      <c r="D5" s="16"/>
      <c r="E5" s="26"/>
    </row>
    <row r="6" spans="1:5" ht="15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</row>
    <row r="7" spans="1:5" ht="15.75" x14ac:dyDescent="0.25">
      <c r="A7" s="18" t="s">
        <v>3</v>
      </c>
      <c r="B7" s="19" t="s">
        <v>154</v>
      </c>
      <c r="C7" s="20">
        <f>C8+C18+C20+C26+C35+C40+C44+C52++C56+C64+C70+C74+C78+C80</f>
        <v>76655867.600000009</v>
      </c>
      <c r="D7" s="20">
        <v>12148662.960410001</v>
      </c>
      <c r="E7" s="20">
        <f>D7/C7*100</f>
        <v>15.848314474507363</v>
      </c>
    </row>
    <row r="8" spans="1:5" s="4" customFormat="1" ht="15.75" x14ac:dyDescent="0.25">
      <c r="A8" s="18" t="s">
        <v>4</v>
      </c>
      <c r="B8" s="19" t="s">
        <v>78</v>
      </c>
      <c r="C8" s="20">
        <f>C9+C10+C11+C12+C13+C14+C15+C16+C17</f>
        <v>4209200.2</v>
      </c>
      <c r="D8" s="20">
        <v>464716.99969999999</v>
      </c>
      <c r="E8" s="20">
        <f>D8/C8*100</f>
        <v>11.040505977833982</v>
      </c>
    </row>
    <row r="9" spans="1:5" ht="31.5" x14ac:dyDescent="0.25">
      <c r="A9" s="21" t="s">
        <v>5</v>
      </c>
      <c r="B9" s="22" t="s">
        <v>79</v>
      </c>
      <c r="C9" s="23">
        <v>6105.9</v>
      </c>
      <c r="D9" s="23">
        <v>1077.0266799999999</v>
      </c>
      <c r="E9" s="23">
        <f>D9/C9*100</f>
        <v>17.639114299284298</v>
      </c>
    </row>
    <row r="10" spans="1:5" ht="47.25" x14ac:dyDescent="0.25">
      <c r="A10" s="21" t="s">
        <v>6</v>
      </c>
      <c r="B10" s="22" t="s">
        <v>80</v>
      </c>
      <c r="C10" s="23">
        <v>181446.2</v>
      </c>
      <c r="D10" s="23">
        <v>28826.411489999999</v>
      </c>
      <c r="E10" s="23">
        <f>D10/C10*100</f>
        <v>15.887029593345023</v>
      </c>
    </row>
    <row r="11" spans="1:5" ht="47.25" x14ac:dyDescent="0.25">
      <c r="A11" s="21" t="s">
        <v>7</v>
      </c>
      <c r="B11" s="22" t="s">
        <v>81</v>
      </c>
      <c r="C11" s="23">
        <v>390558.6</v>
      </c>
      <c r="D11" s="23">
        <v>67590.961089999997</v>
      </c>
      <c r="E11" s="23">
        <f>D11/C11*100</f>
        <v>17.306227820869903</v>
      </c>
    </row>
    <row r="12" spans="1:5" ht="15.75" x14ac:dyDescent="0.25">
      <c r="A12" s="21" t="s">
        <v>8</v>
      </c>
      <c r="B12" s="22" t="s">
        <v>82</v>
      </c>
      <c r="C12" s="23">
        <v>265331.09999999998</v>
      </c>
      <c r="D12" s="23">
        <v>52351.266799999998</v>
      </c>
      <c r="E12" s="23">
        <f>D12/C12*100</f>
        <v>19.730543008339392</v>
      </c>
    </row>
    <row r="13" spans="1:5" ht="31.5" x14ac:dyDescent="0.25">
      <c r="A13" s="21" t="s">
        <v>9</v>
      </c>
      <c r="B13" s="22" t="s">
        <v>83</v>
      </c>
      <c r="C13" s="23">
        <v>289500.59999999998</v>
      </c>
      <c r="D13" s="23">
        <v>50495.76629</v>
      </c>
      <c r="E13" s="23">
        <f>D13/C13*100</f>
        <v>17.442370167799311</v>
      </c>
    </row>
    <row r="14" spans="1:5" ht="15.75" x14ac:dyDescent="0.25">
      <c r="A14" s="21" t="s">
        <v>10</v>
      </c>
      <c r="B14" s="22" t="s">
        <v>84</v>
      </c>
      <c r="C14" s="23">
        <v>112767.2</v>
      </c>
      <c r="D14" s="23">
        <v>19177.73789</v>
      </c>
      <c r="E14" s="23">
        <f>D14/C14*100</f>
        <v>17.006485830986314</v>
      </c>
    </row>
    <row r="15" spans="1:5" ht="15.75" x14ac:dyDescent="0.25">
      <c r="A15" s="21" t="s">
        <v>11</v>
      </c>
      <c r="B15" s="22" t="s">
        <v>85</v>
      </c>
      <c r="C15" s="23">
        <v>186</v>
      </c>
      <c r="D15" s="23">
        <v>0</v>
      </c>
      <c r="E15" s="23">
        <f>D15/C15*100</f>
        <v>0</v>
      </c>
    </row>
    <row r="16" spans="1:5" s="4" customFormat="1" ht="15.75" x14ac:dyDescent="0.25">
      <c r="A16" s="21" t="s">
        <v>12</v>
      </c>
      <c r="B16" s="22" t="s">
        <v>86</v>
      </c>
      <c r="C16" s="23">
        <v>322355</v>
      </c>
      <c r="D16" s="23">
        <v>0</v>
      </c>
      <c r="E16" s="23">
        <f>D16/C16*100</f>
        <v>0</v>
      </c>
    </row>
    <row r="17" spans="1:5" ht="15.75" x14ac:dyDescent="0.25">
      <c r="A17" s="21" t="s">
        <v>13</v>
      </c>
      <c r="B17" s="22" t="s">
        <v>87</v>
      </c>
      <c r="C17" s="23">
        <v>2640949.6</v>
      </c>
      <c r="D17" s="23">
        <v>245197.82946000001</v>
      </c>
      <c r="E17" s="23">
        <f>D17/C17*100</f>
        <v>9.2844569794137684</v>
      </c>
    </row>
    <row r="18" spans="1:5" s="4" customFormat="1" ht="15.75" x14ac:dyDescent="0.25">
      <c r="A18" s="18" t="s">
        <v>14</v>
      </c>
      <c r="B18" s="19" t="s">
        <v>88</v>
      </c>
      <c r="C18" s="20">
        <v>28520.5</v>
      </c>
      <c r="D18" s="20">
        <v>7130.2</v>
      </c>
      <c r="E18" s="20">
        <f>D18/C18*100</f>
        <v>25.000262968741783</v>
      </c>
    </row>
    <row r="19" spans="1:5" ht="15.75" x14ac:dyDescent="0.25">
      <c r="A19" s="21" t="s">
        <v>15</v>
      </c>
      <c r="B19" s="22" t="s">
        <v>89</v>
      </c>
      <c r="C19" s="23">
        <v>28520.5</v>
      </c>
      <c r="D19" s="23">
        <v>7130.2</v>
      </c>
      <c r="E19" s="23">
        <f>D19/C19*100</f>
        <v>25.000262968741783</v>
      </c>
    </row>
    <row r="20" spans="1:5" ht="31.5" x14ac:dyDescent="0.25">
      <c r="A20" s="18" t="s">
        <v>16</v>
      </c>
      <c r="B20" s="19" t="s">
        <v>90</v>
      </c>
      <c r="C20" s="20">
        <v>837490.9</v>
      </c>
      <c r="D20" s="20">
        <v>162103.07709999999</v>
      </c>
      <c r="E20" s="20">
        <f>D20/C20*100</f>
        <v>19.35580160930704</v>
      </c>
    </row>
    <row r="21" spans="1:5" ht="15.75" x14ac:dyDescent="0.25">
      <c r="A21" s="21" t="s">
        <v>17</v>
      </c>
      <c r="B21" s="22" t="s">
        <v>91</v>
      </c>
      <c r="C21" s="23">
        <v>101363</v>
      </c>
      <c r="D21" s="23">
        <v>20272.65395</v>
      </c>
      <c r="E21" s="23">
        <f>D21/C21*100</f>
        <v>20.00005322454939</v>
      </c>
    </row>
    <row r="22" spans="1:5" ht="31.5" x14ac:dyDescent="0.25">
      <c r="A22" s="21" t="s">
        <v>18</v>
      </c>
      <c r="B22" s="22" t="s">
        <v>92</v>
      </c>
      <c r="C22" s="23">
        <v>202341.7</v>
      </c>
      <c r="D22" s="23">
        <v>40531.92884</v>
      </c>
      <c r="E22" s="23">
        <f>D22/C22*100</f>
        <v>20.031426463254977</v>
      </c>
    </row>
    <row r="23" spans="1:5" ht="15.75" x14ac:dyDescent="0.25">
      <c r="A23" s="21" t="s">
        <v>19</v>
      </c>
      <c r="B23" s="22" t="s">
        <v>93</v>
      </c>
      <c r="C23" s="23">
        <v>410045.5</v>
      </c>
      <c r="D23" s="23">
        <v>85840.443840000007</v>
      </c>
      <c r="E23" s="23">
        <f>D23/C23*100</f>
        <v>20.934370414990532</v>
      </c>
    </row>
    <row r="24" spans="1:5" s="4" customFormat="1" ht="15.75" x14ac:dyDescent="0.25">
      <c r="A24" s="21" t="s">
        <v>20</v>
      </c>
      <c r="B24" s="22" t="s">
        <v>94</v>
      </c>
      <c r="C24" s="23">
        <v>6800</v>
      </c>
      <c r="D24" s="23">
        <v>807.63046999999995</v>
      </c>
      <c r="E24" s="23">
        <f>D24/C24*100</f>
        <v>11.876918676470588</v>
      </c>
    </row>
    <row r="25" spans="1:5" s="4" customFormat="1" ht="31.5" x14ac:dyDescent="0.25">
      <c r="A25" s="21" t="s">
        <v>21</v>
      </c>
      <c r="B25" s="22" t="s">
        <v>95</v>
      </c>
      <c r="C25" s="23">
        <v>116940.7</v>
      </c>
      <c r="D25" s="23">
        <v>14650.42</v>
      </c>
      <c r="E25" s="23">
        <f>D25/C25*100</f>
        <v>12.528076195883898</v>
      </c>
    </row>
    <row r="26" spans="1:5" ht="15.75" x14ac:dyDescent="0.25">
      <c r="A26" s="18" t="s">
        <v>22</v>
      </c>
      <c r="B26" s="19" t="s">
        <v>96</v>
      </c>
      <c r="C26" s="20">
        <f>C27+C28+C29+C30+C31+C32+C33+C34</f>
        <v>18482827.300000001</v>
      </c>
      <c r="D26" s="20">
        <v>1692670.5264999999</v>
      </c>
      <c r="E26" s="20">
        <f>D26/C26*100</f>
        <v>9.1580714304461406</v>
      </c>
    </row>
    <row r="27" spans="1:5" ht="15.75" x14ac:dyDescent="0.25">
      <c r="A27" s="21" t="s">
        <v>23</v>
      </c>
      <c r="B27" s="22" t="s">
        <v>97</v>
      </c>
      <c r="C27" s="23">
        <v>285739.09999999998</v>
      </c>
      <c r="D27" s="23">
        <v>52703.076110000002</v>
      </c>
      <c r="E27" s="23">
        <f>D27/C27*100</f>
        <v>18.444474735869193</v>
      </c>
    </row>
    <row r="28" spans="1:5" ht="15.75" x14ac:dyDescent="0.25">
      <c r="A28" s="21" t="s">
        <v>24</v>
      </c>
      <c r="B28" s="22" t="s">
        <v>98</v>
      </c>
      <c r="C28" s="23">
        <v>1972692.1</v>
      </c>
      <c r="D28" s="23">
        <v>105529.5405</v>
      </c>
      <c r="E28" s="23">
        <f>D28/C28*100</f>
        <v>5.3495190911952246</v>
      </c>
    </row>
    <row r="29" spans="1:5" ht="15.75" x14ac:dyDescent="0.25">
      <c r="A29" s="21" t="s">
        <v>25</v>
      </c>
      <c r="B29" s="22" t="s">
        <v>99</v>
      </c>
      <c r="C29" s="23">
        <v>19123.400000000001</v>
      </c>
      <c r="D29" s="23">
        <v>0</v>
      </c>
      <c r="E29" s="23">
        <f>D29/C29*100</f>
        <v>0</v>
      </c>
    </row>
    <row r="30" spans="1:5" ht="15.75" x14ac:dyDescent="0.25">
      <c r="A30" s="21" t="s">
        <v>26</v>
      </c>
      <c r="B30" s="22" t="s">
        <v>100</v>
      </c>
      <c r="C30" s="23">
        <v>488106.9</v>
      </c>
      <c r="D30" s="23">
        <v>53645.062130000006</v>
      </c>
      <c r="E30" s="23">
        <f>D30/C30*100</f>
        <v>10.99043306496999</v>
      </c>
    </row>
    <row r="31" spans="1:5" ht="15.75" x14ac:dyDescent="0.25">
      <c r="A31" s="21" t="s">
        <v>27</v>
      </c>
      <c r="B31" s="22" t="s">
        <v>101</v>
      </c>
      <c r="C31" s="23">
        <v>3407637.8</v>
      </c>
      <c r="D31" s="23">
        <v>54518.127999999997</v>
      </c>
      <c r="E31" s="23">
        <f>D31/C31*100</f>
        <v>1.5998803628718992</v>
      </c>
    </row>
    <row r="32" spans="1:5" ht="15.75" x14ac:dyDescent="0.25">
      <c r="A32" s="21" t="s">
        <v>28</v>
      </c>
      <c r="B32" s="22" t="s">
        <v>102</v>
      </c>
      <c r="C32" s="23">
        <v>10147930.300000001</v>
      </c>
      <c r="D32" s="23">
        <v>1293222.62004</v>
      </c>
      <c r="E32" s="23">
        <f>D32/C32*100</f>
        <v>12.743708143521641</v>
      </c>
    </row>
    <row r="33" spans="1:5" s="4" customFormat="1" ht="15.75" x14ac:dyDescent="0.25">
      <c r="A33" s="21" t="s">
        <v>29</v>
      </c>
      <c r="B33" s="22" t="s">
        <v>103</v>
      </c>
      <c r="C33" s="23">
        <v>145879.5</v>
      </c>
      <c r="D33" s="23">
        <v>10652.90364</v>
      </c>
      <c r="E33" s="23">
        <f>D33/C33*100</f>
        <v>7.3025364358940079</v>
      </c>
    </row>
    <row r="34" spans="1:5" s="5" customFormat="1" ht="15.75" x14ac:dyDescent="0.25">
      <c r="A34" s="21" t="s">
        <v>30</v>
      </c>
      <c r="B34" s="22" t="s">
        <v>104</v>
      </c>
      <c r="C34" s="23">
        <v>2015718.2</v>
      </c>
      <c r="D34" s="23">
        <v>122399.19607999999</v>
      </c>
      <c r="E34" s="23">
        <f>D34/C34*100</f>
        <v>6.0722374824020537</v>
      </c>
    </row>
    <row r="35" spans="1:5" ht="15.75" x14ac:dyDescent="0.25">
      <c r="A35" s="18" t="s">
        <v>31</v>
      </c>
      <c r="B35" s="19" t="s">
        <v>105</v>
      </c>
      <c r="C35" s="20">
        <f>C36+C37+C38+C39</f>
        <v>3541201.8000000003</v>
      </c>
      <c r="D35" s="20">
        <v>62460.103499999997</v>
      </c>
      <c r="E35" s="20">
        <f>D35/C35*100</f>
        <v>1.7638109045352905</v>
      </c>
    </row>
    <row r="36" spans="1:5" ht="15.75" x14ac:dyDescent="0.25">
      <c r="A36" s="21" t="s">
        <v>32</v>
      </c>
      <c r="B36" s="22" t="s">
        <v>106</v>
      </c>
      <c r="C36" s="23">
        <v>370401.2</v>
      </c>
      <c r="D36" s="23">
        <v>15112.67042</v>
      </c>
      <c r="E36" s="23">
        <f>D36/C36*100</f>
        <v>4.0800813874253103</v>
      </c>
    </row>
    <row r="37" spans="1:5" ht="15.75" x14ac:dyDescent="0.25">
      <c r="A37" s="21" t="s">
        <v>33</v>
      </c>
      <c r="B37" s="22" t="s">
        <v>107</v>
      </c>
      <c r="C37" s="23">
        <v>2577668.5</v>
      </c>
      <c r="D37" s="23">
        <v>17387.118460000002</v>
      </c>
      <c r="E37" s="23">
        <f>D37/C37*100</f>
        <v>0.67452887987730004</v>
      </c>
    </row>
    <row r="38" spans="1:5" s="4" customFormat="1" ht="15.75" x14ac:dyDescent="0.25">
      <c r="A38" s="21" t="s">
        <v>34</v>
      </c>
      <c r="B38" s="22" t="s">
        <v>108</v>
      </c>
      <c r="C38" s="23">
        <v>446343.7</v>
      </c>
      <c r="D38" s="23">
        <v>0</v>
      </c>
      <c r="E38" s="23">
        <f>D38/C38*100</f>
        <v>0</v>
      </c>
    </row>
    <row r="39" spans="1:5" ht="15.75" x14ac:dyDescent="0.25">
      <c r="A39" s="21" t="s">
        <v>35</v>
      </c>
      <c r="B39" s="22" t="s">
        <v>109</v>
      </c>
      <c r="C39" s="23">
        <v>146788.4</v>
      </c>
      <c r="D39" s="23">
        <v>29960.314620000001</v>
      </c>
      <c r="E39" s="23">
        <f>D39/C39*100</f>
        <v>20.410546487324613</v>
      </c>
    </row>
    <row r="40" spans="1:5" ht="15.75" x14ac:dyDescent="0.25">
      <c r="A40" s="18" t="s">
        <v>36</v>
      </c>
      <c r="B40" s="19" t="s">
        <v>110</v>
      </c>
      <c r="C40" s="20">
        <v>193144.5</v>
      </c>
      <c r="D40" s="20">
        <v>15520.30624</v>
      </c>
      <c r="E40" s="20">
        <f>D40/C40*100</f>
        <v>8.035593164703112</v>
      </c>
    </row>
    <row r="41" spans="1:5" ht="15.75" x14ac:dyDescent="0.25">
      <c r="A41" s="21" t="s">
        <v>37</v>
      </c>
      <c r="B41" s="22" t="s">
        <v>111</v>
      </c>
      <c r="C41" s="23">
        <v>1706.2</v>
      </c>
      <c r="D41" s="23">
        <v>205.60623000000001</v>
      </c>
      <c r="E41" s="23">
        <f>D41/C41*100</f>
        <v>12.050535107255889</v>
      </c>
    </row>
    <row r="42" spans="1:5" s="4" customFormat="1" ht="31.5" x14ac:dyDescent="0.25">
      <c r="A42" s="21" t="s">
        <v>38</v>
      </c>
      <c r="B42" s="22" t="s">
        <v>112</v>
      </c>
      <c r="C42" s="23">
        <v>27589.1</v>
      </c>
      <c r="D42" s="23">
        <v>3695.1426200000001</v>
      </c>
      <c r="E42" s="23">
        <f>D42/C42*100</f>
        <v>13.393487355513592</v>
      </c>
    </row>
    <row r="43" spans="1:5" ht="15.75" x14ac:dyDescent="0.25">
      <c r="A43" s="21" t="s">
        <v>39</v>
      </c>
      <c r="B43" s="22" t="s">
        <v>113</v>
      </c>
      <c r="C43" s="23">
        <v>163849.20000000001</v>
      </c>
      <c r="D43" s="23">
        <v>11619.55739</v>
      </c>
      <c r="E43" s="23">
        <f>D43/C43*100</f>
        <v>7.0916167976407571</v>
      </c>
    </row>
    <row r="44" spans="1:5" ht="15.75" x14ac:dyDescent="0.25">
      <c r="A44" s="18" t="s">
        <v>40</v>
      </c>
      <c r="B44" s="19" t="s">
        <v>114</v>
      </c>
      <c r="C44" s="20">
        <f>C45+C46+C47+C48+C49+C50+C51</f>
        <v>15582952.500000002</v>
      </c>
      <c r="D44" s="20">
        <v>3262086.23245</v>
      </c>
      <c r="E44" s="20">
        <f>D44/C44*100</f>
        <v>20.933685272094614</v>
      </c>
    </row>
    <row r="45" spans="1:5" ht="15.75" x14ac:dyDescent="0.25">
      <c r="A45" s="21" t="s">
        <v>41</v>
      </c>
      <c r="B45" s="22" t="s">
        <v>115</v>
      </c>
      <c r="C45" s="23">
        <v>3380683.4</v>
      </c>
      <c r="D45" s="23">
        <v>697286.14766999998</v>
      </c>
      <c r="E45" s="23">
        <f>D45/C45*100</f>
        <v>20.625597406429719</v>
      </c>
    </row>
    <row r="46" spans="1:5" ht="15.75" x14ac:dyDescent="0.25">
      <c r="A46" s="21" t="s">
        <v>42</v>
      </c>
      <c r="B46" s="22" t="s">
        <v>116</v>
      </c>
      <c r="C46" s="23">
        <v>9053615.8000000007</v>
      </c>
      <c r="D46" s="23">
        <v>1879667.5678800002</v>
      </c>
      <c r="E46" s="23">
        <f>D46/C46*100</f>
        <v>20.761512410102494</v>
      </c>
    </row>
    <row r="47" spans="1:5" ht="15.75" x14ac:dyDescent="0.25">
      <c r="A47" s="21" t="s">
        <v>43</v>
      </c>
      <c r="B47" s="22" t="s">
        <v>117</v>
      </c>
      <c r="C47" s="23">
        <v>400070</v>
      </c>
      <c r="D47" s="23">
        <v>89482.1967</v>
      </c>
      <c r="E47" s="23">
        <f>D47/C47*100</f>
        <v>22.366635013872571</v>
      </c>
    </row>
    <row r="48" spans="1:5" ht="15.75" x14ac:dyDescent="0.25">
      <c r="A48" s="21" t="s">
        <v>44</v>
      </c>
      <c r="B48" s="22" t="s">
        <v>118</v>
      </c>
      <c r="C48" s="23">
        <v>1799719.8</v>
      </c>
      <c r="D48" s="23">
        <v>469330.46406000003</v>
      </c>
      <c r="E48" s="23">
        <f>D48/C48*100</f>
        <v>26.077974141307998</v>
      </c>
    </row>
    <row r="49" spans="1:5" ht="31.5" x14ac:dyDescent="0.25">
      <c r="A49" s="21" t="s">
        <v>45</v>
      </c>
      <c r="B49" s="22" t="s">
        <v>119</v>
      </c>
      <c r="C49" s="23">
        <v>151564.4</v>
      </c>
      <c r="D49" s="23">
        <v>15765.747019999999</v>
      </c>
      <c r="E49" s="23">
        <f>D49/C49*100</f>
        <v>10.402011963231471</v>
      </c>
    </row>
    <row r="50" spans="1:5" s="4" customFormat="1" ht="15.75" x14ac:dyDescent="0.25">
      <c r="A50" s="21" t="s">
        <v>46</v>
      </c>
      <c r="B50" s="22" t="s">
        <v>120</v>
      </c>
      <c r="C50" s="23">
        <v>208682</v>
      </c>
      <c r="D50" s="23">
        <v>56042.775000000001</v>
      </c>
      <c r="E50" s="23">
        <f>D50/C50*100</f>
        <v>26.855586490449586</v>
      </c>
    </row>
    <row r="51" spans="1:5" ht="15.75" x14ac:dyDescent="0.25">
      <c r="A51" s="21" t="s">
        <v>47</v>
      </c>
      <c r="B51" s="22" t="s">
        <v>121</v>
      </c>
      <c r="C51" s="23">
        <v>588617.1</v>
      </c>
      <c r="D51" s="23">
        <v>54511.33412</v>
      </c>
      <c r="E51" s="23">
        <f>D51/C51*100</f>
        <v>9.2609158177701598</v>
      </c>
    </row>
    <row r="52" spans="1:5" ht="15.75" x14ac:dyDescent="0.25">
      <c r="A52" s="18" t="s">
        <v>48</v>
      </c>
      <c r="B52" s="19" t="s">
        <v>122</v>
      </c>
      <c r="C52" s="20">
        <v>2235500.7999999998</v>
      </c>
      <c r="D52" s="20">
        <v>401883.2107</v>
      </c>
      <c r="E52" s="20">
        <f>D52/C52*100</f>
        <v>17.977323501740642</v>
      </c>
    </row>
    <row r="53" spans="1:5" ht="15.75" x14ac:dyDescent="0.25">
      <c r="A53" s="21" t="s">
        <v>49</v>
      </c>
      <c r="B53" s="22" t="s">
        <v>123</v>
      </c>
      <c r="C53" s="23">
        <v>2150571.5</v>
      </c>
      <c r="D53" s="23">
        <v>388055.15613999998</v>
      </c>
      <c r="E53" s="23">
        <f>D53/C53*100</f>
        <v>18.04428060820112</v>
      </c>
    </row>
    <row r="54" spans="1:5" s="4" customFormat="1" ht="15.75" x14ac:dyDescent="0.25">
      <c r="A54" s="21" t="s">
        <v>50</v>
      </c>
      <c r="B54" s="22" t="s">
        <v>124</v>
      </c>
      <c r="C54" s="23">
        <v>13246.5</v>
      </c>
      <c r="D54" s="23">
        <v>2600</v>
      </c>
      <c r="E54" s="23">
        <f>D54/C54*100</f>
        <v>19.62782621824633</v>
      </c>
    </row>
    <row r="55" spans="1:5" ht="15.75" x14ac:dyDescent="0.25">
      <c r="A55" s="21" t="s">
        <v>51</v>
      </c>
      <c r="B55" s="22" t="s">
        <v>125</v>
      </c>
      <c r="C55" s="23">
        <v>71682.8</v>
      </c>
      <c r="D55" s="23">
        <v>11228.05456</v>
      </c>
      <c r="E55" s="23">
        <f>D55/C55*100</f>
        <v>15.663526759557383</v>
      </c>
    </row>
    <row r="56" spans="1:5" ht="15.75" x14ac:dyDescent="0.25">
      <c r="A56" s="18" t="s">
        <v>52</v>
      </c>
      <c r="B56" s="24" t="s">
        <v>126</v>
      </c>
      <c r="C56" s="20">
        <f>C57+C58+C59+C60+C61+C62+C63</f>
        <v>9730693.4000000004</v>
      </c>
      <c r="D56" s="20">
        <v>1245330.02611</v>
      </c>
      <c r="E56" s="20">
        <f>D56/C56*100</f>
        <v>12.797957708851456</v>
      </c>
    </row>
    <row r="57" spans="1:5" ht="15.75" x14ac:dyDescent="0.25">
      <c r="A57" s="21" t="s">
        <v>53</v>
      </c>
      <c r="B57" s="25" t="s">
        <v>127</v>
      </c>
      <c r="C57" s="23">
        <v>4438997.2</v>
      </c>
      <c r="D57" s="23">
        <v>317475.04960999999</v>
      </c>
      <c r="E57" s="23">
        <f>D57/C57*100</f>
        <v>7.1519542659319537</v>
      </c>
    </row>
    <row r="58" spans="1:5" ht="15.75" x14ac:dyDescent="0.25">
      <c r="A58" s="21" t="s">
        <v>54</v>
      </c>
      <c r="B58" s="25" t="s">
        <v>128</v>
      </c>
      <c r="C58" s="23">
        <v>2568588.6</v>
      </c>
      <c r="D58" s="23">
        <v>551153.20637999999</v>
      </c>
      <c r="E58" s="23">
        <f>D58/C58*100</f>
        <v>21.457434109144607</v>
      </c>
    </row>
    <row r="59" spans="1:5" ht="15.75" x14ac:dyDescent="0.25">
      <c r="A59" s="21" t="s">
        <v>55</v>
      </c>
      <c r="B59" s="25" t="s">
        <v>129</v>
      </c>
      <c r="C59" s="23">
        <v>53130.8</v>
      </c>
      <c r="D59" s="23">
        <v>10725.00707</v>
      </c>
      <c r="E59" s="23">
        <f>D59/C59*100</f>
        <v>20.186044761230772</v>
      </c>
    </row>
    <row r="60" spans="1:5" ht="15.75" x14ac:dyDescent="0.25">
      <c r="A60" s="21" t="s">
        <v>56</v>
      </c>
      <c r="B60" s="25" t="s">
        <v>130</v>
      </c>
      <c r="C60" s="23">
        <v>404853.5</v>
      </c>
      <c r="D60" s="23">
        <v>60447.30558</v>
      </c>
      <c r="E60" s="23">
        <f>D60/C60*100</f>
        <v>14.93066148125186</v>
      </c>
    </row>
    <row r="61" spans="1:5" ht="15.75" x14ac:dyDescent="0.25">
      <c r="A61" s="21" t="s">
        <v>57</v>
      </c>
      <c r="B61" s="22" t="s">
        <v>131</v>
      </c>
      <c r="C61" s="23">
        <v>400417.7</v>
      </c>
      <c r="D61" s="23">
        <v>136596.95405</v>
      </c>
      <c r="E61" s="23">
        <f>D61/C61*100</f>
        <v>34.11361536965024</v>
      </c>
    </row>
    <row r="62" spans="1:5" s="4" customFormat="1" ht="31.5" x14ac:dyDescent="0.25">
      <c r="A62" s="21" t="s">
        <v>58</v>
      </c>
      <c r="B62" s="22" t="s">
        <v>132</v>
      </c>
      <c r="C62" s="23">
        <v>131622.1</v>
      </c>
      <c r="D62" s="23">
        <v>24176.912</v>
      </c>
      <c r="E62" s="23">
        <f>D62/C62*100</f>
        <v>18.368429010021874</v>
      </c>
    </row>
    <row r="63" spans="1:5" ht="15.75" x14ac:dyDescent="0.25">
      <c r="A63" s="21" t="s">
        <v>59</v>
      </c>
      <c r="B63" s="22" t="s">
        <v>133</v>
      </c>
      <c r="C63" s="23">
        <v>1733083.5</v>
      </c>
      <c r="D63" s="23">
        <v>144755.59141999998</v>
      </c>
      <c r="E63" s="23">
        <f>D63/C63*100</f>
        <v>8.3524880030304356</v>
      </c>
    </row>
    <row r="64" spans="1:5" ht="15.75" x14ac:dyDescent="0.25">
      <c r="A64" s="18" t="s">
        <v>60</v>
      </c>
      <c r="B64" s="19" t="s">
        <v>134</v>
      </c>
      <c r="C64" s="20">
        <f>C65+C66+C67+C68+C69</f>
        <v>17563117.5</v>
      </c>
      <c r="D64" s="20">
        <v>4284037.6228200002</v>
      </c>
      <c r="E64" s="20">
        <f>D64/C64*100</f>
        <v>24.392239150139492</v>
      </c>
    </row>
    <row r="65" spans="1:5" ht="15.75" x14ac:dyDescent="0.25">
      <c r="A65" s="21" t="s">
        <v>61</v>
      </c>
      <c r="B65" s="22" t="s">
        <v>135</v>
      </c>
      <c r="C65" s="23">
        <v>100897.5</v>
      </c>
      <c r="D65" s="23">
        <v>24260.27679</v>
      </c>
      <c r="E65" s="23">
        <f>D65/C65*100</f>
        <v>24.044477603508511</v>
      </c>
    </row>
    <row r="66" spans="1:5" ht="15.75" x14ac:dyDescent="0.25">
      <c r="A66" s="21" t="s">
        <v>62</v>
      </c>
      <c r="B66" s="22" t="s">
        <v>136</v>
      </c>
      <c r="C66" s="23">
        <v>2135486.2999999998</v>
      </c>
      <c r="D66" s="23">
        <v>590504.9</v>
      </c>
      <c r="E66" s="23">
        <f>D66/C66*100</f>
        <v>27.652010691897207</v>
      </c>
    </row>
    <row r="67" spans="1:5" ht="15.75" x14ac:dyDescent="0.25">
      <c r="A67" s="21" t="s">
        <v>63</v>
      </c>
      <c r="B67" s="22" t="s">
        <v>137</v>
      </c>
      <c r="C67" s="23">
        <v>10207048.5</v>
      </c>
      <c r="D67" s="23">
        <v>2643852.6054199999</v>
      </c>
      <c r="E67" s="23">
        <f>D67/C67*100</f>
        <v>25.902224383669775</v>
      </c>
    </row>
    <row r="68" spans="1:5" s="4" customFormat="1" ht="15.75" x14ac:dyDescent="0.25">
      <c r="A68" s="21" t="s">
        <v>64</v>
      </c>
      <c r="B68" s="22" t="s">
        <v>138</v>
      </c>
      <c r="C68" s="23">
        <v>4741348.5</v>
      </c>
      <c r="D68" s="23">
        <v>958047.04651999997</v>
      </c>
      <c r="E68" s="23">
        <f>D68/C68*100</f>
        <v>20.206214466622733</v>
      </c>
    </row>
    <row r="69" spans="1:5" ht="15.75" x14ac:dyDescent="0.25">
      <c r="A69" s="21" t="s">
        <v>65</v>
      </c>
      <c r="B69" s="22" t="s">
        <v>139</v>
      </c>
      <c r="C69" s="23">
        <v>378336.7</v>
      </c>
      <c r="D69" s="23">
        <v>67372.79409000001</v>
      </c>
      <c r="E69" s="23">
        <f>D69/C69*100</f>
        <v>17.807628519781456</v>
      </c>
    </row>
    <row r="70" spans="1:5" ht="15.75" x14ac:dyDescent="0.25">
      <c r="A70" s="18" t="s">
        <v>66</v>
      </c>
      <c r="B70" s="19" t="s">
        <v>140</v>
      </c>
      <c r="C70" s="20">
        <v>1153328.7</v>
      </c>
      <c r="D70" s="20">
        <v>151872.80346</v>
      </c>
      <c r="E70" s="20">
        <f>D70/C70*100</f>
        <v>13.168215050921736</v>
      </c>
    </row>
    <row r="71" spans="1:5" ht="15.75" x14ac:dyDescent="0.25">
      <c r="A71" s="21" t="s">
        <v>67</v>
      </c>
      <c r="B71" s="22" t="s">
        <v>141</v>
      </c>
      <c r="C71" s="23">
        <v>689917.6</v>
      </c>
      <c r="D71" s="23">
        <v>56957.112200000003</v>
      </c>
      <c r="E71" s="23">
        <f>D71/C71*100</f>
        <v>8.2556398329307736</v>
      </c>
    </row>
    <row r="72" spans="1:5" s="4" customFormat="1" ht="15.75" x14ac:dyDescent="0.25">
      <c r="A72" s="21" t="s">
        <v>68</v>
      </c>
      <c r="B72" s="22" t="s">
        <v>142</v>
      </c>
      <c r="C72" s="23">
        <v>441350.6</v>
      </c>
      <c r="D72" s="23">
        <v>91100.365560000006</v>
      </c>
      <c r="E72" s="23">
        <f>D72/C72*100</f>
        <v>20.641269222246443</v>
      </c>
    </row>
    <row r="73" spans="1:5" ht="15.75" x14ac:dyDescent="0.25">
      <c r="A73" s="21" t="s">
        <v>69</v>
      </c>
      <c r="B73" s="22" t="s">
        <v>143</v>
      </c>
      <c r="C73" s="23">
        <v>22060.5</v>
      </c>
      <c r="D73" s="23">
        <v>3815.3257000000003</v>
      </c>
      <c r="E73" s="23">
        <f>D73/C73*100</f>
        <v>17.294828766347091</v>
      </c>
    </row>
    <row r="74" spans="1:5" ht="15.75" x14ac:dyDescent="0.25">
      <c r="A74" s="18" t="s">
        <v>70</v>
      </c>
      <c r="B74" s="19" t="s">
        <v>144</v>
      </c>
      <c r="C74" s="20">
        <v>187563.7</v>
      </c>
      <c r="D74" s="20">
        <v>22346.389589999999</v>
      </c>
      <c r="E74" s="20">
        <f>D74/C74*100</f>
        <v>11.914026855942806</v>
      </c>
    </row>
    <row r="75" spans="1:5" ht="15.75" x14ac:dyDescent="0.25">
      <c r="A75" s="21" t="s">
        <v>71</v>
      </c>
      <c r="B75" s="22" t="s">
        <v>145</v>
      </c>
      <c r="C75" s="23">
        <v>38455.599999999999</v>
      </c>
      <c r="D75" s="23">
        <v>7800</v>
      </c>
      <c r="E75" s="23">
        <f>D75/C75*100</f>
        <v>20.283131715536879</v>
      </c>
    </row>
    <row r="76" spans="1:5" s="4" customFormat="1" ht="15.75" x14ac:dyDescent="0.25">
      <c r="A76" s="21" t="s">
        <v>72</v>
      </c>
      <c r="B76" s="22" t="s">
        <v>146</v>
      </c>
      <c r="C76" s="23">
        <v>22161.4</v>
      </c>
      <c r="D76" s="23">
        <v>4440</v>
      </c>
      <c r="E76" s="23">
        <f>D76/C76*100</f>
        <v>20.034835344337452</v>
      </c>
    </row>
    <row r="77" spans="1:5" ht="15.75" x14ac:dyDescent="0.25">
      <c r="A77" s="21" t="s">
        <v>73</v>
      </c>
      <c r="B77" s="22" t="s">
        <v>147</v>
      </c>
      <c r="C77" s="23">
        <v>126946.7</v>
      </c>
      <c r="D77" s="23">
        <v>10106.389590000001</v>
      </c>
      <c r="E77" s="23">
        <f>D77/C77*100</f>
        <v>7.9611282451611585</v>
      </c>
    </row>
    <row r="78" spans="1:5" s="4" customFormat="1" ht="31.5" x14ac:dyDescent="0.25">
      <c r="A78" s="18" t="s">
        <v>155</v>
      </c>
      <c r="B78" s="19" t="s">
        <v>148</v>
      </c>
      <c r="C78" s="20">
        <v>850000</v>
      </c>
      <c r="D78" s="20">
        <v>16706.337240000001</v>
      </c>
      <c r="E78" s="20">
        <f>D78/C78*100</f>
        <v>1.96545144</v>
      </c>
    </row>
    <row r="79" spans="1:5" ht="31.5" x14ac:dyDescent="0.25">
      <c r="A79" s="21" t="s">
        <v>156</v>
      </c>
      <c r="B79" s="22" t="s">
        <v>149</v>
      </c>
      <c r="C79" s="23">
        <v>850000</v>
      </c>
      <c r="D79" s="23">
        <v>16706.337240000001</v>
      </c>
      <c r="E79" s="23">
        <f>D79/C79*100</f>
        <v>1.96545144</v>
      </c>
    </row>
    <row r="80" spans="1:5" ht="47.25" x14ac:dyDescent="0.25">
      <c r="A80" s="18" t="s">
        <v>74</v>
      </c>
      <c r="B80" s="19" t="s">
        <v>150</v>
      </c>
      <c r="C80" s="20">
        <v>2060325.8</v>
      </c>
      <c r="D80" s="20">
        <v>359799.125</v>
      </c>
      <c r="E80" s="20">
        <f>D80/C80*100</f>
        <v>17.463215041038655</v>
      </c>
    </row>
    <row r="81" spans="1:5" ht="31.5" x14ac:dyDescent="0.25">
      <c r="A81" s="21" t="s">
        <v>75</v>
      </c>
      <c r="B81" s="22" t="s">
        <v>151</v>
      </c>
      <c r="C81" s="23">
        <v>1069178.7</v>
      </c>
      <c r="D81" s="23">
        <v>276294.67499999999</v>
      </c>
      <c r="E81" s="23">
        <f>D81/C81*100</f>
        <v>25.84176761097093</v>
      </c>
    </row>
    <row r="82" spans="1:5" s="4" customFormat="1" ht="15.75" x14ac:dyDescent="0.25">
      <c r="A82" s="21" t="s">
        <v>76</v>
      </c>
      <c r="B82" s="22" t="s">
        <v>152</v>
      </c>
      <c r="C82" s="23">
        <v>824239</v>
      </c>
      <c r="D82" s="23">
        <v>83504.45</v>
      </c>
      <c r="E82" s="23">
        <f>D82/C82*100</f>
        <v>10.131096684335491</v>
      </c>
    </row>
    <row r="83" spans="1:5" s="4" customFormat="1" ht="15.75" x14ac:dyDescent="0.25">
      <c r="A83" s="21" t="s">
        <v>77</v>
      </c>
      <c r="B83" s="22" t="s">
        <v>153</v>
      </c>
      <c r="C83" s="23">
        <v>166908.1</v>
      </c>
      <c r="D83" s="23">
        <v>0</v>
      </c>
      <c r="E83" s="23">
        <f>D83/C83*100</f>
        <v>0</v>
      </c>
    </row>
  </sheetData>
  <autoFilter ref="A6:E83"/>
  <mergeCells count="6">
    <mergeCell ref="E4:E5"/>
    <mergeCell ref="A1:E1"/>
    <mergeCell ref="C4:C5"/>
    <mergeCell ref="D4:D5"/>
    <mergeCell ref="A4:A5"/>
    <mergeCell ref="B4:B5"/>
  </mergeCells>
  <printOptions gridLinesSet="0"/>
  <pageMargins left="0.39370078740157483" right="0.39370078740157483" top="0.39370078740157483" bottom="0.39370078740157483" header="0" footer="0"/>
  <pageSetup paperSize="9" scale="65" fitToHeight="0" pageOrder="overThenDown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01.04.2020</vt:lpstr>
      <vt:lpstr>'01.04.2020'!Заголовки_для_печати</vt:lpstr>
      <vt:lpstr>'01.04.2020'!Область_печати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Чижова Елена Анатольевна</cp:lastModifiedBy>
  <cp:lastPrinted>2020-04-21T12:26:34Z</cp:lastPrinted>
  <dcterms:created xsi:type="dcterms:W3CDTF">1999-06-18T11:49:53Z</dcterms:created>
  <dcterms:modified xsi:type="dcterms:W3CDTF">2020-04-21T12:26:39Z</dcterms:modified>
</cp:coreProperties>
</file>