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1.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<sst xmlns="http://schemas.openxmlformats.org/spreadsheetml/2006/main" count="75" uniqueCount="63">
  <si>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</si>
  <si>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</si>
  <si>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</si>
  <si>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</si>
  <si>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</si>
  <si>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</si>
  <si>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</si>
  <si>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</si>
  <si>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</si>
  <si>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</si>
  <si>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</si>
  <si>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</si>
  <si>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</si>
  <si>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</si>
  <si>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</si>
  <si>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</si>
  <si>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</si>
  <si>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</si>
  <si>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</si>
  <si>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</si>
  <si>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</si>
  <si>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</si>
  <si>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</si>
  <si>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</si>
  <si>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</si>
  <si>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</si>
  <si>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</si>
  <si>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</si>
  <si>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</si>
  <si>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</si>
  <si>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</si>
  <si>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</si>
  <si>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</si>
  <si>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</si>
  <si>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</si>
  <si>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</si>
  <si>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</si>
  <si>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</si>
  <si>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</si>
  <si>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</si>
  <si>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</si>
  <si>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</si>
  <si>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</si>
  <si>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</si>
  <si>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</si>
  <si>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</si>
  <si>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</si>
  <si>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</si>
  <si>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</si>
  <si>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</si>
  <si>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</si>
  <si>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</si>
  <si>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</si>
  <si>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</si>
  <si>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</si>
  <si>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</si>
  <si>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</si>
  <si>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</si>
  <si>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</si>
  <si>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</si>
  <si>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Заместитель начальника управления  сводного бюджетного планирования и анализа исполнения бюджета</t>
  </si>
  <si>
    <t>Г.А. Яковлева</t>
  </si>
  <si>
    <t>КОНСОЛИДИРОВАННЫХ БЮДЖЕТОВ МУНИЦИПАЛЬНЫХ ОБРАЗОВАНИЙ НА 1 ноября 2019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</si>
</sst>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S20" sqref="S20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58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62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923465.0046</v>
      </c>
      <c r="O19" s="34">
        <v>678850.68411</v>
      </c>
      <c r="P19" s="35">
        <f aca="true" t="shared" si="0" ref="P19:P62">O19/N19*100</f>
        <v>73.51125172350685</v>
      </c>
      <c r="Q19" s="34">
        <v>550998.52234</v>
      </c>
      <c r="R19" s="91">
        <f aca="true" t="shared" si="1" ref="R19:R61">O19/Q19*100</f>
        <v>123.20372135065499</v>
      </c>
      <c r="S19" s="90">
        <v>940437.80956</v>
      </c>
      <c r="T19" s="34">
        <v>642589.4076</v>
      </c>
      <c r="U19" s="35">
        <f aca="true" t="shared" si="2" ref="U19:U62">T19/S19*100</f>
        <v>68.32875082942981</v>
      </c>
      <c r="V19" s="34">
        <v>625994.9836</v>
      </c>
      <c r="W19" s="36">
        <f>T19/V19*100</f>
        <v>102.65088769634671</v>
      </c>
      <c r="X19" s="37"/>
      <c r="Y19" s="34"/>
      <c r="Z19" s="38">
        <f aca="true" t="shared" si="3" ref="Z19:AA62">N19-S19</f>
        <v>-16972.80495999998</v>
      </c>
      <c r="AA19" s="38">
        <f t="shared" si="3"/>
        <v>36261.276509999996</v>
      </c>
      <c r="AB19" s="38">
        <f aca="true" t="shared" si="4" ref="AB19:AB62">O19-T19</f>
        <v>36261.276509999996</v>
      </c>
      <c r="AC19" s="39">
        <f>Q19-V19</f>
        <v>-74996.46126000001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851492.46222</v>
      </c>
      <c r="O20" s="34">
        <v>687444.89734</v>
      </c>
      <c r="P20" s="35">
        <f t="shared" si="0"/>
        <v>80.73411425718352</v>
      </c>
      <c r="Q20" s="34">
        <v>571782.20735</v>
      </c>
      <c r="R20" s="36">
        <f t="shared" si="1"/>
        <v>120.22845211047297</v>
      </c>
      <c r="S20" s="90">
        <v>931895.85838</v>
      </c>
      <c r="T20" s="34">
        <v>686211.4047999999</v>
      </c>
      <c r="U20" s="35">
        <f t="shared" si="2"/>
        <v>73.63606122178761</v>
      </c>
      <c r="V20" s="34">
        <v>637168.33339</v>
      </c>
      <c r="W20" s="36">
        <f aca="true" t="shared" si="5" ref="W20:W61">T20/V20*100</f>
        <v>107.69703527936964</v>
      </c>
      <c r="X20" s="37"/>
      <c r="Y20" s="34"/>
      <c r="Z20" s="38">
        <f t="shared" si="3"/>
        <v>-80403.39616</v>
      </c>
      <c r="AA20" s="38">
        <f t="shared" si="3"/>
        <v>1233.492540000123</v>
      </c>
      <c r="AB20" s="38">
        <f t="shared" si="4"/>
        <v>1233.492540000123</v>
      </c>
      <c r="AC20" s="39">
        <f aca="true" t="shared" si="6" ref="AC20:AC62">Q20-V20</f>
        <v>-65386.12604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1450913.84477</v>
      </c>
      <c r="O21" s="34">
        <v>957305.98759</v>
      </c>
      <c r="P21" s="35">
        <f t="shared" si="0"/>
        <v>65.9795198068258</v>
      </c>
      <c r="Q21" s="34">
        <v>751582.73911</v>
      </c>
      <c r="R21" s="36">
        <f t="shared" si="1"/>
        <v>127.37200281150827</v>
      </c>
      <c r="S21" s="90">
        <v>1511048.34477</v>
      </c>
      <c r="T21" s="34">
        <v>928952.99665</v>
      </c>
      <c r="U21" s="35">
        <f t="shared" si="2"/>
        <v>61.47738421906004</v>
      </c>
      <c r="V21" s="34">
        <v>800343.75301</v>
      </c>
      <c r="W21" s="36">
        <f t="shared" si="5"/>
        <v>116.06925063840576</v>
      </c>
      <c r="X21" s="37"/>
      <c r="Y21" s="34"/>
      <c r="Z21" s="38">
        <f t="shared" si="3"/>
        <v>-60134.5</v>
      </c>
      <c r="AA21" s="38">
        <f t="shared" si="3"/>
        <v>28352.990940000047</v>
      </c>
      <c r="AB21" s="38">
        <f t="shared" si="4"/>
        <v>28352.990940000047</v>
      </c>
      <c r="AC21" s="39">
        <f t="shared" si="6"/>
        <v>-48761.01390000002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10716335.7</v>
      </c>
      <c r="O22" s="34">
        <v>6951696.15806</v>
      </c>
      <c r="P22" s="35">
        <f t="shared" si="0"/>
        <v>64.87008575197957</v>
      </c>
      <c r="Q22" s="34">
        <v>5906860.9053</v>
      </c>
      <c r="R22" s="36">
        <f t="shared" si="1"/>
        <v>117.68850273454908</v>
      </c>
      <c r="S22" s="90">
        <v>11132610.2</v>
      </c>
      <c r="T22" s="34">
        <v>6959841.00038</v>
      </c>
      <c r="U22" s="35">
        <f t="shared" si="2"/>
        <v>62.517602568892606</v>
      </c>
      <c r="V22" s="34">
        <v>5747689.13709</v>
      </c>
      <c r="W22" s="36">
        <f t="shared" si="5"/>
        <v>121.089377563375</v>
      </c>
      <c r="X22" s="37"/>
      <c r="Y22" s="34"/>
      <c r="Z22" s="38">
        <f>N22-S22</f>
        <v>-416274.5</v>
      </c>
      <c r="AA22" s="38">
        <f t="shared" si="3"/>
        <v>-8144.8423199998215</v>
      </c>
      <c r="AB22" s="38">
        <f t="shared" si="4"/>
        <v>-8144.8423199998215</v>
      </c>
      <c r="AC22" s="39">
        <f t="shared" si="6"/>
        <v>159171.76820999943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998815.0061</v>
      </c>
      <c r="O23" s="34">
        <v>594358.44348</v>
      </c>
      <c r="P23" s="35">
        <f t="shared" si="0"/>
        <v>59.50635902045045</v>
      </c>
      <c r="Q23" s="34">
        <v>563851.94996</v>
      </c>
      <c r="R23" s="36">
        <f t="shared" si="1"/>
        <v>105.41037297506273</v>
      </c>
      <c r="S23" s="90">
        <v>1003735.3636</v>
      </c>
      <c r="T23" s="34">
        <v>595260.60095</v>
      </c>
      <c r="U23" s="35">
        <f t="shared" si="2"/>
        <v>59.30453608957611</v>
      </c>
      <c r="V23" s="34">
        <v>573364.96398</v>
      </c>
      <c r="W23" s="36">
        <f t="shared" si="5"/>
        <v>103.8187957663147</v>
      </c>
      <c r="X23" s="37"/>
      <c r="Y23" s="34"/>
      <c r="Z23" s="38">
        <f t="shared" si="3"/>
        <v>-4920.357500000042</v>
      </c>
      <c r="AA23" s="38">
        <f t="shared" si="3"/>
        <v>-902.1574699999765</v>
      </c>
      <c r="AB23" s="38">
        <f t="shared" si="4"/>
        <v>-902.1574699999765</v>
      </c>
      <c r="AC23" s="39">
        <f t="shared" si="6"/>
        <v>-9513.014020000002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364816.14448</v>
      </c>
      <c r="O24" s="34">
        <v>281465.67441000004</v>
      </c>
      <c r="P24" s="35">
        <f t="shared" si="0"/>
        <v>77.15274629942552</v>
      </c>
      <c r="Q24" s="34">
        <v>221363.53551</v>
      </c>
      <c r="R24" s="36">
        <f t="shared" si="1"/>
        <v>127.15087593877222</v>
      </c>
      <c r="S24" s="90">
        <v>375704.0015</v>
      </c>
      <c r="T24" s="34">
        <v>271637.15952</v>
      </c>
      <c r="U24" s="35">
        <f t="shared" si="2"/>
        <v>72.300842800579</v>
      </c>
      <c r="V24" s="34">
        <v>241195.31493</v>
      </c>
      <c r="W24" s="36">
        <f t="shared" si="5"/>
        <v>112.6212420829297</v>
      </c>
      <c r="X24" s="37"/>
      <c r="Y24" s="34"/>
      <c r="Z24" s="38">
        <f t="shared" si="3"/>
        <v>-10887.857019999996</v>
      </c>
      <c r="AA24" s="38">
        <f t="shared" si="3"/>
        <v>9828.51489000005</v>
      </c>
      <c r="AB24" s="38">
        <f t="shared" si="4"/>
        <v>9828.51489000005</v>
      </c>
      <c r="AC24" s="39">
        <f t="shared" si="6"/>
        <v>-19831.779420000006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692516.6703</v>
      </c>
      <c r="O25" s="34">
        <v>535516.51005</v>
      </c>
      <c r="P25" s="35">
        <f t="shared" si="0"/>
        <v>77.3290424644959</v>
      </c>
      <c r="Q25" s="34">
        <v>453052.93038</v>
      </c>
      <c r="R25" s="36">
        <f t="shared" si="1"/>
        <v>118.20175395418664</v>
      </c>
      <c r="S25" s="90">
        <v>737792.05821</v>
      </c>
      <c r="T25" s="34">
        <v>506832.37214999995</v>
      </c>
      <c r="U25" s="35">
        <f t="shared" si="2"/>
        <v>68.69582919876575</v>
      </c>
      <c r="V25" s="34">
        <v>453752.39863</v>
      </c>
      <c r="W25" s="36">
        <f t="shared" si="5"/>
        <v>111.69800395111136</v>
      </c>
      <c r="X25" s="37"/>
      <c r="Y25" s="34"/>
      <c r="Z25" s="38">
        <f t="shared" si="3"/>
        <v>-45275.38791000005</v>
      </c>
      <c r="AA25" s="38">
        <f t="shared" si="3"/>
        <v>28684.13790000009</v>
      </c>
      <c r="AB25" s="38">
        <f t="shared" si="4"/>
        <v>28684.13790000009</v>
      </c>
      <c r="AC25" s="39">
        <f t="shared" si="6"/>
        <v>-699.4682500000345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167486.31249</v>
      </c>
      <c r="O26" s="34">
        <v>137913.37548</v>
      </c>
      <c r="P26" s="35">
        <f t="shared" si="0"/>
        <v>82.34307235597792</v>
      </c>
      <c r="Q26" s="34">
        <v>113840.93406</v>
      </c>
      <c r="R26" s="36">
        <f t="shared" si="1"/>
        <v>121.14568157646404</v>
      </c>
      <c r="S26" s="90">
        <v>169575.04094</v>
      </c>
      <c r="T26" s="34">
        <v>130710.7488</v>
      </c>
      <c r="U26" s="35">
        <f t="shared" si="2"/>
        <v>77.0813606032086</v>
      </c>
      <c r="V26" s="34">
        <v>130258.703</v>
      </c>
      <c r="W26" s="36">
        <f t="shared" si="5"/>
        <v>100.34703692696834</v>
      </c>
      <c r="X26" s="37"/>
      <c r="Y26" s="34"/>
      <c r="Z26" s="38">
        <f>N26-S26</f>
        <v>-2088.728449999995</v>
      </c>
      <c r="AA26" s="38">
        <f t="shared" si="3"/>
        <v>7202.626679999987</v>
      </c>
      <c r="AB26" s="38">
        <f t="shared" si="4"/>
        <v>7202.626679999987</v>
      </c>
      <c r="AC26" s="39">
        <f t="shared" si="6"/>
        <v>-16417.768939999994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864431.1970299999</v>
      </c>
      <c r="O27" s="34">
        <v>595056.9104500001</v>
      </c>
      <c r="P27" s="35">
        <f t="shared" si="0"/>
        <v>68.8379725875799</v>
      </c>
      <c r="Q27" s="34">
        <v>508567.24373000005</v>
      </c>
      <c r="R27" s="36">
        <f t="shared" si="1"/>
        <v>117.00653508190113</v>
      </c>
      <c r="S27" s="90">
        <v>915096.59393</v>
      </c>
      <c r="T27" s="34">
        <v>581882.2770700001</v>
      </c>
      <c r="U27" s="35">
        <f t="shared" si="2"/>
        <v>63.586978787783686</v>
      </c>
      <c r="V27" s="34">
        <v>544254.95074</v>
      </c>
      <c r="W27" s="36">
        <f t="shared" si="5"/>
        <v>106.91354782879601</v>
      </c>
      <c r="X27" s="37"/>
      <c r="Y27" s="34"/>
      <c r="Z27" s="38">
        <f t="shared" si="3"/>
        <v>-50665.39690000005</v>
      </c>
      <c r="AA27" s="38">
        <f t="shared" si="3"/>
        <v>13174.633380000014</v>
      </c>
      <c r="AB27" s="38">
        <f t="shared" si="4"/>
        <v>13174.633380000014</v>
      </c>
      <c r="AC27" s="39">
        <f t="shared" si="6"/>
        <v>-35687.707009999955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292605.20791</v>
      </c>
      <c r="O28" s="34">
        <v>232036.59233</v>
      </c>
      <c r="P28" s="35">
        <f t="shared" si="0"/>
        <v>79.30022639971952</v>
      </c>
      <c r="Q28" s="34">
        <v>219605.78783000002</v>
      </c>
      <c r="R28" s="36">
        <f t="shared" si="1"/>
        <v>105.66050859716998</v>
      </c>
      <c r="S28" s="90">
        <v>320042.89376999997</v>
      </c>
      <c r="T28" s="34">
        <v>217241.78877</v>
      </c>
      <c r="U28" s="35">
        <f t="shared" si="2"/>
        <v>67.87896028902976</v>
      </c>
      <c r="V28" s="34">
        <v>211550.65948</v>
      </c>
      <c r="W28" s="36">
        <f t="shared" si="5"/>
        <v>102.69019690318575</v>
      </c>
      <c r="X28" s="37"/>
      <c r="Y28" s="34"/>
      <c r="Z28" s="38">
        <f t="shared" si="3"/>
        <v>-27437.68585999997</v>
      </c>
      <c r="AA28" s="38">
        <f t="shared" si="3"/>
        <v>14794.80356</v>
      </c>
      <c r="AB28" s="38">
        <f t="shared" si="4"/>
        <v>14794.80356</v>
      </c>
      <c r="AC28" s="39">
        <f t="shared" si="6"/>
        <v>8055.128350000014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532454.063</v>
      </c>
      <c r="O29" s="34">
        <v>451546.23024</v>
      </c>
      <c r="P29" s="35">
        <f t="shared" si="0"/>
        <v>84.80472995094792</v>
      </c>
      <c r="Q29" s="34">
        <v>385616.80838</v>
      </c>
      <c r="R29" s="36">
        <f t="shared" si="1"/>
        <v>117.09713384563645</v>
      </c>
      <c r="S29" s="90">
        <v>588574.4865499999</v>
      </c>
      <c r="T29" s="34">
        <v>465119.84391000005</v>
      </c>
      <c r="U29" s="35">
        <f t="shared" si="2"/>
        <v>79.02480561744291</v>
      </c>
      <c r="V29" s="34">
        <v>449071.61260000005</v>
      </c>
      <c r="W29" s="36">
        <f t="shared" si="5"/>
        <v>103.57364635388222</v>
      </c>
      <c r="X29" s="37"/>
      <c r="Y29" s="34"/>
      <c r="Z29" s="38">
        <f t="shared" si="3"/>
        <v>-56120.42354999995</v>
      </c>
      <c r="AA29" s="38">
        <f t="shared" si="3"/>
        <v>-13573.61367000005</v>
      </c>
      <c r="AB29" s="38">
        <f t="shared" si="4"/>
        <v>-13573.61367000005</v>
      </c>
      <c r="AC29" s="39">
        <f t="shared" si="6"/>
        <v>-63454.80422000005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187379.55072</v>
      </c>
      <c r="O30" s="34">
        <v>141201.25647999998</v>
      </c>
      <c r="P30" s="35">
        <f t="shared" si="0"/>
        <v>75.35574503057491</v>
      </c>
      <c r="Q30" s="34">
        <v>131309.48567</v>
      </c>
      <c r="R30" s="36">
        <f t="shared" si="1"/>
        <v>107.5331730678311</v>
      </c>
      <c r="S30" s="90">
        <v>195450.84975999998</v>
      </c>
      <c r="T30" s="34">
        <v>133217.7699</v>
      </c>
      <c r="U30" s="35">
        <f t="shared" si="2"/>
        <v>68.1592175544809</v>
      </c>
      <c r="V30" s="34">
        <v>131853.92427</v>
      </c>
      <c r="W30" s="36">
        <f t="shared" si="5"/>
        <v>101.03436104579433</v>
      </c>
      <c r="X30" s="37"/>
      <c r="Y30" s="34"/>
      <c r="Z30" s="38">
        <f t="shared" si="3"/>
        <v>-8071.2990399999835</v>
      </c>
      <c r="AA30" s="38">
        <f t="shared" si="3"/>
        <v>7983.486579999968</v>
      </c>
      <c r="AB30" s="38">
        <f t="shared" si="4"/>
        <v>7983.486579999968</v>
      </c>
      <c r="AC30" s="39">
        <f t="shared" si="6"/>
        <v>-544.438599999994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387528.10501999996</v>
      </c>
      <c r="O31" s="34">
        <v>325428.73807</v>
      </c>
      <c r="P31" s="35">
        <f t="shared" si="0"/>
        <v>83.9755191570441</v>
      </c>
      <c r="Q31" s="34">
        <v>280672.2937</v>
      </c>
      <c r="R31" s="36">
        <f t="shared" si="1"/>
        <v>115.94615691488185</v>
      </c>
      <c r="S31" s="90">
        <v>411262.40145999996</v>
      </c>
      <c r="T31" s="34">
        <v>296464.73665</v>
      </c>
      <c r="U31" s="35">
        <f t="shared" si="2"/>
        <v>72.08651595612359</v>
      </c>
      <c r="V31" s="34">
        <v>285067.31052</v>
      </c>
      <c r="W31" s="36">
        <f t="shared" si="5"/>
        <v>103.998152614977</v>
      </c>
      <c r="X31" s="37"/>
      <c r="Y31" s="34"/>
      <c r="Z31" s="38">
        <f t="shared" si="3"/>
        <v>-23734.296440000006</v>
      </c>
      <c r="AA31" s="38">
        <f t="shared" si="3"/>
        <v>28964.001420000044</v>
      </c>
      <c r="AB31" s="38">
        <f t="shared" si="4"/>
        <v>28964.001420000044</v>
      </c>
      <c r="AC31" s="39">
        <f t="shared" si="6"/>
        <v>-4395.016820000019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504430.00641000003</v>
      </c>
      <c r="O32" s="34">
        <v>377775.91513</v>
      </c>
      <c r="P32" s="35">
        <f t="shared" si="0"/>
        <v>74.89164211673487</v>
      </c>
      <c r="Q32" s="34">
        <v>323422.82572</v>
      </c>
      <c r="R32" s="36">
        <f t="shared" si="1"/>
        <v>116.80558237935116</v>
      </c>
      <c r="S32" s="90">
        <v>534275.21051</v>
      </c>
      <c r="T32" s="34">
        <v>379292.98236</v>
      </c>
      <c r="U32" s="35">
        <f t="shared" si="2"/>
        <v>70.99206081411498</v>
      </c>
      <c r="V32" s="34">
        <v>342693.16718</v>
      </c>
      <c r="W32" s="36">
        <f t="shared" si="5"/>
        <v>110.68005396231781</v>
      </c>
      <c r="X32" s="37"/>
      <c r="Y32" s="34"/>
      <c r="Z32" s="38">
        <f t="shared" si="3"/>
        <v>-29845.204099999974</v>
      </c>
      <c r="AA32" s="38">
        <f t="shared" si="3"/>
        <v>-1517.0672300000442</v>
      </c>
      <c r="AB32" s="38">
        <f t="shared" si="4"/>
        <v>-1517.0672300000442</v>
      </c>
      <c r="AC32" s="39">
        <f t="shared" si="6"/>
        <v>-19270.341459999967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1497426.4339400001</v>
      </c>
      <c r="O33" s="34">
        <v>1060120.1653</v>
      </c>
      <c r="P33" s="35">
        <f t="shared" si="0"/>
        <v>70.79614338786794</v>
      </c>
      <c r="Q33" s="34">
        <v>947748.29896</v>
      </c>
      <c r="R33" s="36">
        <f t="shared" si="1"/>
        <v>111.85672044606252</v>
      </c>
      <c r="S33" s="90">
        <v>1599670.23171</v>
      </c>
      <c r="T33" s="34">
        <v>989261.0980700001</v>
      </c>
      <c r="U33" s="35">
        <f t="shared" si="2"/>
        <v>61.841564496234284</v>
      </c>
      <c r="V33" s="34">
        <v>939982.21776</v>
      </c>
      <c r="W33" s="36">
        <f t="shared" si="5"/>
        <v>105.24253324998347</v>
      </c>
      <c r="X33" s="37"/>
      <c r="Y33" s="34"/>
      <c r="Z33" s="38">
        <f t="shared" si="3"/>
        <v>-102243.79776999983</v>
      </c>
      <c r="AA33" s="38">
        <f t="shared" si="3"/>
        <v>70859.06722999993</v>
      </c>
      <c r="AB33" s="38">
        <f t="shared" si="4"/>
        <v>70859.06722999993</v>
      </c>
      <c r="AC33" s="39">
        <f t="shared" si="6"/>
        <v>7766.081200000015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742716.8306900001</v>
      </c>
      <c r="O34" s="34">
        <v>419565.64339</v>
      </c>
      <c r="P34" s="35">
        <f t="shared" si="0"/>
        <v>56.49066051192274</v>
      </c>
      <c r="Q34" s="34">
        <v>338518.88723</v>
      </c>
      <c r="R34" s="36">
        <f t="shared" si="1"/>
        <v>123.94157585214273</v>
      </c>
      <c r="S34" s="90">
        <v>815176.81806</v>
      </c>
      <c r="T34" s="34">
        <v>430494.66562</v>
      </c>
      <c r="U34" s="35">
        <f t="shared" si="2"/>
        <v>52.80997399368073</v>
      </c>
      <c r="V34" s="34">
        <v>358834.73735</v>
      </c>
      <c r="W34" s="36">
        <f t="shared" si="5"/>
        <v>119.97017590861176</v>
      </c>
      <c r="X34" s="37"/>
      <c r="Y34" s="34"/>
      <c r="Z34" s="38">
        <f t="shared" si="3"/>
        <v>-72459.98736999987</v>
      </c>
      <c r="AA34" s="38">
        <f t="shared" si="3"/>
        <v>-10929.022230000002</v>
      </c>
      <c r="AB34" s="38">
        <f t="shared" si="4"/>
        <v>-10929.022230000002</v>
      </c>
      <c r="AC34" s="39">
        <f t="shared" si="6"/>
        <v>-20315.850120000017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555719.83379</v>
      </c>
      <c r="O35" s="34">
        <v>467398.21794</v>
      </c>
      <c r="P35" s="35">
        <f t="shared" si="0"/>
        <v>84.10680877670895</v>
      </c>
      <c r="Q35" s="34">
        <v>392624.6758</v>
      </c>
      <c r="R35" s="36">
        <f t="shared" si="1"/>
        <v>119.04453457685604</v>
      </c>
      <c r="S35" s="90">
        <v>602702.76923</v>
      </c>
      <c r="T35" s="34">
        <v>458768.02121</v>
      </c>
      <c r="U35" s="35">
        <f t="shared" si="2"/>
        <v>76.11845251617345</v>
      </c>
      <c r="V35" s="34">
        <v>381109.08761</v>
      </c>
      <c r="W35" s="36">
        <f t="shared" si="5"/>
        <v>120.37708785350998</v>
      </c>
      <c r="X35" s="37"/>
      <c r="Y35" s="34"/>
      <c r="Z35" s="38">
        <f t="shared" si="3"/>
        <v>-46982.93544000003</v>
      </c>
      <c r="AA35" s="38">
        <f t="shared" si="3"/>
        <v>8630.196730000025</v>
      </c>
      <c r="AB35" s="38">
        <f t="shared" si="4"/>
        <v>8630.196730000025</v>
      </c>
      <c r="AC35" s="39">
        <f t="shared" si="6"/>
        <v>11515.588190000039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284435.411</v>
      </c>
      <c r="O36" s="34">
        <v>259355.92087</v>
      </c>
      <c r="P36" s="35">
        <f t="shared" si="0"/>
        <v>91.18271172993998</v>
      </c>
      <c r="Q36" s="34">
        <v>183033.64236000003</v>
      </c>
      <c r="R36" s="36">
        <f t="shared" si="1"/>
        <v>141.69849735049547</v>
      </c>
      <c r="S36" s="90">
        <v>299444.32375</v>
      </c>
      <c r="T36" s="34">
        <v>214372.38609</v>
      </c>
      <c r="U36" s="35">
        <f t="shared" si="2"/>
        <v>71.5900650262368</v>
      </c>
      <c r="V36" s="34">
        <v>168884.46297999998</v>
      </c>
      <c r="W36" s="36">
        <f t="shared" si="5"/>
        <v>126.9343445260485</v>
      </c>
      <c r="X36" s="37"/>
      <c r="Y36" s="34"/>
      <c r="Z36" s="38">
        <f t="shared" si="3"/>
        <v>-15008.91274999996</v>
      </c>
      <c r="AA36" s="38">
        <f t="shared" si="3"/>
        <v>44983.53477999999</v>
      </c>
      <c r="AB36" s="38">
        <f t="shared" si="4"/>
        <v>44983.53477999999</v>
      </c>
      <c r="AC36" s="39">
        <f t="shared" si="6"/>
        <v>14149.179380000045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508844.10569</v>
      </c>
      <c r="O37" s="34">
        <v>358150.43755000003</v>
      </c>
      <c r="P37" s="35">
        <f t="shared" si="0"/>
        <v>70.38510096610882</v>
      </c>
      <c r="Q37" s="34">
        <v>294496.73843</v>
      </c>
      <c r="R37" s="36">
        <f t="shared" si="1"/>
        <v>121.61439867189907</v>
      </c>
      <c r="S37" s="90">
        <v>544898.56575</v>
      </c>
      <c r="T37" s="34">
        <v>349214.89869999996</v>
      </c>
      <c r="U37" s="35">
        <f t="shared" si="2"/>
        <v>64.08805613561114</v>
      </c>
      <c r="V37" s="34">
        <v>314009.41482</v>
      </c>
      <c r="W37" s="36">
        <f t="shared" si="5"/>
        <v>111.21160137831563</v>
      </c>
      <c r="X37" s="37"/>
      <c r="Y37" s="34"/>
      <c r="Z37" s="38">
        <f t="shared" si="3"/>
        <v>-36054.460059999954</v>
      </c>
      <c r="AA37" s="38">
        <f t="shared" si="3"/>
        <v>8935.53885000007</v>
      </c>
      <c r="AB37" s="38">
        <f t="shared" si="4"/>
        <v>8935.53885000007</v>
      </c>
      <c r="AC37" s="39">
        <f t="shared" si="6"/>
        <v>-19512.67638999998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2190232.14596</v>
      </c>
      <c r="O38" s="34">
        <v>1552767.38151</v>
      </c>
      <c r="P38" s="35">
        <f t="shared" si="0"/>
        <v>70.89510508619657</v>
      </c>
      <c r="Q38" s="34">
        <v>1425443.90157</v>
      </c>
      <c r="R38" s="36">
        <f t="shared" si="1"/>
        <v>108.93219858036956</v>
      </c>
      <c r="S38" s="90">
        <v>2340984.3013899997</v>
      </c>
      <c r="T38" s="34">
        <v>1538695.76733</v>
      </c>
      <c r="U38" s="35">
        <f t="shared" si="2"/>
        <v>65.72858119622472</v>
      </c>
      <c r="V38" s="34">
        <v>1598024.8965699999</v>
      </c>
      <c r="W38" s="36">
        <f t="shared" si="5"/>
        <v>96.28734637568263</v>
      </c>
      <c r="X38" s="37"/>
      <c r="Y38" s="34"/>
      <c r="Z38" s="38">
        <f t="shared" si="3"/>
        <v>-150752.1554299998</v>
      </c>
      <c r="AA38" s="38">
        <f t="shared" si="3"/>
        <v>14071.614180000033</v>
      </c>
      <c r="AB38" s="38">
        <f t="shared" si="4"/>
        <v>14071.614180000033</v>
      </c>
      <c r="AC38" s="39">
        <f t="shared" si="6"/>
        <v>-172580.99499999988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279780.65847</v>
      </c>
      <c r="O39" s="34">
        <v>222325.27756000002</v>
      </c>
      <c r="P39" s="35">
        <f t="shared" si="0"/>
        <v>79.46413407409977</v>
      </c>
      <c r="Q39" s="34">
        <v>183117.15346</v>
      </c>
      <c r="R39" s="36">
        <f t="shared" si="1"/>
        <v>121.41149715314062</v>
      </c>
      <c r="S39" s="90">
        <v>302179.14169</v>
      </c>
      <c r="T39" s="34">
        <v>201188.71559</v>
      </c>
      <c r="U39" s="35">
        <f t="shared" si="2"/>
        <v>66.57928620248573</v>
      </c>
      <c r="V39" s="34">
        <v>174726.93151</v>
      </c>
      <c r="W39" s="36">
        <f t="shared" si="5"/>
        <v>115.14465105711855</v>
      </c>
      <c r="X39" s="37"/>
      <c r="Y39" s="34"/>
      <c r="Z39" s="38">
        <f t="shared" si="3"/>
        <v>-22398.483219999995</v>
      </c>
      <c r="AA39" s="38">
        <f t="shared" si="3"/>
        <v>21136.56197000001</v>
      </c>
      <c r="AB39" s="38">
        <f t="shared" si="4"/>
        <v>21136.56197000001</v>
      </c>
      <c r="AC39" s="39">
        <f t="shared" si="6"/>
        <v>8390.221950000006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345518.99308999995</v>
      </c>
      <c r="O40" s="34">
        <v>280119.79689999996</v>
      </c>
      <c r="P40" s="35">
        <f t="shared" si="0"/>
        <v>81.07218488768721</v>
      </c>
      <c r="Q40" s="34">
        <v>242099.41596</v>
      </c>
      <c r="R40" s="36">
        <f t="shared" si="1"/>
        <v>115.70444967379918</v>
      </c>
      <c r="S40" s="90">
        <v>366317.18458999996</v>
      </c>
      <c r="T40" s="34">
        <v>264915.94213</v>
      </c>
      <c r="U40" s="35">
        <f t="shared" si="2"/>
        <v>72.31873176425147</v>
      </c>
      <c r="V40" s="34">
        <v>244113.65656</v>
      </c>
      <c r="W40" s="36">
        <f t="shared" si="5"/>
        <v>108.52155748397756</v>
      </c>
      <c r="X40" s="37"/>
      <c r="Y40" s="34"/>
      <c r="Z40" s="38">
        <f t="shared" si="3"/>
        <v>-20798.191500000015</v>
      </c>
      <c r="AA40" s="38">
        <f t="shared" si="3"/>
        <v>15203.854769999976</v>
      </c>
      <c r="AB40" s="38">
        <f t="shared" si="4"/>
        <v>15203.854769999976</v>
      </c>
      <c r="AC40" s="39">
        <f t="shared" si="6"/>
        <v>-2014.24059999999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166568.31217</v>
      </c>
      <c r="O41" s="34">
        <v>131732.44477</v>
      </c>
      <c r="P41" s="35">
        <f t="shared" si="0"/>
        <v>79.08613772561588</v>
      </c>
      <c r="Q41" s="34">
        <v>121241.99543000001</v>
      </c>
      <c r="R41" s="36">
        <f t="shared" si="1"/>
        <v>108.65248819338076</v>
      </c>
      <c r="S41" s="90">
        <v>175658.79014</v>
      </c>
      <c r="T41" s="34">
        <v>125556.97524</v>
      </c>
      <c r="U41" s="35">
        <f t="shared" si="2"/>
        <v>71.47776387388933</v>
      </c>
      <c r="V41" s="34">
        <v>120167.88158</v>
      </c>
      <c r="W41" s="36">
        <f t="shared" si="5"/>
        <v>104.48463731667957</v>
      </c>
      <c r="X41" s="37"/>
      <c r="Y41" s="34"/>
      <c r="Z41" s="38">
        <f t="shared" si="3"/>
        <v>-9090.477970000007</v>
      </c>
      <c r="AA41" s="38">
        <f t="shared" si="3"/>
        <v>6175.469530000002</v>
      </c>
      <c r="AB41" s="38">
        <f t="shared" si="4"/>
        <v>6175.469530000002</v>
      </c>
      <c r="AC41" s="39">
        <f t="shared" si="6"/>
        <v>1074.1138500000088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907980.5388</v>
      </c>
      <c r="O42" s="34">
        <v>568054.66814</v>
      </c>
      <c r="P42" s="35">
        <f t="shared" si="0"/>
        <v>62.56242770255287</v>
      </c>
      <c r="Q42" s="34">
        <v>418741.00733</v>
      </c>
      <c r="R42" s="36">
        <f t="shared" si="1"/>
        <v>135.65775937782215</v>
      </c>
      <c r="S42" s="90">
        <v>921304.8212799999</v>
      </c>
      <c r="T42" s="34">
        <v>561772.7856000001</v>
      </c>
      <c r="U42" s="35">
        <f t="shared" si="2"/>
        <v>60.97577833354981</v>
      </c>
      <c r="V42" s="34">
        <v>439045.63904000004</v>
      </c>
      <c r="W42" s="36">
        <f t="shared" si="5"/>
        <v>127.95316378232349</v>
      </c>
      <c r="X42" s="37"/>
      <c r="Y42" s="34"/>
      <c r="Z42" s="38">
        <f t="shared" si="3"/>
        <v>-13324.282479999936</v>
      </c>
      <c r="AA42" s="38">
        <f t="shared" si="3"/>
        <v>6281.882539999904</v>
      </c>
      <c r="AB42" s="38">
        <f t="shared" si="4"/>
        <v>6281.882539999904</v>
      </c>
      <c r="AC42" s="39">
        <f t="shared" si="6"/>
        <v>-20304.631710000045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481568.85776</v>
      </c>
      <c r="O43" s="34">
        <v>354926.29045</v>
      </c>
      <c r="P43" s="35">
        <f t="shared" si="0"/>
        <v>73.7020853260584</v>
      </c>
      <c r="Q43" s="34">
        <v>275931.84566000005</v>
      </c>
      <c r="R43" s="36">
        <f t="shared" si="1"/>
        <v>128.62824499327127</v>
      </c>
      <c r="S43" s="90">
        <v>511812.42607</v>
      </c>
      <c r="T43" s="34">
        <v>328380.12772000005</v>
      </c>
      <c r="U43" s="35">
        <f t="shared" si="2"/>
        <v>64.16024914469112</v>
      </c>
      <c r="V43" s="34">
        <v>283227.27793</v>
      </c>
      <c r="W43" s="36">
        <f t="shared" si="5"/>
        <v>115.94226732679316</v>
      </c>
      <c r="X43" s="37"/>
      <c r="Y43" s="34"/>
      <c r="Z43" s="38">
        <f t="shared" si="3"/>
        <v>-30243.568310000002</v>
      </c>
      <c r="AA43" s="38">
        <f t="shared" si="3"/>
        <v>26546.162729999924</v>
      </c>
      <c r="AB43" s="38">
        <f t="shared" si="4"/>
        <v>26546.162729999924</v>
      </c>
      <c r="AC43" s="39">
        <f t="shared" si="6"/>
        <v>-7295.432269999932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149751.4826</v>
      </c>
      <c r="O44" s="34">
        <v>118775.17146</v>
      </c>
      <c r="P44" s="35">
        <f t="shared" si="0"/>
        <v>79.3148551171673</v>
      </c>
      <c r="Q44" s="34">
        <v>105782.20224</v>
      </c>
      <c r="R44" s="36">
        <f t="shared" si="1"/>
        <v>112.2827554587315</v>
      </c>
      <c r="S44" s="90">
        <v>169385.32941</v>
      </c>
      <c r="T44" s="34">
        <v>118136.22319</v>
      </c>
      <c r="U44" s="35">
        <f t="shared" si="2"/>
        <v>69.7440702813461</v>
      </c>
      <c r="V44" s="34">
        <v>103100.02037</v>
      </c>
      <c r="W44" s="36">
        <f t="shared" si="5"/>
        <v>114.58409296723595</v>
      </c>
      <c r="X44" s="37"/>
      <c r="Y44" s="34"/>
      <c r="Z44" s="38">
        <f t="shared" si="3"/>
        <v>-19633.846810000017</v>
      </c>
      <c r="AA44" s="38">
        <f t="shared" si="3"/>
        <v>638.9482699999935</v>
      </c>
      <c r="AB44" s="38">
        <f t="shared" si="4"/>
        <v>638.9482699999935</v>
      </c>
      <c r="AC44" s="39">
        <f t="shared" si="6"/>
        <v>2682.1818700000003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791901.84238</v>
      </c>
      <c r="O45" s="34">
        <v>498302.94831999997</v>
      </c>
      <c r="P45" s="35">
        <f t="shared" si="0"/>
        <v>62.92483760643728</v>
      </c>
      <c r="Q45" s="34">
        <v>411614.92211000004</v>
      </c>
      <c r="R45" s="36">
        <f t="shared" si="1"/>
        <v>121.06046733330854</v>
      </c>
      <c r="S45" s="90">
        <v>823345.6889500001</v>
      </c>
      <c r="T45" s="34">
        <v>481841.75876</v>
      </c>
      <c r="U45" s="35">
        <f t="shared" si="2"/>
        <v>58.52241230223544</v>
      </c>
      <c r="V45" s="34">
        <v>425262.26901</v>
      </c>
      <c r="W45" s="36">
        <f t="shared" si="5"/>
        <v>113.30461079505494</v>
      </c>
      <c r="X45" s="37"/>
      <c r="Y45" s="34"/>
      <c r="Z45" s="38">
        <f t="shared" si="3"/>
        <v>-31443.846570000052</v>
      </c>
      <c r="AA45" s="38">
        <f t="shared" si="3"/>
        <v>16461.18955999997</v>
      </c>
      <c r="AB45" s="38">
        <f t="shared" si="4"/>
        <v>16461.18955999997</v>
      </c>
      <c r="AC45" s="39">
        <f t="shared" si="6"/>
        <v>-13647.346899999946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382971.47634</v>
      </c>
      <c r="O46" s="34">
        <v>322327.09865</v>
      </c>
      <c r="P46" s="35">
        <f t="shared" si="0"/>
        <v>84.16477951058677</v>
      </c>
      <c r="Q46" s="34">
        <v>271477.45246</v>
      </c>
      <c r="R46" s="36">
        <f t="shared" si="1"/>
        <v>118.73070699950388</v>
      </c>
      <c r="S46" s="90">
        <v>405826.06419</v>
      </c>
      <c r="T46" s="34">
        <v>316395.58624000003</v>
      </c>
      <c r="U46" s="35">
        <f t="shared" si="2"/>
        <v>77.96334788685965</v>
      </c>
      <c r="V46" s="34">
        <v>296042.09794999997</v>
      </c>
      <c r="W46" s="36">
        <f t="shared" si="5"/>
        <v>106.87520066603422</v>
      </c>
      <c r="X46" s="37"/>
      <c r="Y46" s="34"/>
      <c r="Z46" s="38">
        <f t="shared" si="3"/>
        <v>-22854.58785000001</v>
      </c>
      <c r="AA46" s="38">
        <f t="shared" si="3"/>
        <v>5931.512409999967</v>
      </c>
      <c r="AB46" s="38">
        <f t="shared" si="4"/>
        <v>5931.512409999967</v>
      </c>
      <c r="AC46" s="39">
        <f t="shared" si="6"/>
        <v>-24564.645489999966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589803.59345</v>
      </c>
      <c r="O47" s="34">
        <v>468945.74045</v>
      </c>
      <c r="P47" s="35">
        <f t="shared" si="0"/>
        <v>79.50879676858978</v>
      </c>
      <c r="Q47" s="34">
        <v>425742.83292</v>
      </c>
      <c r="R47" s="36">
        <f t="shared" si="1"/>
        <v>110.14765351038054</v>
      </c>
      <c r="S47" s="90">
        <v>651368.9466200001</v>
      </c>
      <c r="T47" s="34">
        <v>456114.84260000003</v>
      </c>
      <c r="U47" s="35">
        <f t="shared" si="2"/>
        <v>70.02403859852583</v>
      </c>
      <c r="V47" s="34">
        <v>443474.04477</v>
      </c>
      <c r="W47" s="36">
        <f t="shared" si="5"/>
        <v>102.8504030797464</v>
      </c>
      <c r="X47" s="37"/>
      <c r="Y47" s="34"/>
      <c r="Z47" s="38">
        <f t="shared" si="3"/>
        <v>-61565.35317000002</v>
      </c>
      <c r="AA47" s="38">
        <f t="shared" si="3"/>
        <v>12830.89784999995</v>
      </c>
      <c r="AB47" s="38">
        <f t="shared" si="4"/>
        <v>12830.89784999995</v>
      </c>
      <c r="AC47" s="39">
        <f t="shared" si="6"/>
        <v>-17731.211849999963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209886.38291</v>
      </c>
      <c r="O48" s="34">
        <v>178862.33698</v>
      </c>
      <c r="P48" s="35">
        <f t="shared" si="0"/>
        <v>85.21864758453472</v>
      </c>
      <c r="Q48" s="34">
        <v>144001.30464</v>
      </c>
      <c r="R48" s="36">
        <f t="shared" si="1"/>
        <v>124.20883090410312</v>
      </c>
      <c r="S48" s="90">
        <v>226318.56654</v>
      </c>
      <c r="T48" s="34">
        <v>159759.64641</v>
      </c>
      <c r="U48" s="35">
        <f t="shared" si="2"/>
        <v>70.59060546928823</v>
      </c>
      <c r="V48" s="34">
        <v>141055.01838999998</v>
      </c>
      <c r="W48" s="36">
        <f t="shared" si="5"/>
        <v>113.26051935868313</v>
      </c>
      <c r="X48" s="37"/>
      <c r="Y48" s="34"/>
      <c r="Z48" s="38">
        <f t="shared" si="3"/>
        <v>-16432.183630000014</v>
      </c>
      <c r="AA48" s="38">
        <f t="shared" si="3"/>
        <v>19102.690570000006</v>
      </c>
      <c r="AB48" s="38">
        <f t="shared" si="4"/>
        <v>19102.690570000006</v>
      </c>
      <c r="AC48" s="39">
        <f t="shared" si="6"/>
        <v>2946.2862500000047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402457.14457999996</v>
      </c>
      <c r="O49" s="34">
        <v>335027.51894</v>
      </c>
      <c r="P49" s="35">
        <f t="shared" si="0"/>
        <v>83.24551407569896</v>
      </c>
      <c r="Q49" s="34">
        <v>251406.30784</v>
      </c>
      <c r="R49" s="36">
        <f t="shared" si="1"/>
        <v>133.26138147385635</v>
      </c>
      <c r="S49" s="90">
        <v>406550.84458</v>
      </c>
      <c r="T49" s="34">
        <v>316498.98266000004</v>
      </c>
      <c r="U49" s="35">
        <f t="shared" si="2"/>
        <v>77.84979096205524</v>
      </c>
      <c r="V49" s="34">
        <v>278614.17242</v>
      </c>
      <c r="W49" s="36">
        <f t="shared" si="5"/>
        <v>113.59758906409476</v>
      </c>
      <c r="X49" s="37"/>
      <c r="Y49" s="34"/>
      <c r="Z49" s="38">
        <f t="shared" si="3"/>
        <v>-4093.7000000000116</v>
      </c>
      <c r="AA49" s="38">
        <f t="shared" si="3"/>
        <v>18528.536279999942</v>
      </c>
      <c r="AB49" s="38">
        <f t="shared" si="4"/>
        <v>18528.536279999942</v>
      </c>
      <c r="AC49" s="39">
        <f t="shared" si="6"/>
        <v>-27207.864580000023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513847.28012999997</v>
      </c>
      <c r="O50" s="34">
        <v>369758.13662</v>
      </c>
      <c r="P50" s="35">
        <f t="shared" si="0"/>
        <v>71.958761079061</v>
      </c>
      <c r="Q50" s="34">
        <v>260516.86612</v>
      </c>
      <c r="R50" s="36">
        <f t="shared" si="1"/>
        <v>141.93251367060472</v>
      </c>
      <c r="S50" s="90">
        <v>581285.22114</v>
      </c>
      <c r="T50" s="34">
        <v>382109.51884</v>
      </c>
      <c r="U50" s="35">
        <f t="shared" si="2"/>
        <v>65.73528879516628</v>
      </c>
      <c r="V50" s="34">
        <v>300635.56125</v>
      </c>
      <c r="W50" s="36">
        <f t="shared" si="5"/>
        <v>127.10057228467677</v>
      </c>
      <c r="X50" s="37"/>
      <c r="Y50" s="34"/>
      <c r="Z50" s="38">
        <f t="shared" si="3"/>
        <v>-67437.94101000007</v>
      </c>
      <c r="AA50" s="38">
        <f t="shared" si="3"/>
        <v>-12351.38221999997</v>
      </c>
      <c r="AB50" s="38">
        <f t="shared" si="4"/>
        <v>-12351.38221999997</v>
      </c>
      <c r="AC50" s="39">
        <f t="shared" si="6"/>
        <v>-40118.69513000004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188489.64713</v>
      </c>
      <c r="O51" s="34">
        <v>159477.45471000002</v>
      </c>
      <c r="P51" s="35">
        <f t="shared" si="0"/>
        <v>84.60807112658529</v>
      </c>
      <c r="Q51" s="34">
        <v>134767.13894</v>
      </c>
      <c r="R51" s="36">
        <f t="shared" si="1"/>
        <v>118.33556456296171</v>
      </c>
      <c r="S51" s="90">
        <v>197004.07729</v>
      </c>
      <c r="T51" s="34">
        <v>145050.4335</v>
      </c>
      <c r="U51" s="35">
        <f t="shared" si="2"/>
        <v>73.62813780066004</v>
      </c>
      <c r="V51" s="34">
        <v>137477.05206000002</v>
      </c>
      <c r="W51" s="36">
        <f t="shared" si="5"/>
        <v>105.50883316634886</v>
      </c>
      <c r="X51" s="37"/>
      <c r="Y51" s="34"/>
      <c r="Z51" s="38">
        <f t="shared" si="3"/>
        <v>-8514.430159999989</v>
      </c>
      <c r="AA51" s="38">
        <f t="shared" si="3"/>
        <v>14427.021210000006</v>
      </c>
      <c r="AB51" s="38">
        <f t="shared" si="4"/>
        <v>14427.021210000006</v>
      </c>
      <c r="AC51" s="39">
        <f t="shared" si="6"/>
        <v>-2709.913120000012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369290.1366</v>
      </c>
      <c r="O52" s="34">
        <v>280455.47598000005</v>
      </c>
      <c r="P52" s="35">
        <f t="shared" si="0"/>
        <v>75.94448055453427</v>
      </c>
      <c r="Q52" s="34">
        <v>295647.68705</v>
      </c>
      <c r="R52" s="36">
        <f t="shared" si="1"/>
        <v>94.86138003595114</v>
      </c>
      <c r="S52" s="90">
        <v>402437.07684</v>
      </c>
      <c r="T52" s="34">
        <v>289221.67415</v>
      </c>
      <c r="U52" s="35">
        <f t="shared" si="2"/>
        <v>71.8675516731745</v>
      </c>
      <c r="V52" s="34">
        <v>290297.2657</v>
      </c>
      <c r="W52" s="36">
        <f t="shared" si="5"/>
        <v>99.62948615881503</v>
      </c>
      <c r="X52" s="37"/>
      <c r="Y52" s="34"/>
      <c r="Z52" s="38">
        <f t="shared" si="3"/>
        <v>-33146.94023999997</v>
      </c>
      <c r="AA52" s="38">
        <f t="shared" si="3"/>
        <v>-8766.19816999993</v>
      </c>
      <c r="AB52" s="38">
        <f t="shared" si="4"/>
        <v>-8766.19816999993</v>
      </c>
      <c r="AC52" s="39">
        <f t="shared" si="6"/>
        <v>5350.421350000019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276831.56555</v>
      </c>
      <c r="O53" s="34">
        <v>188629.81743</v>
      </c>
      <c r="P53" s="35">
        <f t="shared" si="0"/>
        <v>68.13883996763028</v>
      </c>
      <c r="Q53" s="34">
        <v>181260.26325</v>
      </c>
      <c r="R53" s="36">
        <f t="shared" si="1"/>
        <v>104.06573070559635</v>
      </c>
      <c r="S53" s="90">
        <v>304220.25323000003</v>
      </c>
      <c r="T53" s="34">
        <v>174702.05928</v>
      </c>
      <c r="U53" s="35">
        <f t="shared" si="2"/>
        <v>57.42617640513229</v>
      </c>
      <c r="V53" s="34">
        <v>179415.65658</v>
      </c>
      <c r="W53" s="36">
        <f t="shared" si="5"/>
        <v>97.37280603607843</v>
      </c>
      <c r="X53" s="37"/>
      <c r="Y53" s="34"/>
      <c r="Z53" s="38">
        <f t="shared" si="3"/>
        <v>-27388.687680000032</v>
      </c>
      <c r="AA53" s="38">
        <f t="shared" si="3"/>
        <v>13927.758150000009</v>
      </c>
      <c r="AB53" s="38">
        <f t="shared" si="4"/>
        <v>13927.758150000009</v>
      </c>
      <c r="AC53" s="39">
        <f t="shared" si="6"/>
        <v>1844.6066699999792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294335.94126999995</v>
      </c>
      <c r="O54" s="34">
        <v>249325.87432</v>
      </c>
      <c r="P54" s="35">
        <f t="shared" si="0"/>
        <v>84.70792701842981</v>
      </c>
      <c r="Q54" s="34">
        <v>208227.898</v>
      </c>
      <c r="R54" s="36">
        <f t="shared" si="1"/>
        <v>119.73701733280717</v>
      </c>
      <c r="S54" s="90">
        <v>292369.85</v>
      </c>
      <c r="T54" s="34">
        <v>235913.80377</v>
      </c>
      <c r="U54" s="35">
        <f t="shared" si="2"/>
        <v>80.69019557591182</v>
      </c>
      <c r="V54" s="34">
        <v>228475.93685</v>
      </c>
      <c r="W54" s="36">
        <f t="shared" si="5"/>
        <v>103.25542681760976</v>
      </c>
      <c r="X54" s="37"/>
      <c r="Y54" s="34"/>
      <c r="Z54" s="38">
        <f t="shared" si="3"/>
        <v>1966.0912699999753</v>
      </c>
      <c r="AA54" s="38">
        <f t="shared" si="3"/>
        <v>13412.070550000004</v>
      </c>
      <c r="AB54" s="38">
        <f t="shared" si="4"/>
        <v>13412.070550000004</v>
      </c>
      <c r="AC54" s="39">
        <f t="shared" si="6"/>
        <v>-20248.03885000001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764878.5088899999</v>
      </c>
      <c r="O55" s="34">
        <v>579933.98932</v>
      </c>
      <c r="P55" s="35">
        <f t="shared" si="0"/>
        <v>75.82040580034163</v>
      </c>
      <c r="Q55" s="34">
        <v>494805.49492</v>
      </c>
      <c r="R55" s="36">
        <f t="shared" si="1"/>
        <v>117.20443593977541</v>
      </c>
      <c r="S55" s="90">
        <v>888493.54048</v>
      </c>
      <c r="T55" s="34">
        <v>555543.19468</v>
      </c>
      <c r="U55" s="35">
        <f t="shared" si="2"/>
        <v>62.52641908683694</v>
      </c>
      <c r="V55" s="34">
        <v>515453.56298000005</v>
      </c>
      <c r="W55" s="36">
        <f t="shared" si="5"/>
        <v>107.77754478371031</v>
      </c>
      <c r="X55" s="37"/>
      <c r="Y55" s="34"/>
      <c r="Z55" s="38">
        <f t="shared" si="3"/>
        <v>-123615.03159000003</v>
      </c>
      <c r="AA55" s="38">
        <f t="shared" si="3"/>
        <v>24390.794640000095</v>
      </c>
      <c r="AB55" s="38">
        <f t="shared" si="4"/>
        <v>24390.794640000095</v>
      </c>
      <c r="AC55" s="39">
        <f t="shared" si="6"/>
        <v>-20648.06806000002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461744.81564</v>
      </c>
      <c r="O56" s="34">
        <v>396695.34942000004</v>
      </c>
      <c r="P56" s="35">
        <f t="shared" si="0"/>
        <v>85.91224762754763</v>
      </c>
      <c r="Q56" s="34">
        <v>346588.35702</v>
      </c>
      <c r="R56" s="36">
        <f t="shared" si="1"/>
        <v>114.45720590005526</v>
      </c>
      <c r="S56" s="90">
        <v>525437.58251</v>
      </c>
      <c r="T56" s="34">
        <v>376003.39519999997</v>
      </c>
      <c r="U56" s="35">
        <f t="shared" si="2"/>
        <v>71.56004970254368</v>
      </c>
      <c r="V56" s="34">
        <v>384558.67911</v>
      </c>
      <c r="W56" s="36">
        <f t="shared" si="5"/>
        <v>97.77529818601418</v>
      </c>
      <c r="X56" s="37"/>
      <c r="Y56" s="34"/>
      <c r="Z56" s="38">
        <f t="shared" si="3"/>
        <v>-63692.76686999999</v>
      </c>
      <c r="AA56" s="38">
        <f t="shared" si="3"/>
        <v>20691.954220000072</v>
      </c>
      <c r="AB56" s="38">
        <f t="shared" si="4"/>
        <v>20691.954220000072</v>
      </c>
      <c r="AC56" s="39">
        <f t="shared" si="6"/>
        <v>-37970.32209000003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696734.03984</v>
      </c>
      <c r="O57" s="34">
        <v>421094.0612</v>
      </c>
      <c r="P57" s="35">
        <f t="shared" si="0"/>
        <v>60.43827875794633</v>
      </c>
      <c r="Q57" s="34">
        <v>360375.09294</v>
      </c>
      <c r="R57" s="36">
        <f t="shared" si="1"/>
        <v>116.84882486318477</v>
      </c>
      <c r="S57" s="90">
        <v>724492.3362799999</v>
      </c>
      <c r="T57" s="34">
        <v>398001.4191</v>
      </c>
      <c r="U57" s="35">
        <f t="shared" si="2"/>
        <v>54.93521451773942</v>
      </c>
      <c r="V57" s="34">
        <v>370666.70126999996</v>
      </c>
      <c r="W57" s="36">
        <f t="shared" si="5"/>
        <v>107.3744735462733</v>
      </c>
      <c r="X57" s="37"/>
      <c r="Y57" s="34"/>
      <c r="Z57" s="38">
        <f t="shared" si="3"/>
        <v>-27758.296439999947</v>
      </c>
      <c r="AA57" s="38">
        <f t="shared" si="3"/>
        <v>23092.642099999997</v>
      </c>
      <c r="AB57" s="38">
        <f t="shared" si="4"/>
        <v>23092.642099999997</v>
      </c>
      <c r="AC57" s="39">
        <f t="shared" si="6"/>
        <v>-10291.60832999996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1004075.4769400001</v>
      </c>
      <c r="O58" s="34">
        <v>716350.4494400001</v>
      </c>
      <c r="P58" s="35">
        <f t="shared" si="0"/>
        <v>71.34428296397948</v>
      </c>
      <c r="Q58" s="34">
        <v>628253.05955</v>
      </c>
      <c r="R58" s="36">
        <f t="shared" si="1"/>
        <v>114.02259623743048</v>
      </c>
      <c r="S58" s="90">
        <v>999549.22404</v>
      </c>
      <c r="T58" s="34">
        <v>686371.52521</v>
      </c>
      <c r="U58" s="35">
        <f t="shared" si="2"/>
        <v>68.66810645260756</v>
      </c>
      <c r="V58" s="34">
        <v>668599.7892100001</v>
      </c>
      <c r="W58" s="36">
        <f t="shared" si="5"/>
        <v>102.65805288706396</v>
      </c>
      <c r="X58" s="37"/>
      <c r="Y58" s="34"/>
      <c r="Z58" s="38">
        <f t="shared" si="3"/>
        <v>4526.2529000000795</v>
      </c>
      <c r="AA58" s="38">
        <f t="shared" si="3"/>
        <v>29978.92423000012</v>
      </c>
      <c r="AB58" s="38">
        <f t="shared" si="4"/>
        <v>29978.92423000012</v>
      </c>
      <c r="AC58" s="39">
        <f t="shared" si="6"/>
        <v>-40346.72966000007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254112.16677</v>
      </c>
      <c r="O59" s="34">
        <v>241737.52713</v>
      </c>
      <c r="P59" s="35">
        <f t="shared" si="0"/>
        <v>95.13024512076966</v>
      </c>
      <c r="Q59" s="34">
        <v>201159.85433</v>
      </c>
      <c r="R59" s="36">
        <f t="shared" si="1"/>
        <v>120.17185433701543</v>
      </c>
      <c r="S59" s="90">
        <v>293568.24714</v>
      </c>
      <c r="T59" s="34">
        <v>225166.29823</v>
      </c>
      <c r="U59" s="35">
        <f t="shared" si="2"/>
        <v>76.69981356076983</v>
      </c>
      <c r="V59" s="34">
        <v>197132.05829</v>
      </c>
      <c r="W59" s="36">
        <f t="shared" si="5"/>
        <v>114.22104561945929</v>
      </c>
      <c r="X59" s="37"/>
      <c r="Y59" s="34"/>
      <c r="Z59" s="38">
        <f t="shared" si="3"/>
        <v>-39456.08036999998</v>
      </c>
      <c r="AA59" s="38">
        <f t="shared" si="3"/>
        <v>16571.228900000016</v>
      </c>
      <c r="AB59" s="38">
        <f t="shared" si="4"/>
        <v>16571.228900000016</v>
      </c>
      <c r="AC59" s="39">
        <f t="shared" si="6"/>
        <v>4027.7960400000156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486849.04977</v>
      </c>
      <c r="O60" s="34">
        <v>351317.31638</v>
      </c>
      <c r="P60" s="35">
        <f t="shared" si="0"/>
        <v>72.1614464577822</v>
      </c>
      <c r="Q60" s="34">
        <v>271812.90849</v>
      </c>
      <c r="R60" s="36">
        <f t="shared" si="1"/>
        <v>129.24968072034184</v>
      </c>
      <c r="S60" s="90">
        <v>494679.44876999996</v>
      </c>
      <c r="T60" s="34">
        <v>344625.65023</v>
      </c>
      <c r="U60" s="35">
        <f t="shared" si="2"/>
        <v>69.66645796321184</v>
      </c>
      <c r="V60" s="34">
        <v>267117.87984</v>
      </c>
      <c r="W60" s="36">
        <f t="shared" si="5"/>
        <v>129.01631685472577</v>
      </c>
      <c r="X60" s="37"/>
      <c r="Y60" s="34"/>
      <c r="Z60" s="38">
        <f t="shared" si="3"/>
        <v>-7830.398999999976</v>
      </c>
      <c r="AA60" s="38">
        <f t="shared" si="3"/>
        <v>6691.666149999946</v>
      </c>
      <c r="AB60" s="38">
        <f t="shared" si="4"/>
        <v>6691.666149999946</v>
      </c>
      <c r="AC60" s="39">
        <f t="shared" si="6"/>
        <v>4695.028649999993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114967.41489</v>
      </c>
      <c r="O61" s="34">
        <v>93327.6586</v>
      </c>
      <c r="P61" s="35">
        <f t="shared" si="0"/>
        <v>81.17748728132683</v>
      </c>
      <c r="Q61" s="34">
        <v>93036.52668000001</v>
      </c>
      <c r="R61" s="36">
        <f t="shared" si="1"/>
        <v>100.31292217195656</v>
      </c>
      <c r="S61" s="90">
        <v>126970.50243000001</v>
      </c>
      <c r="T61" s="34">
        <v>95062.70087</v>
      </c>
      <c r="U61" s="35">
        <f t="shared" si="2"/>
        <v>74.86990997961037</v>
      </c>
      <c r="V61" s="34">
        <v>86595.85392000001</v>
      </c>
      <c r="W61" s="36">
        <f t="shared" si="5"/>
        <v>109.77742763276166</v>
      </c>
      <c r="X61" s="37"/>
      <c r="Y61" s="34"/>
      <c r="Z61" s="38">
        <f t="shared" si="3"/>
        <v>-12003.087540000008</v>
      </c>
      <c r="AA61" s="38">
        <f t="shared" si="3"/>
        <v>-1735.0422700000054</v>
      </c>
      <c r="AB61" s="38">
        <f t="shared" si="4"/>
        <v>-1735.0422700000054</v>
      </c>
      <c r="AC61" s="39">
        <f>Q61-V61</f>
        <v>6440.672760000001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34848389.362089984</v>
      </c>
      <c r="O62" s="51">
        <f>SUM(O19:O61)</f>
        <v>24592457.542950004</v>
      </c>
      <c r="P62" s="52">
        <f t="shared" si="0"/>
        <v>70.56985413995359</v>
      </c>
      <c r="Q62" s="51">
        <f>SUM(Q19:Q61)</f>
        <v>20892001.90072999</v>
      </c>
      <c r="R62" s="53">
        <f>O62/Q62*100</f>
        <v>117.7123076084476</v>
      </c>
      <c r="S62" s="51">
        <f>SUM(S19:S61)</f>
        <v>36760953.28704</v>
      </c>
      <c r="T62" s="51">
        <f>SUM(T19:T61)</f>
        <v>24014395.185729995</v>
      </c>
      <c r="U62" s="54">
        <f t="shared" si="2"/>
        <v>65.32582275062008</v>
      </c>
      <c r="V62" s="51">
        <f>SUM(V19:V61)</f>
        <v>21510359.036100008</v>
      </c>
      <c r="W62" s="53">
        <f>T62/V62*100</f>
        <v>111.64107091577394</v>
      </c>
      <c r="X62" s="55">
        <f>SUM(X19:X61)</f>
        <v>0</v>
      </c>
      <c r="Y62" s="56">
        <f>SUM(Y19:Y61)</f>
        <v>0</v>
      </c>
      <c r="Z62" s="57">
        <f t="shared" si="3"/>
        <v>-1912563.9249500185</v>
      </c>
      <c r="AA62" s="57">
        <f t="shared" si="3"/>
        <v>578062.357220009</v>
      </c>
      <c r="AB62" s="57">
        <f t="shared" si="4"/>
        <v>578062.357220009</v>
      </c>
      <c r="AC62" s="58">
        <f>Q62-V62</f>
        <v>-618357.1353700161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41784003.80145998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2502593.020910009</v>
      </c>
      <c r="AC64" s="1"/>
      <c r="AD64" s="6"/>
      <c r="AE64" s="6"/>
    </row>
    <row r="65" ht="21.75" customHeight="1">
      <c r="W65" s="63"/>
    </row>
    <row r="66" spans="12:23" ht="98.25" customHeight="1">
      <c r="L66" s="101" t="s">
        <v>60</v>
      </c>
      <c r="M66" s="102"/>
      <c r="N66" s="102"/>
      <c r="O66" s="102"/>
      <c r="P66" s="102"/>
      <c r="Q66" s="88"/>
      <c r="R66" s="88"/>
      <c r="S66" s="100" t="s">
        <v>61</v>
      </c>
      <c r="T66" s="100"/>
      <c r="U66" s="100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2019-11-20T08:08:42Z</cp:lastPrinted>
  <dcterms:created xsi:type="dcterms:W3CDTF">2007-02-26T07:16:01Z</dcterms:created>
  <dcterms:modified xsi:type="dcterms:W3CDTF">2019-11-20T08:09:23Z</dcterms:modified>
  <cp:category/>
  <cp:version/>
  <cp:contentType/>
  <cp:contentStatus/>
</cp:coreProperties>
</file>