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19 год\Промежуточная отчетность\4 этап на 01.10.2019\"/>
    </mc:Choice>
  </mc:AlternateContent>
  <bookViews>
    <workbookView xWindow="0" yWindow="1665" windowWidth="11805" windowHeight="4845"/>
  </bookViews>
  <sheets>
    <sheet name="на 01.10.2019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01.10.2019'!$A$6:$E$84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'на 01.10.2019'!$6:$6</definedName>
    <definedName name="_xlnm.Print_Area" localSheetId="0">'на 01.10.2019'!$A$1:$E$84</definedName>
  </definedNames>
  <calcPr calcId="162913"/>
</workbook>
</file>

<file path=xl/calcChain.xml><?xml version="1.0" encoding="utf-8"?>
<calcChain xmlns="http://schemas.openxmlformats.org/spreadsheetml/2006/main">
  <c r="C81" i="14" l="1"/>
  <c r="C65" i="14"/>
  <c r="C57" i="14"/>
  <c r="C53" i="14"/>
  <c r="C45" i="14"/>
  <c r="C41" i="14"/>
  <c r="C36" i="14"/>
  <c r="C27" i="14"/>
  <c r="C21" i="14"/>
  <c r="C8" i="14"/>
  <c r="C7" i="14" l="1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7" i="14" l="1"/>
</calcChain>
</file>

<file path=xl/sharedStrings.xml><?xml version="1.0" encoding="utf-8"?>
<sst xmlns="http://schemas.openxmlformats.org/spreadsheetml/2006/main" count="163" uniqueCount="163">
  <si>
    <t>Наименование показателя</t>
  </si>
  <si>
    <t>Код по бюджетной классификации</t>
  </si>
  <si>
    <t>% исполнения</t>
  </si>
  <si>
    <t>к закону о бюджете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</si>
  <si>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</si>
  <si>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</si>
  <si>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</si>
  <si>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</si>
  <si>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</si>
  <si>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</si>
  <si>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</si>
  <si>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</si>
  <si>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</si>
  <si>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</si>
  <si>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</si>
  <si>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</si>
  <si>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</si>
  <si>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</si>
  <si>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</si>
  <si>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</si>
  <si>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</si>
  <si>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</si>
  <si>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</si>
  <si>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</si>
  <si>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</si>
  <si>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</si>
  <si>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</si>
  <si>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</si>
  <si>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</si>
  <si>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</si>
  <si>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</si>
  <si>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</si>
  <si>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</si>
  <si>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</si>
  <si>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</si>
  <si>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</si>
  <si>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</si>
  <si>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</si>
  <si>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</si>
  <si>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</si>
  <si>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</si>
  <si>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</si>
  <si>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</si>
  <si>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</si>
  <si>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</si>
  <si>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</si>
  <si>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</si>
  <si>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</si>
  <si>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</si>
  <si>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</si>
  <si>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</si>
  <si>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</si>
  <si>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</si>
  <si>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</si>
  <si>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</si>
  <si>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</si>
  <si>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</si>
  <si>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</si>
  <si>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</si>
  <si>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</si>
  <si>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</si>
  <si>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</si>
  <si>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</si>
  <si>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</si>
  <si>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</si>
  <si>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</si>
  <si>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</si>
  <si>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</si>
  <si>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</si>
  <si>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</si>
  <si>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</si>
  <si>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</si>
  <si>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</si>
  <si>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</si>
  <si>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</si>
  <si>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</si>
  <si>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</si>
  <si>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</si>
  <si>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</si>
  <si>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</si>
  <si>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</si>
  <si>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</si>
  <si>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</si>
  <si>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</si>
  <si>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</si>
  <si>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</si>
  <si>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</si>
  <si>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</si>
  <si>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</si>
  <si>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0110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</si>
  <si>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</si>
  <si>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</si>
  <si>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</si>
  <si>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</si>
  <si>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</si>
  <si>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</si>
  <si>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</si>
  <si>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</si>
  <si>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</si>
  <si>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</si>
  <si>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</si>
  <si>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</si>
  <si>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</si>
  <si>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</si>
  <si>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</si>
  <si>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</si>
  <si>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</si>
  <si>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</si>
  <si>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</si>
  <si>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</si>
  <si>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</si>
  <si>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</si>
  <si>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</si>
  <si>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</si>
  <si>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</si>
  <si>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</si>
  <si>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</si>
  <si>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</si>
  <si>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</si>
  <si>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</si>
  <si>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</si>
  <si>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</si>
  <si>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</si>
  <si>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</si>
  <si>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</si>
  <si>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</si>
  <si>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</si>
  <si>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</si>
  <si>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</si>
  <si>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</si>
  <si>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</si>
  <si>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</si>
  <si>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</si>
  <si>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</si>
  <si>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</si>
  <si>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</si>
  <si>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</si>
  <si>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</si>
  <si>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</si>
  <si>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</si>
  <si>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</si>
  <si>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</si>
  <si>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</si>
  <si>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</si>
  <si>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</si>
  <si>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</si>
  <si>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</si>
  <si>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</si>
  <si>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</si>
  <si>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</si>
  <si>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</si>
  <si>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</si>
  <si>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</si>
  <si>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</si>
  <si>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</si>
  <si>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</si>
  <si>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</si>
  <si>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Жилищное хозяйство</t>
  </si>
  <si>
    <t>0501</t>
  </si>
  <si>
    <t>х</t>
  </si>
  <si>
    <t>Утверждено Законом на текущий финансовый год, тыс. руб.</t>
  </si>
  <si>
    <t>Исполнено
на 01.10.2019, тыс. руб.</t>
  </si>
  <si>
    <t>Ежеквартальные сведения об исполнении областного бюджета Тверской области за девять месяцев 2019 года по расходам в разрезе разделов и подразделов классификации расходов в сравнении с запланированными значениями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</si>
</sst>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9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2" borderId="0" xfId="0" applyFont="1" applyFill="1" applyAlignment="1">
      <alignment horizontal="left"/>
    </xf>
    <xf numFmtId="0" fontId="2" fillId="2" borderId="1" xfId="0" applyFont="1" applyFill="1" applyBorder="1" applyAlignment="1"/>
    <xf numFmtId="0" fontId="6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4" xfId="0" applyNumberFormat="1" applyFont="1" applyFill="1" applyBorder="1" applyAlignment="1">
      <alignment horizontal="right"/>
    </xf>
    <xf numFmtId="0" fontId="1" fillId="2" borderId="0" xfId="0" applyFont="1" applyFill="1"/>
    <xf numFmtId="164" fontId="2" fillId="2" borderId="4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2" borderId="1" xfId="0" applyFont="1" applyFill="1" applyBorder="1" applyAlignment="1">
      <alignment horizontal="right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center" vertical="top"/>
    </xf>
    <xf numFmtId="49" fontId="8" fillId="2" borderId="6" xfId="0" applyNumberFormat="1" applyFont="1" applyFill="1" applyBorder="1" applyAlignment="1">
      <alignment horizontal="lef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4"/>
  <sheetViews>
    <sheetView showGridLines="0" showZeros="0" tabSelected="1" view="pageBreakPreview" zoomScaleNormal="90" zoomScaleSheetLayoutView="100" workbookViewId="0">
      <pane ySplit="5" topLeftCell="A6" activePane="bottomLeft" state="frozen"/>
      <selection pane="bottomLeft" activeCell="L10" sqref="L10"/>
    </sheetView>
  </sheetViews>
  <sheetFormatPr defaultRowHeight="12.75" x14ac:dyDescent="0.2"/>
  <cols>
    <col min="1" max="1" width="71.42578125" style="19" customWidth="1"/>
    <col min="2" max="2" width="26.5703125" style="7" customWidth="1"/>
    <col min="3" max="3" width="16.42578125" style="4" customWidth="1"/>
    <col min="4" max="4" width="15.85546875" style="4" customWidth="1"/>
    <col min="5" max="5" width="15.140625" style="12" customWidth="1"/>
    <col min="6" max="6" width="13" style="13" customWidth="1"/>
    <col min="7" max="16384" width="9.140625" style="13"/>
  </cols>
  <sheetData>
    <row r="1" spans="1:5" s="11" customFormat="1" ht="37.5" customHeight="1" x14ac:dyDescent="0.2">
      <c r="A1" s="29" t="s">
        <v>162</v>
      </c>
      <c r="B1" s="29"/>
      <c r="C1" s="29"/>
      <c r="D1" s="29"/>
      <c r="E1" s="29"/>
    </row>
    <row r="2" spans="1:5" x14ac:dyDescent="0.2">
      <c r="B2" s="5"/>
      <c r="C2" s="1"/>
      <c r="D2" s="1"/>
    </row>
    <row r="3" spans="1:5" x14ac:dyDescent="0.2">
      <c r="A3" s="20"/>
      <c r="B3" s="6"/>
      <c r="C3" s="2"/>
      <c r="D3" s="2"/>
      <c r="E3" s="14"/>
    </row>
    <row r="4" spans="1:5" ht="12.75" customHeight="1" x14ac:dyDescent="0.2">
      <c r="A4" s="32" t="s">
        <v>0</v>
      </c>
      <c r="B4" s="34" t="s">
        <v>1</v>
      </c>
      <c r="C4" s="30" t="s">
        <v>160</v>
      </c>
      <c r="D4" s="30" t="s">
        <v>161</v>
      </c>
      <c r="E4" s="28" t="s">
        <v>2</v>
      </c>
    </row>
    <row r="5" spans="1:5" ht="64.5" customHeight="1" x14ac:dyDescent="0.2">
      <c r="A5" s="33"/>
      <c r="B5" s="35"/>
      <c r="C5" s="31"/>
      <c r="D5" s="31"/>
      <c r="E5" s="18" t="s">
        <v>3</v>
      </c>
    </row>
    <row r="6" spans="1:5" x14ac:dyDescent="0.2">
      <c r="A6" s="21">
        <v>1</v>
      </c>
      <c r="B6" s="3">
        <v>2</v>
      </c>
      <c r="C6" s="3">
        <v>3</v>
      </c>
      <c r="D6" s="3">
        <v>5</v>
      </c>
      <c r="E6" s="3">
        <v>6</v>
      </c>
    </row>
    <row r="7" spans="1:5" ht="14.25" x14ac:dyDescent="0.2">
      <c r="A7" s="25" t="s">
        <v>4</v>
      </c>
      <c r="B7" s="26" t="s">
        <v>159</v>
      </c>
      <c r="C7" s="8">
        <f>C8+C19+C21+C27+C36+C41+C45+C53+C57+C65+C71+C75+C79+C81</f>
        <v>69683877.000000015</v>
      </c>
      <c r="D7" s="8">
        <v>40256050.055809997</v>
      </c>
      <c r="E7" s="8">
        <f>D7/C7*100</f>
        <v>57.769532622029608</v>
      </c>
    </row>
    <row r="8" spans="1:5" s="9" customFormat="1" ht="14.25" x14ac:dyDescent="0.2">
      <c r="A8" s="25" t="s">
        <v>5</v>
      </c>
      <c r="B8" s="26" t="s">
        <v>81</v>
      </c>
      <c r="C8" s="8">
        <f>C9+C10+C11+C12+C13+C14+C15+C16+C17+C18</f>
        <v>3267167.5</v>
      </c>
      <c r="D8" s="8">
        <v>2034935.3438499998</v>
      </c>
      <c r="E8" s="8">
        <f>D8/C8*100</f>
        <v>62.284389883591814</v>
      </c>
    </row>
    <row r="9" spans="1:5" ht="30" x14ac:dyDescent="0.25">
      <c r="A9" s="22" t="s">
        <v>6</v>
      </c>
      <c r="B9" s="15" t="s">
        <v>82</v>
      </c>
      <c r="C9" s="10">
        <v>4963.1000000000004</v>
      </c>
      <c r="D9" s="10">
        <v>3638.6743099999999</v>
      </c>
      <c r="E9" s="10">
        <f>D9/C9*100</f>
        <v>73.314547561000182</v>
      </c>
    </row>
    <row r="10" spans="1:5" ht="45" x14ac:dyDescent="0.25">
      <c r="A10" s="22" t="s">
        <v>7</v>
      </c>
      <c r="B10" s="15" t="s">
        <v>83</v>
      </c>
      <c r="C10" s="10">
        <v>181388.9</v>
      </c>
      <c r="D10" s="10">
        <v>116760.13619</v>
      </c>
      <c r="E10" s="10">
        <f>D10/C10*100</f>
        <v>64.370055824805164</v>
      </c>
    </row>
    <row r="11" spans="1:5" ht="45" x14ac:dyDescent="0.25">
      <c r="A11" s="22" t="s">
        <v>8</v>
      </c>
      <c r="B11" s="15" t="s">
        <v>84</v>
      </c>
      <c r="C11" s="10">
        <v>392255.2</v>
      </c>
      <c r="D11" s="10">
        <v>254295.79569</v>
      </c>
      <c r="E11" s="10">
        <f>D11/C11*100</f>
        <v>64.829171337945297</v>
      </c>
    </row>
    <row r="12" spans="1:5" ht="15" x14ac:dyDescent="0.25">
      <c r="A12" s="22" t="s">
        <v>9</v>
      </c>
      <c r="B12" s="15" t="s">
        <v>85</v>
      </c>
      <c r="C12" s="10">
        <v>262376.8</v>
      </c>
      <c r="D12" s="10">
        <v>172978.90065999998</v>
      </c>
      <c r="E12" s="10">
        <f>D12/C12*100</f>
        <v>65.927666112247735</v>
      </c>
    </row>
    <row r="13" spans="1:5" ht="30" x14ac:dyDescent="0.25">
      <c r="A13" s="22" t="s">
        <v>10</v>
      </c>
      <c r="B13" s="15" t="s">
        <v>86</v>
      </c>
      <c r="C13" s="10">
        <v>283629.59999999998</v>
      </c>
      <c r="D13" s="10">
        <v>152692.86837000001</v>
      </c>
      <c r="E13" s="10">
        <f>D13/C13*100</f>
        <v>53.835307869841522</v>
      </c>
    </row>
    <row r="14" spans="1:5" s="9" customFormat="1" ht="15" x14ac:dyDescent="0.25">
      <c r="A14" s="22" t="s">
        <v>11</v>
      </c>
      <c r="B14" s="15" t="s">
        <v>87</v>
      </c>
      <c r="C14" s="10">
        <v>121626.3</v>
      </c>
      <c r="D14" s="10">
        <v>83412.287879999989</v>
      </c>
      <c r="E14" s="10">
        <f>D14/C14*100</f>
        <v>68.580798626612818</v>
      </c>
    </row>
    <row r="15" spans="1:5" ht="15" x14ac:dyDescent="0.25">
      <c r="A15" s="22" t="s">
        <v>12</v>
      </c>
      <c r="B15" s="15" t="s">
        <v>88</v>
      </c>
      <c r="C15" s="10">
        <v>186</v>
      </c>
      <c r="D15" s="10">
        <v>172.77132</v>
      </c>
      <c r="E15" s="10">
        <f>D15/C15*100</f>
        <v>92.887806451612903</v>
      </c>
    </row>
    <row r="16" spans="1:5" ht="15" x14ac:dyDescent="0.25">
      <c r="A16" s="22" t="s">
        <v>13</v>
      </c>
      <c r="B16" s="15" t="s">
        <v>89</v>
      </c>
      <c r="C16" s="10">
        <v>2550</v>
      </c>
      <c r="D16" s="10">
        <v>0</v>
      </c>
      <c r="E16" s="10">
        <f>D16/C16*100</f>
        <v>0</v>
      </c>
    </row>
    <row r="17" spans="1:5" ht="15" x14ac:dyDescent="0.25">
      <c r="A17" s="22" t="s">
        <v>14</v>
      </c>
      <c r="B17" s="15" t="s">
        <v>90</v>
      </c>
      <c r="C17" s="10">
        <v>143862.6</v>
      </c>
      <c r="D17" s="10">
        <v>0</v>
      </c>
      <c r="E17" s="10">
        <f>D17/C17*100</f>
        <v>0</v>
      </c>
    </row>
    <row r="18" spans="1:5" ht="15" x14ac:dyDescent="0.25">
      <c r="A18" s="22" t="s">
        <v>15</v>
      </c>
      <c r="B18" s="15" t="s">
        <v>91</v>
      </c>
      <c r="C18" s="10">
        <v>1874329</v>
      </c>
      <c r="D18" s="10">
        <v>1250983.90943</v>
      </c>
      <c r="E18" s="10">
        <f>D18/C18*100</f>
        <v>66.743026940841233</v>
      </c>
    </row>
    <row r="19" spans="1:5" ht="14.25" x14ac:dyDescent="0.2">
      <c r="A19" s="25" t="s">
        <v>16</v>
      </c>
      <c r="B19" s="26" t="s">
        <v>92</v>
      </c>
      <c r="C19" s="8">
        <v>30313.4</v>
      </c>
      <c r="D19" s="8">
        <v>25156.799999999999</v>
      </c>
      <c r="E19" s="8">
        <f>D19/C19*100</f>
        <v>82.989041150118425</v>
      </c>
    </row>
    <row r="20" spans="1:5" ht="15" x14ac:dyDescent="0.25">
      <c r="A20" s="22" t="s">
        <v>17</v>
      </c>
      <c r="B20" s="15" t="s">
        <v>93</v>
      </c>
      <c r="C20" s="10">
        <v>30313.4</v>
      </c>
      <c r="D20" s="10">
        <v>25156.799999999999</v>
      </c>
      <c r="E20" s="10">
        <f>D20/C20*100</f>
        <v>82.989041150118425</v>
      </c>
    </row>
    <row r="21" spans="1:5" ht="28.5" x14ac:dyDescent="0.2">
      <c r="A21" s="25" t="s">
        <v>18</v>
      </c>
      <c r="B21" s="26" t="s">
        <v>94</v>
      </c>
      <c r="C21" s="8">
        <f>C22+C23+C24+C25+C26</f>
        <v>818125.8</v>
      </c>
      <c r="D21" s="8">
        <v>533617.61962999997</v>
      </c>
      <c r="E21" s="8">
        <f>D21/C21*100</f>
        <v>65.224396985158023</v>
      </c>
    </row>
    <row r="22" spans="1:5" ht="15" x14ac:dyDescent="0.25">
      <c r="A22" s="22" t="s">
        <v>19</v>
      </c>
      <c r="B22" s="15" t="s">
        <v>95</v>
      </c>
      <c r="C22" s="10">
        <v>85369.9</v>
      </c>
      <c r="D22" s="10">
        <v>63905.966690000001</v>
      </c>
      <c r="E22" s="10">
        <f>D22/C22*100</f>
        <v>74.857727009168343</v>
      </c>
    </row>
    <row r="23" spans="1:5" ht="30" x14ac:dyDescent="0.25">
      <c r="A23" s="22" t="s">
        <v>20</v>
      </c>
      <c r="B23" s="15" t="s">
        <v>96</v>
      </c>
      <c r="C23" s="10">
        <v>210761.2</v>
      </c>
      <c r="D23" s="10">
        <v>113984.14369</v>
      </c>
      <c r="E23" s="10">
        <f>D23/C23*100</f>
        <v>54.082128821623712</v>
      </c>
    </row>
    <row r="24" spans="1:5" s="9" customFormat="1" ht="15" x14ac:dyDescent="0.25">
      <c r="A24" s="22" t="s">
        <v>21</v>
      </c>
      <c r="B24" s="15" t="s">
        <v>97</v>
      </c>
      <c r="C24" s="10">
        <v>408305.7</v>
      </c>
      <c r="D24" s="10">
        <v>276290.15957000002</v>
      </c>
      <c r="E24" s="10">
        <f>D24/C24*100</f>
        <v>67.667475514057244</v>
      </c>
    </row>
    <row r="25" spans="1:5" ht="15" x14ac:dyDescent="0.25">
      <c r="A25" s="22" t="s">
        <v>22</v>
      </c>
      <c r="B25" s="15" t="s">
        <v>98</v>
      </c>
      <c r="C25" s="10">
        <v>4968.3999999999996</v>
      </c>
      <c r="D25" s="10">
        <v>3674.4255200000002</v>
      </c>
      <c r="E25" s="10">
        <f>D25/C25*100</f>
        <v>73.95591176233799</v>
      </c>
    </row>
    <row r="26" spans="1:5" ht="30" x14ac:dyDescent="0.25">
      <c r="A26" s="22" t="s">
        <v>23</v>
      </c>
      <c r="B26" s="15" t="s">
        <v>99</v>
      </c>
      <c r="C26" s="10">
        <v>108720.6</v>
      </c>
      <c r="D26" s="10">
        <v>75762.924159999995</v>
      </c>
      <c r="E26" s="10">
        <f>D26/C26*100</f>
        <v>69.685895920368353</v>
      </c>
    </row>
    <row r="27" spans="1:5" ht="14.25" x14ac:dyDescent="0.2">
      <c r="A27" s="25" t="s">
        <v>24</v>
      </c>
      <c r="B27" s="26" t="s">
        <v>100</v>
      </c>
      <c r="C27" s="8">
        <f>C28+C29+C30+C31+C32+C33+C34+C35</f>
        <v>15766712.6</v>
      </c>
      <c r="D27" s="8">
        <v>7608504.9385200003</v>
      </c>
      <c r="E27" s="8">
        <f>D27/C27*100</f>
        <v>48.256761771125326</v>
      </c>
    </row>
    <row r="28" spans="1:5" ht="15" x14ac:dyDescent="0.25">
      <c r="A28" s="22" t="s">
        <v>25</v>
      </c>
      <c r="B28" s="15" t="s">
        <v>101</v>
      </c>
      <c r="C28" s="10">
        <v>291052.5</v>
      </c>
      <c r="D28" s="10">
        <v>196190.83769999997</v>
      </c>
      <c r="E28" s="10">
        <f>D28/C28*100</f>
        <v>67.407370732084402</v>
      </c>
    </row>
    <row r="29" spans="1:5" s="9" customFormat="1" ht="15" x14ac:dyDescent="0.25">
      <c r="A29" s="22" t="s">
        <v>26</v>
      </c>
      <c r="B29" s="15" t="s">
        <v>102</v>
      </c>
      <c r="C29" s="10">
        <v>2138689.4</v>
      </c>
      <c r="D29" s="10">
        <v>1245975.91591</v>
      </c>
      <c r="E29" s="10">
        <f>D29/C29*100</f>
        <v>58.258853104616314</v>
      </c>
    </row>
    <row r="30" spans="1:5" ht="15" x14ac:dyDescent="0.25">
      <c r="A30" s="22" t="s">
        <v>27</v>
      </c>
      <c r="B30" s="15" t="s">
        <v>103</v>
      </c>
      <c r="C30" s="10">
        <v>23888</v>
      </c>
      <c r="D30" s="10">
        <v>5062.9607999999998</v>
      </c>
      <c r="E30" s="10">
        <f>D30/C30*100</f>
        <v>21.194578030810447</v>
      </c>
    </row>
    <row r="31" spans="1:5" ht="15" x14ac:dyDescent="0.25">
      <c r="A31" s="22" t="s">
        <v>28</v>
      </c>
      <c r="B31" s="15" t="s">
        <v>104</v>
      </c>
      <c r="C31" s="10">
        <v>467234</v>
      </c>
      <c r="D31" s="10">
        <v>351540.79256000003</v>
      </c>
      <c r="E31" s="10">
        <f>D31/C31*100</f>
        <v>75.238701070555663</v>
      </c>
    </row>
    <row r="32" spans="1:5" ht="15" x14ac:dyDescent="0.25">
      <c r="A32" s="22" t="s">
        <v>29</v>
      </c>
      <c r="B32" s="15" t="s">
        <v>105</v>
      </c>
      <c r="C32" s="10">
        <v>355100.2</v>
      </c>
      <c r="D32" s="10">
        <v>170905.12033000001</v>
      </c>
      <c r="E32" s="10">
        <f>D32/C32*100</f>
        <v>48.12870292103468</v>
      </c>
    </row>
    <row r="33" spans="1:5" s="9" customFormat="1" ht="15" x14ac:dyDescent="0.25">
      <c r="A33" s="22" t="s">
        <v>30</v>
      </c>
      <c r="B33" s="15" t="s">
        <v>106</v>
      </c>
      <c r="C33" s="10">
        <v>10959112.1</v>
      </c>
      <c r="D33" s="10">
        <v>4953696.1857599998</v>
      </c>
      <c r="E33" s="10">
        <f>D33/C33*100</f>
        <v>45.201619807867466</v>
      </c>
    </row>
    <row r="34" spans="1:5" ht="15" x14ac:dyDescent="0.25">
      <c r="A34" s="22" t="s">
        <v>31</v>
      </c>
      <c r="B34" s="15" t="s">
        <v>107</v>
      </c>
      <c r="C34" s="10">
        <v>147508.1</v>
      </c>
      <c r="D34" s="10">
        <v>54535.742850000002</v>
      </c>
      <c r="E34" s="10">
        <f>D34/C34*100</f>
        <v>36.971354691708456</v>
      </c>
    </row>
    <row r="35" spans="1:5" ht="15" x14ac:dyDescent="0.25">
      <c r="A35" s="22" t="s">
        <v>32</v>
      </c>
      <c r="B35" s="15" t="s">
        <v>108</v>
      </c>
      <c r="C35" s="10">
        <v>1384128.3</v>
      </c>
      <c r="D35" s="10">
        <v>630597.38260999997</v>
      </c>
      <c r="E35" s="10">
        <f>D35/C35*100</f>
        <v>45.559171256739702</v>
      </c>
    </row>
    <row r="36" spans="1:5" ht="14.25" x14ac:dyDescent="0.2">
      <c r="A36" s="25" t="s">
        <v>33</v>
      </c>
      <c r="B36" s="26" t="s">
        <v>109</v>
      </c>
      <c r="C36" s="8">
        <f>C37+C38+C39+C40</f>
        <v>3525501.2</v>
      </c>
      <c r="D36" s="8">
        <v>744237.42696000007</v>
      </c>
      <c r="E36" s="8">
        <f>D36/C36*100</f>
        <v>21.11011696606429</v>
      </c>
    </row>
    <row r="37" spans="1:5" ht="15" x14ac:dyDescent="0.25">
      <c r="A37" s="22" t="s">
        <v>157</v>
      </c>
      <c r="B37" s="15" t="s">
        <v>158</v>
      </c>
      <c r="C37" s="10">
        <v>298433.59999999998</v>
      </c>
      <c r="D37" s="10">
        <v>244</v>
      </c>
      <c r="E37" s="10">
        <f>D37/C37*100</f>
        <v>8.1760230751497159E-2</v>
      </c>
    </row>
    <row r="38" spans="1:5" ht="15" x14ac:dyDescent="0.25">
      <c r="A38" s="22" t="s">
        <v>34</v>
      </c>
      <c r="B38" s="15" t="s">
        <v>110</v>
      </c>
      <c r="C38" s="10">
        <v>2501381.7999999998</v>
      </c>
      <c r="D38" s="10">
        <v>516664.23962999997</v>
      </c>
      <c r="E38" s="10">
        <f>D38/C38*100</f>
        <v>20.655153068995705</v>
      </c>
    </row>
    <row r="39" spans="1:5" ht="15" x14ac:dyDescent="0.25">
      <c r="A39" s="22" t="s">
        <v>35</v>
      </c>
      <c r="B39" s="15" t="s">
        <v>111</v>
      </c>
      <c r="C39" s="10">
        <v>582060.1</v>
      </c>
      <c r="D39" s="10">
        <v>128172.26190000001</v>
      </c>
      <c r="E39" s="10">
        <f>D39/C39*100</f>
        <v>22.020451479151383</v>
      </c>
    </row>
    <row r="40" spans="1:5" ht="15" x14ac:dyDescent="0.25">
      <c r="A40" s="22" t="s">
        <v>36</v>
      </c>
      <c r="B40" s="15" t="s">
        <v>112</v>
      </c>
      <c r="C40" s="10">
        <v>143625.70000000001</v>
      </c>
      <c r="D40" s="10">
        <v>99156.925430000003</v>
      </c>
      <c r="E40" s="10">
        <f>D40/C40*100</f>
        <v>69.038427962405052</v>
      </c>
    </row>
    <row r="41" spans="1:5" s="9" customFormat="1" ht="14.25" x14ac:dyDescent="0.2">
      <c r="A41" s="25" t="s">
        <v>37</v>
      </c>
      <c r="B41" s="26" t="s">
        <v>113</v>
      </c>
      <c r="C41" s="8">
        <f>C42+C43+C44</f>
        <v>136239.4</v>
      </c>
      <c r="D41" s="8">
        <v>63171.83726</v>
      </c>
      <c r="E41" s="8">
        <f>D41/C41*100</f>
        <v>46.368258565437017</v>
      </c>
    </row>
    <row r="42" spans="1:5" ht="15" x14ac:dyDescent="0.25">
      <c r="A42" s="22" t="s">
        <v>38</v>
      </c>
      <c r="B42" s="15" t="s">
        <v>114</v>
      </c>
      <c r="C42" s="10">
        <v>1706.2</v>
      </c>
      <c r="D42" s="10">
        <v>721.90856999999994</v>
      </c>
      <c r="E42" s="10">
        <f>D42/C42*100</f>
        <v>42.310899660063292</v>
      </c>
    </row>
    <row r="43" spans="1:5" ht="15" x14ac:dyDescent="0.25">
      <c r="A43" s="22" t="s">
        <v>39</v>
      </c>
      <c r="B43" s="15" t="s">
        <v>115</v>
      </c>
      <c r="C43" s="10">
        <v>25723.1</v>
      </c>
      <c r="D43" s="10">
        <v>16032.209580000001</v>
      </c>
      <c r="E43" s="10">
        <f>D43/C43*100</f>
        <v>62.326117691880064</v>
      </c>
    </row>
    <row r="44" spans="1:5" ht="15" x14ac:dyDescent="0.25">
      <c r="A44" s="22" t="s">
        <v>40</v>
      </c>
      <c r="B44" s="15" t="s">
        <v>116</v>
      </c>
      <c r="C44" s="10">
        <v>108810.1</v>
      </c>
      <c r="D44" s="10">
        <v>46417.719109999998</v>
      </c>
      <c r="E44" s="10">
        <f>D44/C44*100</f>
        <v>42.65938466190179</v>
      </c>
    </row>
    <row r="45" spans="1:5" s="9" customFormat="1" ht="14.25" x14ac:dyDescent="0.2">
      <c r="A45" s="25" t="s">
        <v>41</v>
      </c>
      <c r="B45" s="26" t="s">
        <v>117</v>
      </c>
      <c r="C45" s="8">
        <f>C46+C47+C48++C49+C50+C51+C52</f>
        <v>16332349.600000001</v>
      </c>
      <c r="D45" s="8">
        <v>10633455.95191</v>
      </c>
      <c r="E45" s="8">
        <f>D45/C45*100</f>
        <v>65.106712826610078</v>
      </c>
    </row>
    <row r="46" spans="1:5" ht="15" x14ac:dyDescent="0.25">
      <c r="A46" s="22" t="s">
        <v>42</v>
      </c>
      <c r="B46" s="15" t="s">
        <v>118</v>
      </c>
      <c r="C46" s="10">
        <v>3501172.2</v>
      </c>
      <c r="D46" s="10">
        <v>2148399.7943000002</v>
      </c>
      <c r="E46" s="10">
        <f>D46/C46*100</f>
        <v>61.362300154788166</v>
      </c>
    </row>
    <row r="47" spans="1:5" ht="15" x14ac:dyDescent="0.25">
      <c r="A47" s="22" t="s">
        <v>43</v>
      </c>
      <c r="B47" s="15" t="s">
        <v>119</v>
      </c>
      <c r="C47" s="10">
        <v>9541311.3000000007</v>
      </c>
      <c r="D47" s="10">
        <v>6187405.4846700002</v>
      </c>
      <c r="E47" s="10">
        <f>D47/C47*100</f>
        <v>64.848586217598822</v>
      </c>
    </row>
    <row r="48" spans="1:5" ht="15" x14ac:dyDescent="0.25">
      <c r="A48" s="22" t="s">
        <v>44</v>
      </c>
      <c r="B48" s="15" t="s">
        <v>120</v>
      </c>
      <c r="C48" s="10">
        <v>360694</v>
      </c>
      <c r="D48" s="10">
        <v>240284.81174999999</v>
      </c>
      <c r="E48" s="10">
        <f>D48/C48*100</f>
        <v>66.617357580109456</v>
      </c>
    </row>
    <row r="49" spans="1:5" ht="15" x14ac:dyDescent="0.25">
      <c r="A49" s="22" t="s">
        <v>45</v>
      </c>
      <c r="B49" s="15" t="s">
        <v>121</v>
      </c>
      <c r="C49" s="10">
        <v>1782776.8</v>
      </c>
      <c r="D49" s="10">
        <v>1285280.3744400002</v>
      </c>
      <c r="E49" s="10">
        <f>D49/C49*100</f>
        <v>72.094295507996293</v>
      </c>
    </row>
    <row r="50" spans="1:5" ht="15" x14ac:dyDescent="0.25">
      <c r="A50" s="22" t="s">
        <v>46</v>
      </c>
      <c r="B50" s="15" t="s">
        <v>122</v>
      </c>
      <c r="C50" s="10">
        <v>112274.1</v>
      </c>
      <c r="D50" s="10">
        <v>58222.635999999999</v>
      </c>
      <c r="E50" s="10">
        <f>D50/C50*100</f>
        <v>51.857584251399025</v>
      </c>
    </row>
    <row r="51" spans="1:5" ht="15" x14ac:dyDescent="0.25">
      <c r="A51" s="22" t="s">
        <v>47</v>
      </c>
      <c r="B51" s="15" t="s">
        <v>123</v>
      </c>
      <c r="C51" s="10">
        <v>215085.3</v>
      </c>
      <c r="D51" s="10">
        <v>178135.08384000001</v>
      </c>
      <c r="E51" s="10">
        <f>D51/C51*100</f>
        <v>82.820668748631363</v>
      </c>
    </row>
    <row r="52" spans="1:5" ht="15" x14ac:dyDescent="0.25">
      <c r="A52" s="22" t="s">
        <v>48</v>
      </c>
      <c r="B52" s="15" t="s">
        <v>124</v>
      </c>
      <c r="C52" s="10">
        <v>819035.9</v>
      </c>
      <c r="D52" s="10">
        <v>535727.76691000001</v>
      </c>
      <c r="E52" s="10">
        <f>D52/C52*100</f>
        <v>65.409558593219174</v>
      </c>
    </row>
    <row r="53" spans="1:5" s="9" customFormat="1" ht="14.25" x14ac:dyDescent="0.2">
      <c r="A53" s="25" t="s">
        <v>49</v>
      </c>
      <c r="B53" s="26" t="s">
        <v>125</v>
      </c>
      <c r="C53" s="8">
        <f>C54+C55+C56</f>
        <v>1975462.5</v>
      </c>
      <c r="D53" s="8">
        <v>1140846.60864</v>
      </c>
      <c r="E53" s="8">
        <f>D53/C53*100</f>
        <v>57.75086131171814</v>
      </c>
    </row>
    <row r="54" spans="1:5" ht="15" x14ac:dyDescent="0.25">
      <c r="A54" s="22" t="s">
        <v>50</v>
      </c>
      <c r="B54" s="15" t="s">
        <v>126</v>
      </c>
      <c r="C54" s="10">
        <v>1885867</v>
      </c>
      <c r="D54" s="10">
        <v>1080825.9013699999</v>
      </c>
      <c r="E54" s="10">
        <f>D54/C54*100</f>
        <v>57.311883678435429</v>
      </c>
    </row>
    <row r="55" spans="1:5" ht="15" x14ac:dyDescent="0.25">
      <c r="A55" s="22" t="s">
        <v>51</v>
      </c>
      <c r="B55" s="15" t="s">
        <v>127</v>
      </c>
      <c r="C55" s="10">
        <v>13151.1</v>
      </c>
      <c r="D55" s="10">
        <v>9600</v>
      </c>
      <c r="E55" s="10">
        <f>D55/C55*100</f>
        <v>72.99769601021967</v>
      </c>
    </row>
    <row r="56" spans="1:5" ht="15" x14ac:dyDescent="0.25">
      <c r="A56" s="22" t="s">
        <v>52</v>
      </c>
      <c r="B56" s="15" t="s">
        <v>128</v>
      </c>
      <c r="C56" s="10">
        <v>76444.399999999994</v>
      </c>
      <c r="D56" s="10">
        <v>50420.707270000006</v>
      </c>
      <c r="E56" s="10">
        <f>D56/C56*100</f>
        <v>65.957358903987753</v>
      </c>
    </row>
    <row r="57" spans="1:5" ht="14.25" x14ac:dyDescent="0.2">
      <c r="A57" s="25" t="s">
        <v>53</v>
      </c>
      <c r="B57" s="26" t="s">
        <v>129</v>
      </c>
      <c r="C57" s="8">
        <f>C58+C59+C60+C61+C62+C63+C64</f>
        <v>8116871.0999999996</v>
      </c>
      <c r="D57" s="8">
        <v>3738094.0288299997</v>
      </c>
      <c r="E57" s="8">
        <f>D57/C57*100</f>
        <v>46.053386616303413</v>
      </c>
    </row>
    <row r="58" spans="1:5" ht="15" x14ac:dyDescent="0.25">
      <c r="A58" s="22" t="s">
        <v>54</v>
      </c>
      <c r="B58" s="15" t="s">
        <v>130</v>
      </c>
      <c r="C58" s="10">
        <v>3594471</v>
      </c>
      <c r="D58" s="10">
        <v>1067203.79263</v>
      </c>
      <c r="E58" s="10">
        <f>D58/C58*100</f>
        <v>29.690148915654071</v>
      </c>
    </row>
    <row r="59" spans="1:5" s="9" customFormat="1" ht="15" x14ac:dyDescent="0.25">
      <c r="A59" s="22" t="s">
        <v>55</v>
      </c>
      <c r="B59" s="15" t="s">
        <v>131</v>
      </c>
      <c r="C59" s="10">
        <v>2270275.7000000002</v>
      </c>
      <c r="D59" s="10">
        <v>1457157.5418800001</v>
      </c>
      <c r="E59" s="10">
        <f>D59/C59*100</f>
        <v>64.184166789963001</v>
      </c>
    </row>
    <row r="60" spans="1:5" ht="15" x14ac:dyDescent="0.25">
      <c r="A60" s="22" t="s">
        <v>56</v>
      </c>
      <c r="B60" s="15" t="s">
        <v>132</v>
      </c>
      <c r="C60" s="10">
        <v>48174.6</v>
      </c>
      <c r="D60" s="10">
        <v>34241.291969999998</v>
      </c>
      <c r="E60" s="10">
        <f>D60/C60*100</f>
        <v>71.077480601810919</v>
      </c>
    </row>
    <row r="61" spans="1:5" ht="15" x14ac:dyDescent="0.25">
      <c r="A61" s="23" t="s">
        <v>57</v>
      </c>
      <c r="B61" s="16" t="s">
        <v>133</v>
      </c>
      <c r="C61" s="17">
        <v>402167.2</v>
      </c>
      <c r="D61" s="17">
        <v>214899.67005000002</v>
      </c>
      <c r="E61" s="10">
        <f>D61/C61*100</f>
        <v>53.43540449096794</v>
      </c>
    </row>
    <row r="62" spans="1:5" ht="15" x14ac:dyDescent="0.25">
      <c r="A62" s="24" t="s">
        <v>58</v>
      </c>
      <c r="B62" s="15" t="s">
        <v>134</v>
      </c>
      <c r="C62" s="10">
        <v>377813.3</v>
      </c>
      <c r="D62" s="10">
        <v>288527.50599999999</v>
      </c>
      <c r="E62" s="10">
        <f>D62/C62*100</f>
        <v>76.367747244472341</v>
      </c>
    </row>
    <row r="63" spans="1:5" s="9" customFormat="1" ht="30" x14ac:dyDescent="0.25">
      <c r="A63" s="24" t="s">
        <v>59</v>
      </c>
      <c r="B63" s="15" t="s">
        <v>135</v>
      </c>
      <c r="C63" s="10">
        <v>118366.6</v>
      </c>
      <c r="D63" s="10">
        <v>82734.254990000001</v>
      </c>
      <c r="E63" s="10">
        <f>D63/C63*100</f>
        <v>69.896622011614767</v>
      </c>
    </row>
    <row r="64" spans="1:5" ht="15" x14ac:dyDescent="0.25">
      <c r="A64" s="24" t="s">
        <v>60</v>
      </c>
      <c r="B64" s="15" t="s">
        <v>136</v>
      </c>
      <c r="C64" s="10">
        <v>1305602.7</v>
      </c>
      <c r="D64" s="10">
        <v>593329.97130999994</v>
      </c>
      <c r="E64" s="10">
        <f>D64/C64*100</f>
        <v>45.444909949251787</v>
      </c>
    </row>
    <row r="65" spans="1:5" ht="14.25" x14ac:dyDescent="0.2">
      <c r="A65" s="27" t="s">
        <v>61</v>
      </c>
      <c r="B65" s="26" t="s">
        <v>137</v>
      </c>
      <c r="C65" s="8">
        <f>C66+C67+C68+C69+C70</f>
        <v>16262914.800000001</v>
      </c>
      <c r="D65" s="8">
        <v>11801446.062280001</v>
      </c>
      <c r="E65" s="8">
        <f>D65/C65*100</f>
        <v>72.566610643991083</v>
      </c>
    </row>
    <row r="66" spans="1:5" ht="15" x14ac:dyDescent="0.25">
      <c r="A66" s="24" t="s">
        <v>62</v>
      </c>
      <c r="B66" s="15" t="s">
        <v>138</v>
      </c>
      <c r="C66" s="10">
        <v>124981.6</v>
      </c>
      <c r="D66" s="10">
        <v>89422.821859999996</v>
      </c>
      <c r="E66" s="10">
        <f>D66/C66*100</f>
        <v>71.548789469809947</v>
      </c>
    </row>
    <row r="67" spans="1:5" s="9" customFormat="1" ht="15" x14ac:dyDescent="0.25">
      <c r="A67" s="24" t="s">
        <v>63</v>
      </c>
      <c r="B67" s="15" t="s">
        <v>139</v>
      </c>
      <c r="C67" s="10">
        <v>1971478.9</v>
      </c>
      <c r="D67" s="10">
        <v>1385295.21478</v>
      </c>
      <c r="E67" s="10">
        <f>D67/C67*100</f>
        <v>70.266804010938188</v>
      </c>
    </row>
    <row r="68" spans="1:5" ht="15" x14ac:dyDescent="0.25">
      <c r="A68" s="24" t="s">
        <v>64</v>
      </c>
      <c r="B68" s="15" t="s">
        <v>140</v>
      </c>
      <c r="C68" s="10">
        <v>10014155.800000001</v>
      </c>
      <c r="D68" s="10">
        <v>7514917.35702</v>
      </c>
      <c r="E68" s="10">
        <f>D68/C68*100</f>
        <v>75.04294427913733</v>
      </c>
    </row>
    <row r="69" spans="1:5" s="9" customFormat="1" ht="15" x14ac:dyDescent="0.25">
      <c r="A69" s="24" t="s">
        <v>65</v>
      </c>
      <c r="B69" s="15" t="s">
        <v>141</v>
      </c>
      <c r="C69" s="10">
        <v>3778757.9</v>
      </c>
      <c r="D69" s="10">
        <v>2554012.2725</v>
      </c>
      <c r="E69" s="10">
        <f>D69/C69*100</f>
        <v>67.588671729935385</v>
      </c>
    </row>
    <row r="70" spans="1:5" ht="15" x14ac:dyDescent="0.25">
      <c r="A70" s="24" t="s">
        <v>66</v>
      </c>
      <c r="B70" s="15" t="s">
        <v>142</v>
      </c>
      <c r="C70" s="10">
        <v>373540.6</v>
      </c>
      <c r="D70" s="10">
        <v>257798.39611999999</v>
      </c>
      <c r="E70" s="10">
        <f>D70/C70*100</f>
        <v>69.014826265203837</v>
      </c>
    </row>
    <row r="71" spans="1:5" ht="14.25" x14ac:dyDescent="0.2">
      <c r="A71" s="27" t="s">
        <v>67</v>
      </c>
      <c r="B71" s="26" t="s">
        <v>143</v>
      </c>
      <c r="C71" s="8">
        <v>902116.8</v>
      </c>
      <c r="D71" s="8">
        <v>473737.87452999997</v>
      </c>
      <c r="E71" s="8">
        <f>D71/C71*100</f>
        <v>52.514028619132233</v>
      </c>
    </row>
    <row r="72" spans="1:5" ht="15" x14ac:dyDescent="0.25">
      <c r="A72" s="24" t="s">
        <v>68</v>
      </c>
      <c r="B72" s="15" t="s">
        <v>144</v>
      </c>
      <c r="C72" s="10">
        <v>494256.8</v>
      </c>
      <c r="D72" s="10">
        <v>184819.80093999999</v>
      </c>
      <c r="E72" s="10">
        <f>D72/C72*100</f>
        <v>37.393476617822955</v>
      </c>
    </row>
    <row r="73" spans="1:5" s="9" customFormat="1" ht="15" x14ac:dyDescent="0.25">
      <c r="A73" s="24" t="s">
        <v>69</v>
      </c>
      <c r="B73" s="15" t="s">
        <v>145</v>
      </c>
      <c r="C73" s="10">
        <v>384557.5</v>
      </c>
      <c r="D73" s="10">
        <v>272711.78824999998</v>
      </c>
      <c r="E73" s="10">
        <f>D73/C73*100</f>
        <v>70.9157377635334</v>
      </c>
    </row>
    <row r="74" spans="1:5" s="9" customFormat="1" ht="15" x14ac:dyDescent="0.25">
      <c r="A74" s="24" t="s">
        <v>70</v>
      </c>
      <c r="B74" s="15" t="s">
        <v>146</v>
      </c>
      <c r="C74" s="10">
        <v>23302.5</v>
      </c>
      <c r="D74" s="10">
        <v>16206.28534</v>
      </c>
      <c r="E74" s="10">
        <f>D74/C74*100</f>
        <v>69.547410535350281</v>
      </c>
    </row>
    <row r="75" spans="1:5" s="9" customFormat="1" ht="14.25" x14ac:dyDescent="0.2">
      <c r="A75" s="27" t="s">
        <v>71</v>
      </c>
      <c r="B75" s="26" t="s">
        <v>147</v>
      </c>
      <c r="C75" s="8">
        <v>183749.9</v>
      </c>
      <c r="D75" s="8">
        <v>129926.94897</v>
      </c>
      <c r="E75" s="8">
        <f>D75/C75*100</f>
        <v>70.708582138003891</v>
      </c>
    </row>
    <row r="76" spans="1:5" ht="15" x14ac:dyDescent="0.25">
      <c r="A76" s="24" t="s">
        <v>72</v>
      </c>
      <c r="B76" s="15" t="s">
        <v>148</v>
      </c>
      <c r="C76" s="10">
        <v>23705.5</v>
      </c>
      <c r="D76" s="10">
        <v>18944</v>
      </c>
      <c r="E76" s="10">
        <f>D76/C76*100</f>
        <v>79.913944021429629</v>
      </c>
    </row>
    <row r="77" spans="1:5" ht="15" x14ac:dyDescent="0.25">
      <c r="A77" s="24" t="s">
        <v>73</v>
      </c>
      <c r="B77" s="15" t="s">
        <v>149</v>
      </c>
      <c r="C77" s="10">
        <v>37962.5</v>
      </c>
      <c r="D77" s="10">
        <v>30756</v>
      </c>
      <c r="E77" s="10">
        <f>D77/C77*100</f>
        <v>81.016792887718154</v>
      </c>
    </row>
    <row r="78" spans="1:5" ht="15" x14ac:dyDescent="0.25">
      <c r="A78" s="24" t="s">
        <v>74</v>
      </c>
      <c r="B78" s="15" t="s">
        <v>150</v>
      </c>
      <c r="C78" s="10">
        <v>122081.9</v>
      </c>
      <c r="D78" s="10">
        <v>80226.948969999998</v>
      </c>
      <c r="E78" s="10">
        <f>D78/C78*100</f>
        <v>65.715678548580911</v>
      </c>
    </row>
    <row r="79" spans="1:5" ht="28.5" x14ac:dyDescent="0.2">
      <c r="A79" s="27" t="s">
        <v>75</v>
      </c>
      <c r="B79" s="26" t="s">
        <v>151</v>
      </c>
      <c r="C79" s="8">
        <v>196417</v>
      </c>
      <c r="D79" s="8">
        <v>25473.84102</v>
      </c>
      <c r="E79" s="8">
        <f>D79/C79*100</f>
        <v>12.969264890513548</v>
      </c>
    </row>
    <row r="80" spans="1:5" ht="15" x14ac:dyDescent="0.25">
      <c r="A80" s="24" t="s">
        <v>76</v>
      </c>
      <c r="B80" s="15" t="s">
        <v>152</v>
      </c>
      <c r="C80" s="10">
        <v>196417</v>
      </c>
      <c r="D80" s="10">
        <v>25473.84102</v>
      </c>
      <c r="E80" s="10">
        <f>D80/C80*100</f>
        <v>12.969264890513548</v>
      </c>
    </row>
    <row r="81" spans="1:5" ht="42.75" x14ac:dyDescent="0.2">
      <c r="A81" s="27" t="s">
        <v>77</v>
      </c>
      <c r="B81" s="26" t="s">
        <v>153</v>
      </c>
      <c r="C81" s="8">
        <f>C82+C83+C84</f>
        <v>2169935.4</v>
      </c>
      <c r="D81" s="8">
        <v>1303444.7734100001</v>
      </c>
      <c r="E81" s="8">
        <f>D81/C81*100</f>
        <v>60.068367630206879</v>
      </c>
    </row>
    <row r="82" spans="1:5" ht="30" x14ac:dyDescent="0.25">
      <c r="A82" s="24" t="s">
        <v>78</v>
      </c>
      <c r="B82" s="15" t="s">
        <v>154</v>
      </c>
      <c r="C82" s="10">
        <v>938421.5</v>
      </c>
      <c r="D82" s="10">
        <v>784126.2</v>
      </c>
      <c r="E82" s="10">
        <f>D82/C82*100</f>
        <v>83.557996060405685</v>
      </c>
    </row>
    <row r="83" spans="1:5" ht="15" x14ac:dyDescent="0.25">
      <c r="A83" s="24" t="s">
        <v>79</v>
      </c>
      <c r="B83" s="15" t="s">
        <v>155</v>
      </c>
      <c r="C83" s="10">
        <v>1091034.3</v>
      </c>
      <c r="D83" s="10">
        <v>501299.8</v>
      </c>
      <c r="E83" s="10">
        <f>D83/C83*100</f>
        <v>45.947208075859756</v>
      </c>
    </row>
    <row r="84" spans="1:5" ht="15" x14ac:dyDescent="0.25">
      <c r="A84" s="24" t="s">
        <v>80</v>
      </c>
      <c r="B84" s="15" t="s">
        <v>156</v>
      </c>
      <c r="C84" s="10">
        <v>140479.6</v>
      </c>
      <c r="D84" s="10">
        <v>18018.773410000002</v>
      </c>
      <c r="E84" s="10">
        <f>D84/C84*100</f>
        <v>12.826612127312437</v>
      </c>
    </row>
  </sheetData>
  <autoFilter ref="A6:E84"/>
  <mergeCells count="5">
    <mergeCell ref="A1:E1"/>
    <mergeCell ref="C4:C5"/>
    <mergeCell ref="D4:D5"/>
    <mergeCell ref="A4:A5"/>
    <mergeCell ref="B4:B5"/>
  </mergeCells>
  <printOptions gridLinesSet="0"/>
  <pageMargins left="0.39370078740157483" right="0.39370078740157483" top="0.39370078740157483" bottom="0.39370078740157483" header="0" footer="0"/>
  <pageSetup paperSize="9" scale="97" fitToHeight="0" pageOrder="overThenDown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01.10.2019</vt:lpstr>
      <vt:lpstr>'на 01.10.2019'!Заголовки_для_печати</vt:lpstr>
      <vt:lpstr>'на 01.10.2019'!Область_печати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Елена Чижова</cp:lastModifiedBy>
  <cp:lastPrinted>2019-10-17T12:21:39Z</cp:lastPrinted>
  <dcterms:created xsi:type="dcterms:W3CDTF">1999-06-18T11:49:53Z</dcterms:created>
  <dcterms:modified xsi:type="dcterms:W3CDTF">2019-11-20T13:57:48Z</dcterms:modified>
</cp:coreProperties>
</file>