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1665" windowWidth="11805" windowHeight="4845"/>
  </bookViews>
  <sheets>
    <sheet name="на 01.07.2019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01.07.2019'!$A$6:$E$99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01.07.2019'!$6:$6</definedName>
    <definedName name="_xlnm.Print_Area" localSheetId="0">'на 01.07.2019'!$A$1:$E$99</definedName>
  </definedNames>
  <calcPr calcId="125725"/>
</workbook>
</file>

<file path=xl/calcChain.xml><?xml version="1.0" encoding="utf-8"?>
<calcChain xmlns="http://schemas.openxmlformats.org/spreadsheetml/2006/main">
  <c r="C86" i="14"/>
  <c r="C80"/>
  <c r="C72"/>
  <c r="C60"/>
  <c r="C56"/>
  <c r="C51"/>
  <c r="C42"/>
  <c r="C36"/>
  <c r="C23"/>
  <c r="C22" l="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22" l="1"/>
</calcChain>
</file>

<file path=xl/sharedStrings.xml><?xml version="1.0" encoding="utf-8"?>
<sst xmlns="http://schemas.openxmlformats.org/spreadsheetml/2006/main" count="193" uniqueCount="193">
  <si>
    <t>Наименование показателя</t>
  </si>
  <si>
    <t>Код по бюджетной классификации</t>
  </si>
  <si>
    <t>% исполнения</t>
  </si>
  <si>
    <t>к закону о бюджете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</si>
  <si>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из бюджетов субъектов Российской Федерации</t>
  </si>
  <si>
    <t>Возврат остатков субвенций  на обеспечение жильем граждан, уволенных с военной службы (службы), и приравненных к ним лиц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</si>
  <si>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</si>
  <si>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</si>
  <si>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</si>
  <si>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</si>
  <si>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</si>
  <si>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</si>
  <si>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</si>
  <si>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</si>
  <si>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</si>
  <si>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</si>
  <si>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</si>
  <si>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</si>
  <si>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</si>
  <si>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</si>
  <si>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</si>
  <si>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</si>
  <si>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</si>
  <si>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</si>
  <si>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</si>
  <si>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</si>
  <si>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</si>
  <si>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</si>
  <si>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</si>
  <si>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</si>
  <si>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</si>
  <si>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</si>
  <si>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</si>
  <si>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</si>
  <si>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</si>
  <si>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</si>
  <si>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</si>
  <si>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</si>
  <si>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</si>
  <si>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</si>
  <si>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</si>
  <si>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</si>
  <si>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</si>
  <si>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</si>
  <si>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</si>
  <si>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</si>
  <si>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</si>
  <si>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</si>
  <si>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</si>
  <si>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</si>
  <si>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</si>
  <si>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</si>
  <si>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</si>
  <si>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</si>
  <si>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</si>
  <si>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</si>
  <si>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</si>
  <si>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</si>
  <si>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</si>
  <si>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</si>
  <si>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</si>
  <si>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</si>
  <si>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</si>
  <si>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</si>
  <si>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</si>
  <si>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</si>
  <si>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</si>
  <si>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</si>
  <si>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</si>
  <si>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</si>
  <si>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</si>
  <si>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</si>
  <si>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</si>
  <si>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</si>
  <si>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</si>
  <si>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</si>
  <si>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</si>
  <si>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</si>
  <si>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</si>
  <si>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</si>
  <si>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</si>
  <si>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</si>
  <si>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</si>
  <si>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</si>
  <si>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</si>
  <si>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</si>
  <si>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</si>
  <si>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</si>
  <si>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</si>
  <si>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</si>
  <si>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</si>
  <si>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</si>
  <si>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0110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</si>
  <si>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</si>
  <si>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</si>
  <si>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</si>
  <si>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</si>
  <si>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</si>
  <si>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</si>
  <si>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</si>
  <si>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</si>
  <si>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</si>
  <si>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</si>
  <si>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</si>
  <si>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</si>
  <si>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</si>
  <si>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</si>
  <si>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</si>
  <si>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</si>
  <si>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</si>
  <si>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</si>
  <si>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</si>
  <si>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</si>
  <si>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</si>
  <si>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</si>
  <si>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</si>
  <si>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</si>
  <si>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</si>
  <si>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</si>
  <si>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</si>
  <si>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</si>
  <si>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</si>
  <si>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</si>
  <si>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</si>
  <si>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</si>
  <si>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</si>
  <si>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</si>
  <si>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</si>
  <si>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</si>
  <si>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</si>
  <si>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</si>
  <si>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</si>
  <si>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</si>
  <si>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</si>
  <si>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</si>
  <si>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</si>
  <si>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</si>
  <si>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</si>
  <si>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</si>
  <si>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</si>
  <si>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</si>
  <si>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</si>
  <si>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</si>
  <si>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</si>
  <si>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</si>
  <si>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</si>
  <si>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</si>
  <si>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</si>
  <si>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</si>
  <si>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</si>
  <si>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</si>
  <si>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</si>
  <si>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</si>
  <si>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</si>
  <si>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</si>
  <si>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</si>
  <si>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</si>
  <si>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</si>
  <si>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</si>
  <si>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</si>
  <si>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Возврат остатков субвенций 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из бюджетов субъектов Российской Федерации</t>
  </si>
  <si>
    <t>Жилищное хозяйство</t>
  </si>
  <si>
    <t>0501</t>
  </si>
  <si>
    <t>Возврат остатков единой субвенции из бюджетов субъектов Российской Федерации</t>
  </si>
  <si>
    <t>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</t>
  </si>
  <si>
    <t>Возврат остатков иных межбюджетных трансфертов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2014 - 2017  годах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из бюджетов субъектов Российской Федерации</t>
  </si>
  <si>
    <t>00021935134020000150</t>
  </si>
  <si>
    <t>00021935137020000150</t>
  </si>
  <si>
    <t>00021935220020000150</t>
  </si>
  <si>
    <t>00021935250020000150</t>
  </si>
  <si>
    <t>00021935290020000150</t>
  </si>
  <si>
    <t>00021935380020000150</t>
  </si>
  <si>
    <t>00021935485020000150</t>
  </si>
  <si>
    <t>00021935900020000150</t>
  </si>
  <si>
    <t>00021945161020000150</t>
  </si>
  <si>
    <t>00021945422020000150</t>
  </si>
  <si>
    <t>00021990000020000150</t>
  </si>
  <si>
    <t>х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</si>
  <si>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</si>
  <si>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субъектов Российской Федерации</t>
  </si>
  <si>
    <t>Возврат остатков субвенций на оплату жилищно-коммунальных услуг отдельным категориям граждан из бюджетов субъектов Российской Федерации</t>
  </si>
  <si>
    <t>Возврат остатков субвенций  на выплату единовременного пособия при всех формах устройства детей, лишенных родительского попечения, в семью из бюджетов субъектов Российской Федерации</t>
  </si>
  <si>
    <t>Возврат остатков субвенций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 из бюджетов субъектов Российской Федерации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</si>
  <si>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субъектов Российской Федерации</t>
  </si>
  <si>
    <t>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</si>
  <si>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>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</si>
  <si>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>00021925555020000150</t>
  </si>
  <si>
    <t>00021935260020000150</t>
  </si>
  <si>
    <t>00021945462020000150</t>
  </si>
  <si>
    <t>00021951360020000150</t>
  </si>
  <si>
    <t>Ежеквартальные сведения об исполнении областного бюджета Тверской области за первое полугодие 2019 года по расходам в разрезе разделов и подразделов классификации расходов в сравнении с запланированными значениями на 2019 год</t>
  </si>
  <si>
    <t>Утверждено Законом на текущий финансовый год, тыс. руб.</t>
  </si>
  <si>
    <t>Исполнено
на 01.07.2019, тыс. руб.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</si>
</sst>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9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2" borderId="0" xfId="0" applyFont="1" applyFill="1" applyAlignment="1">
      <alignment horizontal="left"/>
    </xf>
    <xf numFmtId="0" fontId="2" fillId="2" borderId="1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164" fontId="2" fillId="2" borderId="4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2" borderId="1" xfId="0" applyFont="1" applyFill="1" applyBorder="1" applyAlignment="1">
      <alignment horizontal="right"/>
    </xf>
    <xf numFmtId="49" fontId="8" fillId="2" borderId="6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49" fontId="8" fillId="2" borderId="6" xfId="0" applyNumberFormat="1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8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left" vertical="top" wrapText="1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99"/>
  <sheetViews>
    <sheetView showGridLines="0" showZeros="0" tabSelected="1" view="pageBreakPreview" zoomScaleNormal="90" zoomScaleSheetLayoutView="100" workbookViewId="0">
      <pane ySplit="5" topLeftCell="A6" activePane="bottomLeft" state="frozen"/>
      <selection pane="bottomLeft" activeCell="F26" sqref="F26"/>
    </sheetView>
  </sheetViews>
  <sheetFormatPr defaultRowHeight="12.75"/>
  <cols>
    <col min="1" max="1" width="71.42578125" style="19" customWidth="1"/>
    <col min="2" max="2" width="26.5703125" style="7" customWidth="1"/>
    <col min="3" max="3" width="16.42578125" style="4" customWidth="1"/>
    <col min="4" max="4" width="15.85546875" style="4" customWidth="1"/>
    <col min="5" max="5" width="15.140625" style="12" customWidth="1"/>
    <col min="6" max="6" width="18.28515625" style="13" customWidth="1"/>
    <col min="7" max="7" width="13" style="13" customWidth="1"/>
    <col min="8" max="16384" width="9.140625" style="13"/>
  </cols>
  <sheetData>
    <row r="1" spans="1:5" s="11" customFormat="1" ht="37.5" customHeight="1">
      <c r="A1" s="30" t="s">
        <v>190</v>
      </c>
      <c r="B1" s="30"/>
      <c r="C1" s="30"/>
      <c r="D1" s="30"/>
      <c r="E1" s="30"/>
    </row>
    <row r="2" spans="1:5">
      <c r="B2" s="5"/>
      <c r="C2" s="1"/>
      <c r="D2" s="1"/>
    </row>
    <row r="3" spans="1:5">
      <c r="A3" s="20"/>
      <c r="B3" s="6"/>
      <c r="C3" s="2"/>
      <c r="D3" s="2"/>
      <c r="E3" s="14"/>
    </row>
    <row r="4" spans="1:5" ht="12.75" customHeight="1">
      <c r="A4" s="33" t="s">
        <v>0</v>
      </c>
      <c r="B4" s="35" t="s">
        <v>1</v>
      </c>
      <c r="C4" s="31" t="s">
        <v>191</v>
      </c>
      <c r="D4" s="31" t="s">
        <v>192</v>
      </c>
      <c r="E4" s="29" t="s">
        <v>2</v>
      </c>
    </row>
    <row r="5" spans="1:5" ht="58.5" customHeight="1">
      <c r="A5" s="34"/>
      <c r="B5" s="36"/>
      <c r="C5" s="32"/>
      <c r="D5" s="32"/>
      <c r="E5" s="37" t="s">
        <v>3</v>
      </c>
    </row>
    <row r="6" spans="1:5">
      <c r="A6" s="21">
        <v>1</v>
      </c>
      <c r="B6" s="3">
        <v>2</v>
      </c>
      <c r="C6" s="3">
        <v>3</v>
      </c>
      <c r="D6" s="3">
        <v>4</v>
      </c>
      <c r="E6" s="3">
        <v>5</v>
      </c>
    </row>
    <row r="7" spans="1:5" ht="60" hidden="1">
      <c r="A7" s="22" t="s">
        <v>178</v>
      </c>
      <c r="B7" s="15" t="s">
        <v>186</v>
      </c>
      <c r="C7" s="10">
        <v>0</v>
      </c>
      <c r="D7" s="10">
        <v>-58.820920000000001</v>
      </c>
      <c r="E7" s="10">
        <v>0</v>
      </c>
    </row>
    <row r="8" spans="1:5" ht="15" hidden="1">
      <c r="A8" s="22" t="s">
        <v>160</v>
      </c>
      <c r="B8" s="15" t="s">
        <v>166</v>
      </c>
      <c r="C8" s="10">
        <v>0</v>
      </c>
      <c r="D8" s="10">
        <v>-19.625540000000001</v>
      </c>
      <c r="E8" s="10">
        <v>0</v>
      </c>
    </row>
    <row r="9" spans="1:5" ht="60" hidden="1">
      <c r="A9" s="22" t="s">
        <v>179</v>
      </c>
      <c r="B9" s="15" t="s">
        <v>167</v>
      </c>
      <c r="C9" s="10">
        <v>0</v>
      </c>
      <c r="D9" s="10">
        <v>-0.90325</v>
      </c>
      <c r="E9" s="10">
        <v>0</v>
      </c>
    </row>
    <row r="10" spans="1:5" ht="60" hidden="1">
      <c r="A10" s="22" t="s">
        <v>4</v>
      </c>
      <c r="B10" s="15" t="s">
        <v>168</v>
      </c>
      <c r="C10" s="10">
        <v>0</v>
      </c>
      <c r="D10" s="10">
        <v>-13.61359</v>
      </c>
      <c r="E10" s="10">
        <v>0</v>
      </c>
    </row>
    <row r="11" spans="1:5" ht="45" hidden="1">
      <c r="A11" s="22" t="s">
        <v>180</v>
      </c>
      <c r="B11" s="15" t="s">
        <v>169</v>
      </c>
      <c r="C11" s="10">
        <v>0</v>
      </c>
      <c r="D11" s="10">
        <v>-571.97630000000004</v>
      </c>
      <c r="E11" s="10">
        <v>0</v>
      </c>
    </row>
    <row r="12" spans="1:5" ht="45" hidden="1">
      <c r="A12" s="22" t="s">
        <v>181</v>
      </c>
      <c r="B12" s="15" t="s">
        <v>187</v>
      </c>
      <c r="C12" s="10">
        <v>0</v>
      </c>
      <c r="D12" s="10">
        <v>-16.75909</v>
      </c>
      <c r="E12" s="10">
        <v>0</v>
      </c>
    </row>
    <row r="13" spans="1:5" s="9" customFormat="1" ht="60" hidden="1">
      <c r="A13" s="22" t="s">
        <v>182</v>
      </c>
      <c r="B13" s="15" t="s">
        <v>170</v>
      </c>
      <c r="C13" s="10">
        <v>0</v>
      </c>
      <c r="D13" s="10">
        <v>-243.60239000000001</v>
      </c>
      <c r="E13" s="10">
        <v>0</v>
      </c>
    </row>
    <row r="14" spans="1:5" s="9" customFormat="1" ht="15" hidden="1">
      <c r="A14" s="22" t="s">
        <v>183</v>
      </c>
      <c r="B14" s="15" t="s">
        <v>171</v>
      </c>
      <c r="C14" s="10">
        <v>0</v>
      </c>
      <c r="D14" s="10">
        <v>-303.04435999999998</v>
      </c>
      <c r="E14" s="10">
        <v>0</v>
      </c>
    </row>
    <row r="15" spans="1:5" ht="45" hidden="1">
      <c r="A15" s="22" t="s">
        <v>5</v>
      </c>
      <c r="B15" s="15" t="s">
        <v>172</v>
      </c>
      <c r="C15" s="10">
        <v>0</v>
      </c>
      <c r="D15" s="10">
        <v>-2937.0419999999999</v>
      </c>
      <c r="E15" s="10">
        <v>0</v>
      </c>
    </row>
    <row r="16" spans="1:5" ht="30" hidden="1">
      <c r="A16" s="22" t="s">
        <v>163</v>
      </c>
      <c r="B16" s="15" t="s">
        <v>173</v>
      </c>
      <c r="C16" s="10">
        <v>0</v>
      </c>
      <c r="D16" s="10">
        <v>-364.63072</v>
      </c>
      <c r="E16" s="10">
        <v>0</v>
      </c>
    </row>
    <row r="17" spans="1:5" ht="45" hidden="1">
      <c r="A17" s="22" t="s">
        <v>164</v>
      </c>
      <c r="B17" s="15" t="s">
        <v>174</v>
      </c>
      <c r="C17" s="10">
        <v>0</v>
      </c>
      <c r="D17" s="10">
        <v>-4.0999999999999999E-4</v>
      </c>
      <c r="E17" s="10">
        <v>0</v>
      </c>
    </row>
    <row r="18" spans="1:5" ht="15" hidden="1">
      <c r="A18" s="22" t="s">
        <v>165</v>
      </c>
      <c r="B18" s="15" t="s">
        <v>175</v>
      </c>
      <c r="C18" s="10">
        <v>0</v>
      </c>
      <c r="D18" s="10">
        <v>-19.2182</v>
      </c>
      <c r="E18" s="10">
        <v>0</v>
      </c>
    </row>
    <row r="19" spans="1:5" ht="60" hidden="1">
      <c r="A19" s="22" t="s">
        <v>184</v>
      </c>
      <c r="B19" s="15" t="s">
        <v>188</v>
      </c>
      <c r="C19" s="10">
        <v>0</v>
      </c>
      <c r="D19" s="10">
        <v>-0.3024</v>
      </c>
      <c r="E19" s="10">
        <v>0</v>
      </c>
    </row>
    <row r="20" spans="1:5" s="9" customFormat="1" ht="45" hidden="1">
      <c r="A20" s="22" t="s">
        <v>185</v>
      </c>
      <c r="B20" s="15" t="s">
        <v>189</v>
      </c>
      <c r="C20" s="10">
        <v>0</v>
      </c>
      <c r="D20" s="10">
        <v>-419.84550000000002</v>
      </c>
      <c r="E20" s="10">
        <v>0</v>
      </c>
    </row>
    <row r="21" spans="1:5" ht="45" hidden="1">
      <c r="A21" s="22" t="s">
        <v>6</v>
      </c>
      <c r="B21" s="15" t="s">
        <v>176</v>
      </c>
      <c r="C21" s="10">
        <v>0</v>
      </c>
      <c r="D21" s="10">
        <v>-241705.13832</v>
      </c>
      <c r="E21" s="10">
        <v>0</v>
      </c>
    </row>
    <row r="22" spans="1:5" ht="14.25">
      <c r="A22" s="26" t="s">
        <v>7</v>
      </c>
      <c r="B22" s="27" t="s">
        <v>177</v>
      </c>
      <c r="C22" s="8">
        <f>C23+C34+C36+C42+C51+C56+C60+C68+C72+C80+C86+C90+C94+C96</f>
        <v>68677329.899999991</v>
      </c>
      <c r="D22" s="8">
        <v>25129976.298529997</v>
      </c>
      <c r="E22" s="8">
        <f>D22/C22*100</f>
        <v>36.591370595102305</v>
      </c>
    </row>
    <row r="23" spans="1:5" ht="14.25">
      <c r="A23" s="26" t="s">
        <v>8</v>
      </c>
      <c r="B23" s="27" t="s">
        <v>84</v>
      </c>
      <c r="C23" s="8">
        <f>C24+C25+C26+C27+C28+C29+C30+C31+C32+C33</f>
        <v>4358473.7</v>
      </c>
      <c r="D23" s="8">
        <v>1309784.7295799998</v>
      </c>
      <c r="E23" s="8">
        <f>D23/C23*100</f>
        <v>30.051454241424004</v>
      </c>
    </row>
    <row r="24" spans="1:5" s="9" customFormat="1" ht="30">
      <c r="A24" s="23" t="s">
        <v>9</v>
      </c>
      <c r="B24" s="16" t="s">
        <v>85</v>
      </c>
      <c r="C24" s="10">
        <v>4963.1000000000004</v>
      </c>
      <c r="D24" s="10">
        <v>2613.2601400000003</v>
      </c>
      <c r="E24" s="10">
        <f>D24/C24*100</f>
        <v>52.653787753621728</v>
      </c>
    </row>
    <row r="25" spans="1:5" ht="45">
      <c r="A25" s="23" t="s">
        <v>10</v>
      </c>
      <c r="B25" s="16" t="s">
        <v>86</v>
      </c>
      <c r="C25" s="10">
        <v>181388.9</v>
      </c>
      <c r="D25" s="10">
        <v>74040.505319999997</v>
      </c>
      <c r="E25" s="10">
        <f>D25/C25*100</f>
        <v>40.818652806208092</v>
      </c>
    </row>
    <row r="26" spans="1:5" s="9" customFormat="1" ht="45">
      <c r="A26" s="23" t="s">
        <v>11</v>
      </c>
      <c r="B26" s="16" t="s">
        <v>87</v>
      </c>
      <c r="C26" s="10">
        <v>392330.6</v>
      </c>
      <c r="D26" s="10">
        <v>168012.33682</v>
      </c>
      <c r="E26" s="10">
        <f>D26/C26*100</f>
        <v>42.824173495516284</v>
      </c>
    </row>
    <row r="27" spans="1:5" ht="15">
      <c r="A27" s="23" t="s">
        <v>12</v>
      </c>
      <c r="B27" s="16" t="s">
        <v>88</v>
      </c>
      <c r="C27" s="10">
        <v>250399</v>
      </c>
      <c r="D27" s="10">
        <v>115261.82668000001</v>
      </c>
      <c r="E27" s="10">
        <f>D27/C27*100</f>
        <v>46.031264773421626</v>
      </c>
    </row>
    <row r="28" spans="1:5" ht="30">
      <c r="A28" s="23" t="s">
        <v>13</v>
      </c>
      <c r="B28" s="16" t="s">
        <v>89</v>
      </c>
      <c r="C28" s="10">
        <v>283629.59999999998</v>
      </c>
      <c r="D28" s="10">
        <v>103523.47301999999</v>
      </c>
      <c r="E28" s="10">
        <f>D28/C28*100</f>
        <v>36.499530733040558</v>
      </c>
    </row>
    <row r="29" spans="1:5" ht="15">
      <c r="A29" s="23" t="s">
        <v>14</v>
      </c>
      <c r="B29" s="16" t="s">
        <v>90</v>
      </c>
      <c r="C29" s="10">
        <v>119872.6</v>
      </c>
      <c r="D29" s="10">
        <v>47931.386319999998</v>
      </c>
      <c r="E29" s="10">
        <f>D29/C29*100</f>
        <v>39.985272964797623</v>
      </c>
    </row>
    <row r="30" spans="1:5" ht="15">
      <c r="A30" s="23" t="s">
        <v>15</v>
      </c>
      <c r="B30" s="16" t="s">
        <v>91</v>
      </c>
      <c r="C30" s="10">
        <v>186</v>
      </c>
      <c r="D30" s="10">
        <v>172.77132</v>
      </c>
      <c r="E30" s="10">
        <f>D30/C30*100</f>
        <v>92.887806451612903</v>
      </c>
    </row>
    <row r="31" spans="1:5" ht="15">
      <c r="A31" s="23" t="s">
        <v>16</v>
      </c>
      <c r="B31" s="16" t="s">
        <v>92</v>
      </c>
      <c r="C31" s="10">
        <v>2550</v>
      </c>
      <c r="D31" s="10">
        <v>0</v>
      </c>
      <c r="E31" s="10">
        <f>D31/C31*100</f>
        <v>0</v>
      </c>
    </row>
    <row r="32" spans="1:5" s="9" customFormat="1" ht="15">
      <c r="A32" s="23" t="s">
        <v>17</v>
      </c>
      <c r="B32" s="16" t="s">
        <v>93</v>
      </c>
      <c r="C32" s="10">
        <v>151670.1</v>
      </c>
      <c r="D32" s="10">
        <v>0</v>
      </c>
      <c r="E32" s="10">
        <f>D32/C32*100</f>
        <v>0</v>
      </c>
    </row>
    <row r="33" spans="1:5" ht="15">
      <c r="A33" s="23" t="s">
        <v>18</v>
      </c>
      <c r="B33" s="16" t="s">
        <v>94</v>
      </c>
      <c r="C33" s="10">
        <v>2971483.8</v>
      </c>
      <c r="D33" s="10">
        <v>798229.16996000009</v>
      </c>
      <c r="E33" s="10">
        <f>D33/C33*100</f>
        <v>26.862982391490746</v>
      </c>
    </row>
    <row r="34" spans="1:5" ht="14.25">
      <c r="A34" s="26" t="s">
        <v>19</v>
      </c>
      <c r="B34" s="27" t="s">
        <v>95</v>
      </c>
      <c r="C34" s="8">
        <v>30313.4</v>
      </c>
      <c r="D34" s="8">
        <v>17578.400000000001</v>
      </c>
      <c r="E34" s="10">
        <f>D34/C34*100</f>
        <v>57.988876206562111</v>
      </c>
    </row>
    <row r="35" spans="1:5" ht="15">
      <c r="A35" s="23" t="s">
        <v>20</v>
      </c>
      <c r="B35" s="16" t="s">
        <v>96</v>
      </c>
      <c r="C35" s="10">
        <v>30313.4</v>
      </c>
      <c r="D35" s="10">
        <v>17578.400000000001</v>
      </c>
      <c r="E35" s="10">
        <f>D35/C35*100</f>
        <v>57.988876206562111</v>
      </c>
    </row>
    <row r="36" spans="1:5" ht="28.5">
      <c r="A36" s="26" t="s">
        <v>21</v>
      </c>
      <c r="B36" s="27" t="s">
        <v>97</v>
      </c>
      <c r="C36" s="8">
        <f>C37+C38+C39+C40+C41</f>
        <v>797797.20000000007</v>
      </c>
      <c r="D36" s="8">
        <v>338209.96305999998</v>
      </c>
      <c r="E36" s="10">
        <f>D36/C36*100</f>
        <v>42.392974437613958</v>
      </c>
    </row>
    <row r="37" spans="1:5" ht="15">
      <c r="A37" s="23" t="s">
        <v>22</v>
      </c>
      <c r="B37" s="16" t="s">
        <v>98</v>
      </c>
      <c r="C37" s="10">
        <v>85369.9</v>
      </c>
      <c r="D37" s="10">
        <v>36177.659500000002</v>
      </c>
      <c r="E37" s="10">
        <f>D37/C37*100</f>
        <v>42.377535290541516</v>
      </c>
    </row>
    <row r="38" spans="1:5" ht="30">
      <c r="A38" s="23" t="s">
        <v>23</v>
      </c>
      <c r="B38" s="16" t="s">
        <v>99</v>
      </c>
      <c r="C38" s="10">
        <v>182936.4</v>
      </c>
      <c r="D38" s="10">
        <v>73016.068409999993</v>
      </c>
      <c r="E38" s="10">
        <f>D38/C38*100</f>
        <v>39.913362463675902</v>
      </c>
    </row>
    <row r="39" spans="1:5" ht="15">
      <c r="A39" s="23" t="s">
        <v>24</v>
      </c>
      <c r="B39" s="16" t="s">
        <v>100</v>
      </c>
      <c r="C39" s="10">
        <v>413964</v>
      </c>
      <c r="D39" s="10">
        <v>188586.19746999998</v>
      </c>
      <c r="E39" s="10">
        <f>D39/C39*100</f>
        <v>45.556183018330096</v>
      </c>
    </row>
    <row r="40" spans="1:5" ht="15">
      <c r="A40" s="23" t="s">
        <v>25</v>
      </c>
      <c r="B40" s="16" t="s">
        <v>101</v>
      </c>
      <c r="C40" s="10">
        <v>4968.3999999999996</v>
      </c>
      <c r="D40" s="10">
        <v>2495.6725000000001</v>
      </c>
      <c r="E40" s="10">
        <f>D40/C40*100</f>
        <v>50.230909347073514</v>
      </c>
    </row>
    <row r="41" spans="1:5" ht="30">
      <c r="A41" s="23" t="s">
        <v>26</v>
      </c>
      <c r="B41" s="16" t="s">
        <v>102</v>
      </c>
      <c r="C41" s="10">
        <v>110558.5</v>
      </c>
      <c r="D41" s="10">
        <v>37934.365180000001</v>
      </c>
      <c r="E41" s="10">
        <f>D41/C41*100</f>
        <v>34.311577291660072</v>
      </c>
    </row>
    <row r="42" spans="1:5" s="9" customFormat="1" ht="14.25">
      <c r="A42" s="26" t="s">
        <v>27</v>
      </c>
      <c r="B42" s="27" t="s">
        <v>103</v>
      </c>
      <c r="C42" s="8">
        <f>C43+C44+C45+C46+C47+C48+C49+C50</f>
        <v>15343675.199999999</v>
      </c>
      <c r="D42" s="8">
        <v>3210993.3310199999</v>
      </c>
      <c r="E42" s="10">
        <f>D42/C42*100</f>
        <v>20.927146131325824</v>
      </c>
    </row>
    <row r="43" spans="1:5" ht="15">
      <c r="A43" s="23" t="s">
        <v>28</v>
      </c>
      <c r="B43" s="16" t="s">
        <v>104</v>
      </c>
      <c r="C43" s="10">
        <v>291052.5</v>
      </c>
      <c r="D43" s="10">
        <v>131133.66175</v>
      </c>
      <c r="E43" s="10">
        <f>D43/C43*100</f>
        <v>45.054985526666151</v>
      </c>
    </row>
    <row r="44" spans="1:5" ht="15">
      <c r="A44" s="23" t="s">
        <v>29</v>
      </c>
      <c r="B44" s="16" t="s">
        <v>105</v>
      </c>
      <c r="C44" s="10">
        <v>2270065</v>
      </c>
      <c r="D44" s="10">
        <v>933522.86859000009</v>
      </c>
      <c r="E44" s="10">
        <f>D44/C44*100</f>
        <v>41.123177908562091</v>
      </c>
    </row>
    <row r="45" spans="1:5" ht="15">
      <c r="A45" s="23" t="s">
        <v>30</v>
      </c>
      <c r="B45" s="16" t="s">
        <v>106</v>
      </c>
      <c r="C45" s="10">
        <v>20679.400000000001</v>
      </c>
      <c r="D45" s="10">
        <v>3208.55</v>
      </c>
      <c r="E45" s="10">
        <f>D45/C45*100</f>
        <v>15.515682273180072</v>
      </c>
    </row>
    <row r="46" spans="1:5" ht="15">
      <c r="A46" s="23" t="s">
        <v>31</v>
      </c>
      <c r="B46" s="16" t="s">
        <v>107</v>
      </c>
      <c r="C46" s="10">
        <v>467234</v>
      </c>
      <c r="D46" s="10">
        <v>221071.53738999998</v>
      </c>
      <c r="E46" s="10">
        <f>D46/C46*100</f>
        <v>47.314950836197703</v>
      </c>
    </row>
    <row r="47" spans="1:5" s="9" customFormat="1" ht="15">
      <c r="A47" s="23" t="s">
        <v>32</v>
      </c>
      <c r="B47" s="16" t="s">
        <v>108</v>
      </c>
      <c r="C47" s="10">
        <v>355100.2</v>
      </c>
      <c r="D47" s="10">
        <v>94436.596550000002</v>
      </c>
      <c r="E47" s="10">
        <f>D47/C47*100</f>
        <v>26.594351833651459</v>
      </c>
    </row>
    <row r="48" spans="1:5" ht="15">
      <c r="A48" s="23" t="s">
        <v>33</v>
      </c>
      <c r="B48" s="16" t="s">
        <v>109</v>
      </c>
      <c r="C48" s="10">
        <v>10463156.699999999</v>
      </c>
      <c r="D48" s="10">
        <v>1290079.0486199998</v>
      </c>
      <c r="E48" s="10">
        <f>D48/C48*100</f>
        <v>12.329730745789174</v>
      </c>
    </row>
    <row r="49" spans="1:5" ht="15">
      <c r="A49" s="23" t="s">
        <v>34</v>
      </c>
      <c r="B49" s="16" t="s">
        <v>110</v>
      </c>
      <c r="C49" s="10">
        <v>153803.1</v>
      </c>
      <c r="D49" s="10">
        <v>46633.354380000004</v>
      </c>
      <c r="E49" s="10">
        <f>D49/C49*100</f>
        <v>30.320165445299867</v>
      </c>
    </row>
    <row r="50" spans="1:5" ht="15">
      <c r="A50" s="23" t="s">
        <v>35</v>
      </c>
      <c r="B50" s="16" t="s">
        <v>111</v>
      </c>
      <c r="C50" s="10">
        <v>1322584.3</v>
      </c>
      <c r="D50" s="10">
        <v>490907.71374000004</v>
      </c>
      <c r="E50" s="10">
        <f>D50/C50*100</f>
        <v>37.117309931775239</v>
      </c>
    </row>
    <row r="51" spans="1:5" s="9" customFormat="1" ht="14.25">
      <c r="A51" s="26" t="s">
        <v>36</v>
      </c>
      <c r="B51" s="27" t="s">
        <v>112</v>
      </c>
      <c r="C51" s="8">
        <f>C52+C53+C54+C55</f>
        <v>3120536.4</v>
      </c>
      <c r="D51" s="8">
        <v>362790.386</v>
      </c>
      <c r="E51" s="10">
        <f>D51/C51*100</f>
        <v>11.62589822698431</v>
      </c>
    </row>
    <row r="52" spans="1:5" ht="15">
      <c r="A52" s="23" t="s">
        <v>161</v>
      </c>
      <c r="B52" s="16" t="s">
        <v>162</v>
      </c>
      <c r="C52" s="10">
        <v>7598.3</v>
      </c>
      <c r="D52" s="10">
        <v>200</v>
      </c>
      <c r="E52" s="10">
        <f>D52/C52*100</f>
        <v>2.6321677217272286</v>
      </c>
    </row>
    <row r="53" spans="1:5" ht="15">
      <c r="A53" s="23" t="s">
        <v>37</v>
      </c>
      <c r="B53" s="16" t="s">
        <v>113</v>
      </c>
      <c r="C53" s="10">
        <v>2510697.6</v>
      </c>
      <c r="D53" s="10">
        <v>294566.71914</v>
      </c>
      <c r="E53" s="10">
        <f>D53/C53*100</f>
        <v>11.732465078231643</v>
      </c>
    </row>
    <row r="54" spans="1:5" ht="15">
      <c r="A54" s="23" t="s">
        <v>38</v>
      </c>
      <c r="B54" s="16" t="s">
        <v>114</v>
      </c>
      <c r="C54" s="10">
        <v>458614.8</v>
      </c>
      <c r="D54" s="10">
        <v>4171.3999999999996</v>
      </c>
      <c r="E54" s="10">
        <f>D54/C54*100</f>
        <v>0.90956506418894467</v>
      </c>
    </row>
    <row r="55" spans="1:5" ht="15">
      <c r="A55" s="23" t="s">
        <v>39</v>
      </c>
      <c r="B55" s="16" t="s">
        <v>115</v>
      </c>
      <c r="C55" s="10">
        <v>143625.70000000001</v>
      </c>
      <c r="D55" s="10">
        <v>63852.266859999996</v>
      </c>
      <c r="E55" s="10">
        <f>D55/C55*100</f>
        <v>44.457410379897183</v>
      </c>
    </row>
    <row r="56" spans="1:5" ht="14.25">
      <c r="A56" s="26" t="s">
        <v>40</v>
      </c>
      <c r="B56" s="27" t="s">
        <v>116</v>
      </c>
      <c r="C56" s="8">
        <f>C57+C58+C59</f>
        <v>139898.4</v>
      </c>
      <c r="D56" s="8">
        <v>37004.937079999996</v>
      </c>
      <c r="E56" s="10">
        <f>D56/C56*100</f>
        <v>26.451293996214392</v>
      </c>
    </row>
    <row r="57" spans="1:5" ht="15">
      <c r="A57" s="23" t="s">
        <v>41</v>
      </c>
      <c r="B57" s="16" t="s">
        <v>117</v>
      </c>
      <c r="C57" s="10">
        <v>1706.2</v>
      </c>
      <c r="D57" s="10">
        <v>342.57184000000001</v>
      </c>
      <c r="E57" s="10">
        <f>D57/C57*100</f>
        <v>20.078058844215217</v>
      </c>
    </row>
    <row r="58" spans="1:5" ht="15">
      <c r="A58" s="23" t="s">
        <v>42</v>
      </c>
      <c r="B58" s="16" t="s">
        <v>118</v>
      </c>
      <c r="C58" s="10">
        <v>25723.1</v>
      </c>
      <c r="D58" s="10">
        <v>9527.7027799999996</v>
      </c>
      <c r="E58" s="10">
        <f>D58/C58*100</f>
        <v>37.039481166733403</v>
      </c>
    </row>
    <row r="59" spans="1:5" s="9" customFormat="1" ht="15">
      <c r="A59" s="23" t="s">
        <v>43</v>
      </c>
      <c r="B59" s="16" t="s">
        <v>119</v>
      </c>
      <c r="C59" s="10">
        <v>112469.1</v>
      </c>
      <c r="D59" s="10">
        <v>27134.66246</v>
      </c>
      <c r="E59" s="10">
        <f>D59/C59*100</f>
        <v>24.126326662167653</v>
      </c>
    </row>
    <row r="60" spans="1:5" ht="14.25">
      <c r="A60" s="26" t="s">
        <v>44</v>
      </c>
      <c r="B60" s="27" t="s">
        <v>120</v>
      </c>
      <c r="C60" s="8">
        <f>C61+C62+C63+C64+C65+C66+C67</f>
        <v>15249967.6</v>
      </c>
      <c r="D60" s="8">
        <v>7537803.7174399998</v>
      </c>
      <c r="E60" s="10">
        <f>D60/C60*100</f>
        <v>49.428326112902695</v>
      </c>
    </row>
    <row r="61" spans="1:5" ht="15">
      <c r="A61" s="23" t="s">
        <v>45</v>
      </c>
      <c r="B61" s="16" t="s">
        <v>121</v>
      </c>
      <c r="C61" s="10">
        <v>3349659.1</v>
      </c>
      <c r="D61" s="10">
        <v>1523067.00942</v>
      </c>
      <c r="E61" s="10">
        <f>D61/C61*100</f>
        <v>45.469313860028322</v>
      </c>
    </row>
    <row r="62" spans="1:5" ht="15">
      <c r="A62" s="23" t="s">
        <v>46</v>
      </c>
      <c r="B62" s="16" t="s">
        <v>122</v>
      </c>
      <c r="C62" s="10">
        <v>9217433.9000000004</v>
      </c>
      <c r="D62" s="10">
        <v>4621729.8167599998</v>
      </c>
      <c r="E62" s="10">
        <f>D62/C62*100</f>
        <v>50.141176675647216</v>
      </c>
    </row>
    <row r="63" spans="1:5" s="9" customFormat="1" ht="15">
      <c r="A63" s="23" t="s">
        <v>47</v>
      </c>
      <c r="B63" s="16" t="s">
        <v>123</v>
      </c>
      <c r="C63" s="10">
        <v>326958.59999999998</v>
      </c>
      <c r="D63" s="10">
        <v>159428.23524000001</v>
      </c>
      <c r="E63" s="10">
        <f>D63/C63*100</f>
        <v>48.760985409161897</v>
      </c>
    </row>
    <row r="64" spans="1:5" ht="15">
      <c r="A64" s="23" t="s">
        <v>48</v>
      </c>
      <c r="B64" s="16" t="s">
        <v>124</v>
      </c>
      <c r="C64" s="10">
        <v>1730911.7</v>
      </c>
      <c r="D64" s="10">
        <v>947839.31519000011</v>
      </c>
      <c r="E64" s="10">
        <f>D64/C64*100</f>
        <v>54.759541759986952</v>
      </c>
    </row>
    <row r="65" spans="1:5" ht="15">
      <c r="A65" s="23" t="s">
        <v>49</v>
      </c>
      <c r="B65" s="16" t="s">
        <v>125</v>
      </c>
      <c r="C65" s="10">
        <v>112274.1</v>
      </c>
      <c r="D65" s="10">
        <v>37578.199999999997</v>
      </c>
      <c r="E65" s="10">
        <f>D65/C65*100</f>
        <v>33.470052309481879</v>
      </c>
    </row>
    <row r="66" spans="1:5" ht="15">
      <c r="A66" s="23" t="s">
        <v>50</v>
      </c>
      <c r="B66" s="16" t="s">
        <v>126</v>
      </c>
      <c r="C66" s="10">
        <v>207186.9</v>
      </c>
      <c r="D66" s="10">
        <v>117563.03668</v>
      </c>
      <c r="E66" s="10">
        <f>D66/C66*100</f>
        <v>56.742504801220541</v>
      </c>
    </row>
    <row r="67" spans="1:5" ht="15">
      <c r="A67" s="23" t="s">
        <v>51</v>
      </c>
      <c r="B67" s="16" t="s">
        <v>127</v>
      </c>
      <c r="C67" s="10">
        <v>305543.3</v>
      </c>
      <c r="D67" s="10">
        <v>130598.10415</v>
      </c>
      <c r="E67" s="10">
        <f>D67/C67*100</f>
        <v>42.742912101165373</v>
      </c>
    </row>
    <row r="68" spans="1:5" ht="14.25">
      <c r="A68" s="26" t="s">
        <v>52</v>
      </c>
      <c r="B68" s="27" t="s">
        <v>128</v>
      </c>
      <c r="C68" s="8">
        <v>1902581.5</v>
      </c>
      <c r="D68" s="8">
        <v>719747.18169000011</v>
      </c>
      <c r="E68" s="10">
        <f>D68/C68*100</f>
        <v>37.830031548714217</v>
      </c>
    </row>
    <row r="69" spans="1:5" ht="15">
      <c r="A69" s="23" t="s">
        <v>53</v>
      </c>
      <c r="B69" s="16" t="s">
        <v>129</v>
      </c>
      <c r="C69" s="10">
        <v>1815099.3</v>
      </c>
      <c r="D69" s="10">
        <v>678699.96279000002</v>
      </c>
      <c r="E69" s="10">
        <f>D69/C69*100</f>
        <v>37.39189160559976</v>
      </c>
    </row>
    <row r="70" spans="1:5" ht="15">
      <c r="A70" s="23" t="s">
        <v>54</v>
      </c>
      <c r="B70" s="16" t="s">
        <v>130</v>
      </c>
      <c r="C70" s="10">
        <v>12594.4</v>
      </c>
      <c r="D70" s="10">
        <v>6600</v>
      </c>
      <c r="E70" s="10">
        <f>D70/C70*100</f>
        <v>52.404243155688249</v>
      </c>
    </row>
    <row r="71" spans="1:5" s="9" customFormat="1" ht="15">
      <c r="A71" s="23" t="s">
        <v>55</v>
      </c>
      <c r="B71" s="16" t="s">
        <v>131</v>
      </c>
      <c r="C71" s="10">
        <v>74887.8</v>
      </c>
      <c r="D71" s="10">
        <v>34447.2189</v>
      </c>
      <c r="E71" s="10">
        <f>D71/C71*100</f>
        <v>45.998438864541349</v>
      </c>
    </row>
    <row r="72" spans="1:5" ht="14.25">
      <c r="A72" s="26" t="s">
        <v>56</v>
      </c>
      <c r="B72" s="27" t="s">
        <v>132</v>
      </c>
      <c r="C72" s="8">
        <f>C73+C74+C75+C76+C77+C78+C79</f>
        <v>8044915.5999999996</v>
      </c>
      <c r="D72" s="8">
        <v>2422119.0462600002</v>
      </c>
      <c r="E72" s="10">
        <f>D72/C72*100</f>
        <v>30.10745129830822</v>
      </c>
    </row>
    <row r="73" spans="1:5" ht="15">
      <c r="A73" s="23" t="s">
        <v>57</v>
      </c>
      <c r="B73" s="16" t="s">
        <v>133</v>
      </c>
      <c r="C73" s="10">
        <v>3688067.9</v>
      </c>
      <c r="D73" s="10">
        <v>670441.65411</v>
      </c>
      <c r="E73" s="10">
        <f>D73/C73*100</f>
        <v>18.178668947770728</v>
      </c>
    </row>
    <row r="74" spans="1:5" ht="15">
      <c r="A74" s="23" t="s">
        <v>58</v>
      </c>
      <c r="B74" s="16" t="s">
        <v>134</v>
      </c>
      <c r="C74" s="10">
        <v>2206873.6000000001</v>
      </c>
      <c r="D74" s="10">
        <v>1062538.2389</v>
      </c>
      <c r="E74" s="10">
        <f>D74/C74*100</f>
        <v>48.146764676508887</v>
      </c>
    </row>
    <row r="75" spans="1:5" ht="15">
      <c r="A75" s="23" t="s">
        <v>59</v>
      </c>
      <c r="B75" s="16" t="s">
        <v>135</v>
      </c>
      <c r="C75" s="10">
        <v>48174.6</v>
      </c>
      <c r="D75" s="10">
        <v>20847.02218</v>
      </c>
      <c r="E75" s="10">
        <f>D75/C75*100</f>
        <v>43.273887442760298</v>
      </c>
    </row>
    <row r="76" spans="1:5" ht="15">
      <c r="A76" s="23" t="s">
        <v>60</v>
      </c>
      <c r="B76" s="16" t="s">
        <v>136</v>
      </c>
      <c r="C76" s="10">
        <v>374845.4</v>
      </c>
      <c r="D76" s="10">
        <v>114652.93339000001</v>
      </c>
      <c r="E76" s="10">
        <f>D76/C76*100</f>
        <v>30.58672545801549</v>
      </c>
    </row>
    <row r="77" spans="1:5" s="9" customFormat="1" ht="15">
      <c r="A77" s="23" t="s">
        <v>61</v>
      </c>
      <c r="B77" s="16" t="s">
        <v>137</v>
      </c>
      <c r="C77" s="10">
        <v>391322.7</v>
      </c>
      <c r="D77" s="10">
        <v>199155.58900000001</v>
      </c>
      <c r="E77" s="10">
        <f>D77/C77*100</f>
        <v>50.892930310457331</v>
      </c>
    </row>
    <row r="78" spans="1:5" ht="30">
      <c r="A78" s="23" t="s">
        <v>62</v>
      </c>
      <c r="B78" s="16" t="s">
        <v>138</v>
      </c>
      <c r="C78" s="10">
        <v>119677.8</v>
      </c>
      <c r="D78" s="10">
        <v>49808.098989999999</v>
      </c>
      <c r="E78" s="10">
        <f>D78/C78*100</f>
        <v>41.618494816916751</v>
      </c>
    </row>
    <row r="79" spans="1:5" ht="15">
      <c r="A79" s="24" t="s">
        <v>63</v>
      </c>
      <c r="B79" s="17" t="s">
        <v>139</v>
      </c>
      <c r="C79" s="18">
        <v>1215953.6000000001</v>
      </c>
      <c r="D79" s="18">
        <v>304675.50968999998</v>
      </c>
      <c r="E79" s="10">
        <f>D79/C79*100</f>
        <v>25.056507887307539</v>
      </c>
    </row>
    <row r="80" spans="1:5" ht="14.25">
      <c r="A80" s="28" t="s">
        <v>64</v>
      </c>
      <c r="B80" s="27" t="s">
        <v>140</v>
      </c>
      <c r="C80" s="8">
        <f>C81+C82+C83+C84+C85</f>
        <v>16237130.9</v>
      </c>
      <c r="D80" s="8">
        <v>7938888.4576300001</v>
      </c>
      <c r="E80" s="10">
        <f>D80/C80*100</f>
        <v>48.893419080768759</v>
      </c>
    </row>
    <row r="81" spans="1:5" s="9" customFormat="1" ht="15">
      <c r="A81" s="25" t="s">
        <v>65</v>
      </c>
      <c r="B81" s="16" t="s">
        <v>141</v>
      </c>
      <c r="C81" s="10">
        <v>115362.2</v>
      </c>
      <c r="D81" s="10">
        <v>60127.530780000001</v>
      </c>
      <c r="E81" s="10">
        <f>D81/C81*100</f>
        <v>52.120651981324905</v>
      </c>
    </row>
    <row r="82" spans="1:5" ht="15">
      <c r="A82" s="25" t="s">
        <v>66</v>
      </c>
      <c r="B82" s="16" t="s">
        <v>142</v>
      </c>
      <c r="C82" s="10">
        <v>1962032</v>
      </c>
      <c r="D82" s="10">
        <v>948118.10663000005</v>
      </c>
      <c r="E82" s="10">
        <f>D82/C82*100</f>
        <v>48.323274372181494</v>
      </c>
    </row>
    <row r="83" spans="1:5" ht="15">
      <c r="A83" s="25" t="s">
        <v>67</v>
      </c>
      <c r="B83" s="16" t="s">
        <v>143</v>
      </c>
      <c r="C83" s="10">
        <v>9938041.9000000004</v>
      </c>
      <c r="D83" s="10">
        <v>5055684.61888</v>
      </c>
      <c r="E83" s="10">
        <f>D83/C83*100</f>
        <v>50.872039680975789</v>
      </c>
    </row>
    <row r="84" spans="1:5" ht="15">
      <c r="A84" s="25" t="s">
        <v>68</v>
      </c>
      <c r="B84" s="16" t="s">
        <v>144</v>
      </c>
      <c r="C84" s="10">
        <v>3848695.2</v>
      </c>
      <c r="D84" s="10">
        <v>1707318.71105</v>
      </c>
      <c r="E84" s="10">
        <f>D84/C84*100</f>
        <v>44.360974884423165</v>
      </c>
    </row>
    <row r="85" spans="1:5" s="9" customFormat="1" ht="15">
      <c r="A85" s="25" t="s">
        <v>69</v>
      </c>
      <c r="B85" s="16" t="s">
        <v>145</v>
      </c>
      <c r="C85" s="10">
        <v>372999.6</v>
      </c>
      <c r="D85" s="10">
        <v>167639.49028999999</v>
      </c>
      <c r="E85" s="10">
        <f>D85/C85*100</f>
        <v>44.943611277331129</v>
      </c>
    </row>
    <row r="86" spans="1:5" ht="14.25">
      <c r="A86" s="28" t="s">
        <v>70</v>
      </c>
      <c r="B86" s="27" t="s">
        <v>146</v>
      </c>
      <c r="C86" s="8">
        <f>C87+C88+C89</f>
        <v>889393.8</v>
      </c>
      <c r="D86" s="8">
        <v>291954.17794999998</v>
      </c>
      <c r="E86" s="10">
        <f>D86/C86*100</f>
        <v>32.82619891773475</v>
      </c>
    </row>
    <row r="87" spans="1:5" s="9" customFormat="1" ht="15">
      <c r="A87" s="25" t="s">
        <v>71</v>
      </c>
      <c r="B87" s="16" t="s">
        <v>147</v>
      </c>
      <c r="C87" s="10">
        <v>494429.9</v>
      </c>
      <c r="D87" s="10">
        <v>105894.69778</v>
      </c>
      <c r="E87" s="10">
        <f>D87/C87*100</f>
        <v>21.417535181428146</v>
      </c>
    </row>
    <row r="88" spans="1:5" ht="15">
      <c r="A88" s="25" t="s">
        <v>72</v>
      </c>
      <c r="B88" s="16" t="s">
        <v>148</v>
      </c>
      <c r="C88" s="10">
        <v>372030.5</v>
      </c>
      <c r="D88" s="10">
        <v>175174.46962000002</v>
      </c>
      <c r="E88" s="10">
        <f>D88/C88*100</f>
        <v>47.086050638321325</v>
      </c>
    </row>
    <row r="89" spans="1:5" ht="15">
      <c r="A89" s="25" t="s">
        <v>73</v>
      </c>
      <c r="B89" s="16" t="s">
        <v>149</v>
      </c>
      <c r="C89" s="10">
        <v>22933.4</v>
      </c>
      <c r="D89" s="10">
        <v>10885.010550000001</v>
      </c>
      <c r="E89" s="10">
        <f>D89/C89*100</f>
        <v>47.463570818108089</v>
      </c>
    </row>
    <row r="90" spans="1:5" ht="14.25">
      <c r="A90" s="28" t="s">
        <v>74</v>
      </c>
      <c r="B90" s="27" t="s">
        <v>150</v>
      </c>
      <c r="C90" s="8">
        <v>183749.9</v>
      </c>
      <c r="D90" s="8">
        <v>82395.064200000008</v>
      </c>
      <c r="E90" s="10">
        <f>D90/C90*100</f>
        <v>44.84087566850377</v>
      </c>
    </row>
    <row r="91" spans="1:5" s="9" customFormat="1" ht="15">
      <c r="A91" s="25" t="s">
        <v>75</v>
      </c>
      <c r="B91" s="16" t="s">
        <v>151</v>
      </c>
      <c r="C91" s="10">
        <v>23705.5</v>
      </c>
      <c r="D91" s="10">
        <v>13244</v>
      </c>
      <c r="E91" s="10">
        <f>D91/C91*100</f>
        <v>55.868891185589845</v>
      </c>
    </row>
    <row r="92" spans="1:5" s="9" customFormat="1" ht="15">
      <c r="A92" s="25" t="s">
        <v>76</v>
      </c>
      <c r="B92" s="16" t="s">
        <v>152</v>
      </c>
      <c r="C92" s="10">
        <v>37962.5</v>
      </c>
      <c r="D92" s="10">
        <v>21156</v>
      </c>
      <c r="E92" s="10">
        <f>D92/C92*100</f>
        <v>55.728679618044119</v>
      </c>
    </row>
    <row r="93" spans="1:5" s="9" customFormat="1" ht="15">
      <c r="A93" s="25" t="s">
        <v>77</v>
      </c>
      <c r="B93" s="16" t="s">
        <v>153</v>
      </c>
      <c r="C93" s="10">
        <v>122081.9</v>
      </c>
      <c r="D93" s="10">
        <v>47995.064200000001</v>
      </c>
      <c r="E93" s="10">
        <f>D93/C93*100</f>
        <v>39.313824735689735</v>
      </c>
    </row>
    <row r="94" spans="1:5" ht="28.5">
      <c r="A94" s="28" t="s">
        <v>78</v>
      </c>
      <c r="B94" s="27" t="s">
        <v>154</v>
      </c>
      <c r="C94" s="8">
        <v>196417</v>
      </c>
      <c r="D94" s="8">
        <v>25473.84102</v>
      </c>
      <c r="E94" s="10">
        <f>D94/C94*100</f>
        <v>12.969264890513548</v>
      </c>
    </row>
    <row r="95" spans="1:5" ht="15">
      <c r="A95" s="25" t="s">
        <v>79</v>
      </c>
      <c r="B95" s="16" t="s">
        <v>155</v>
      </c>
      <c r="C95" s="10">
        <v>196417</v>
      </c>
      <c r="D95" s="10">
        <v>25473.84102</v>
      </c>
      <c r="E95" s="10">
        <f>D95/C95*100</f>
        <v>12.969264890513548</v>
      </c>
    </row>
    <row r="96" spans="1:5" ht="42.75">
      <c r="A96" s="28" t="s">
        <v>80</v>
      </c>
      <c r="B96" s="27" t="s">
        <v>156</v>
      </c>
      <c r="C96" s="8">
        <v>2182479.2999999998</v>
      </c>
      <c r="D96" s="8">
        <v>835233.06559999997</v>
      </c>
      <c r="E96" s="10">
        <f>D96/C96*100</f>
        <v>38.269919242762121</v>
      </c>
    </row>
    <row r="97" spans="1:5" ht="30">
      <c r="A97" s="25" t="s">
        <v>81</v>
      </c>
      <c r="B97" s="16" t="s">
        <v>157</v>
      </c>
      <c r="C97" s="10">
        <v>938421.5</v>
      </c>
      <c r="D97" s="10">
        <v>479153.5</v>
      </c>
      <c r="E97" s="10">
        <f>D97/C97*100</f>
        <v>51.059518563886272</v>
      </c>
    </row>
    <row r="98" spans="1:5" ht="15">
      <c r="A98" s="25" t="s">
        <v>82</v>
      </c>
      <c r="B98" s="16" t="s">
        <v>158</v>
      </c>
      <c r="C98" s="10">
        <v>1091034.3</v>
      </c>
      <c r="D98" s="10">
        <v>355995.8</v>
      </c>
      <c r="E98" s="10">
        <f>D98/C98*100</f>
        <v>32.629203316522677</v>
      </c>
    </row>
    <row r="99" spans="1:5" ht="15">
      <c r="A99" s="25" t="s">
        <v>83</v>
      </c>
      <c r="B99" s="16" t="s">
        <v>159</v>
      </c>
      <c r="C99" s="10">
        <v>153023.5</v>
      </c>
      <c r="D99" s="10">
        <v>83.765600000000006</v>
      </c>
      <c r="E99" s="10">
        <f>D99/C99*100</f>
        <v>5.4740350338346733E-2</v>
      </c>
    </row>
  </sheetData>
  <autoFilter ref="A6:E99"/>
  <mergeCells count="5">
    <mergeCell ref="A1:E1"/>
    <mergeCell ref="C4:C5"/>
    <mergeCell ref="D4:D5"/>
    <mergeCell ref="A4:A5"/>
    <mergeCell ref="B4:B5"/>
  </mergeCells>
  <printOptions gridLinesSet="0"/>
  <pageMargins left="0.39370078740157483" right="0.39370078740157483" top="0.39370078740157483" bottom="0.39370078740157483" header="0" footer="0"/>
  <pageSetup paperSize="9" scale="97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01.07.2019</vt:lpstr>
      <vt:lpstr>'на 01.07.2019'!Заголовки_для_печати</vt:lpstr>
      <vt:lpstr>'на 01.07.2019'!Область_печати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</cp:lastModifiedBy>
  <cp:lastPrinted>2019-07-22T20:42:50Z</cp:lastPrinted>
  <dcterms:created xsi:type="dcterms:W3CDTF">1999-06-18T11:49:53Z</dcterms:created>
  <dcterms:modified xsi:type="dcterms:W3CDTF">2019-07-22T20:43:01Z</dcterms:modified>
</cp:coreProperties>
</file>