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1.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<sst xmlns="http://schemas.openxmlformats.org/spreadsheetml/2006/main" count="75" uniqueCount="63">
  <si>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</si>
  <si>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</si>
  <si>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</si>
  <si>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</si>
  <si>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</si>
  <si>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</si>
  <si>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</si>
  <si>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</si>
  <si>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</si>
  <si>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</si>
  <si>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</si>
  <si>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</si>
  <si>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</si>
  <si>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</si>
  <si>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</si>
  <si>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</si>
  <si>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</si>
  <si>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</si>
  <si>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</si>
  <si>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</si>
  <si>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</si>
  <si>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</si>
  <si>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</si>
  <si>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</si>
  <si>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</si>
  <si>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</si>
  <si>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</si>
  <si>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</si>
  <si>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</si>
  <si>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</si>
  <si>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</si>
  <si>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</si>
  <si>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</si>
  <si>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</si>
  <si>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</si>
  <si>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</si>
  <si>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</si>
  <si>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</si>
  <si>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</si>
  <si>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</si>
  <si>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</si>
  <si>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</si>
  <si>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</si>
  <si>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</si>
  <si>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</si>
  <si>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</si>
  <si>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</si>
  <si>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</si>
  <si>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</si>
  <si>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</si>
  <si>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</si>
  <si>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</si>
  <si>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</si>
  <si>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</si>
  <si>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</si>
  <si>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</si>
  <si>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</si>
  <si>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</si>
  <si>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</si>
  <si>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</si>
  <si>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 управления сводного бюджетного
планирования и анализа исполнения бюджета</t>
  </si>
  <si>
    <t>Г.А. Яковлева</t>
  </si>
  <si>
    <t>КОНСОЛИДИРОВАННЫХ БЮДЖЕТОВ МУНИЦИПАЛЬНЫХ ОБРАЗОВАНИЙ НА 1 января 2019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</si>
</sst>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21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19" sqref="V19:V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863541.86868</v>
      </c>
      <c r="O19" s="34">
        <v>822209.58339</v>
      </c>
      <c r="P19" s="35">
        <f aca="true" t="shared" si="0" ref="P19:P62">O19/N19*100</f>
        <v>95.21363273871366</v>
      </c>
      <c r="Q19" s="34">
        <v>815183.4770900001</v>
      </c>
      <c r="R19" s="91">
        <f aca="true" t="shared" si="1" ref="R19:R61">O19/Q19*100</f>
        <v>100.86190489594826</v>
      </c>
      <c r="S19" s="90">
        <v>865013.16868</v>
      </c>
      <c r="T19" s="34">
        <v>822384.34399</v>
      </c>
      <c r="U19" s="35">
        <f aca="true" t="shared" si="2" ref="U19:U62">T19/S19*100</f>
        <v>95.07188719969997</v>
      </c>
      <c r="V19" s="34">
        <v>818990.41938</v>
      </c>
      <c r="W19" s="36">
        <f>T19/V19*100</f>
        <v>100.41440345694998</v>
      </c>
      <c r="X19" s="37"/>
      <c r="Y19" s="34"/>
      <c r="Z19" s="38">
        <f aca="true" t="shared" si="3" ref="Z19:AA62">N19-S19</f>
        <v>-1471.3000000000466</v>
      </c>
      <c r="AA19" s="38">
        <f t="shared" si="3"/>
        <v>-174.7605999999214</v>
      </c>
      <c r="AB19" s="38">
        <f aca="true" t="shared" si="4" ref="AB19:AB62">O19-T19</f>
        <v>-174.7605999999214</v>
      </c>
      <c r="AC19" s="39">
        <f>Q19-V19</f>
        <v>-3806.942289999919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792159.8122</v>
      </c>
      <c r="O20" s="34">
        <v>798718.02204</v>
      </c>
      <c r="P20" s="35">
        <f t="shared" si="0"/>
        <v>100.82788974383669</v>
      </c>
      <c r="Q20" s="34">
        <v>806215.6915399999</v>
      </c>
      <c r="R20" s="91">
        <f t="shared" si="1"/>
        <v>99.07001692243446</v>
      </c>
      <c r="S20" s="90">
        <v>801801.4948</v>
      </c>
      <c r="T20" s="34">
        <v>789489.6319800001</v>
      </c>
      <c r="U20" s="35">
        <f t="shared" si="2"/>
        <v>98.46447494799558</v>
      </c>
      <c r="V20" s="34">
        <v>819685.04314</v>
      </c>
      <c r="W20" s="36">
        <f aca="true" t="shared" si="5" ref="W20:W61">T20/V20*100</f>
        <v>96.31621786773988</v>
      </c>
      <c r="X20" s="37"/>
      <c r="Y20" s="34"/>
      <c r="Z20" s="38">
        <f t="shared" si="3"/>
        <v>-9641.682599999942</v>
      </c>
      <c r="AA20" s="38">
        <f t="shared" si="3"/>
        <v>9228.390059999889</v>
      </c>
      <c r="AB20" s="38">
        <f t="shared" si="4"/>
        <v>9228.390059999889</v>
      </c>
      <c r="AC20" s="39">
        <f aca="true" t="shared" si="6" ref="AC20:AC62">Q20-V20</f>
        <v>-13469.351600000053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1144495.8695</v>
      </c>
      <c r="O21" s="34">
        <v>1088666.3928399999</v>
      </c>
      <c r="P21" s="35">
        <f t="shared" si="0"/>
        <v>95.12191540853786</v>
      </c>
      <c r="Q21" s="34">
        <v>1030584.30235</v>
      </c>
      <c r="R21" s="91">
        <f t="shared" si="1"/>
        <v>105.63584079027379</v>
      </c>
      <c r="S21" s="90">
        <v>1157578.1098399998</v>
      </c>
      <c r="T21" s="34">
        <v>1094612.8476099998</v>
      </c>
      <c r="U21" s="35">
        <f t="shared" si="2"/>
        <v>94.56060358305298</v>
      </c>
      <c r="V21" s="34">
        <v>1036352.8039299999</v>
      </c>
      <c r="W21" s="36">
        <f t="shared" si="5"/>
        <v>105.62164192146433</v>
      </c>
      <c r="X21" s="37"/>
      <c r="Y21" s="34"/>
      <c r="Z21" s="38">
        <f t="shared" si="3"/>
        <v>-13082.240339999786</v>
      </c>
      <c r="AA21" s="38">
        <f t="shared" si="3"/>
        <v>-5946.454769999953</v>
      </c>
      <c r="AB21" s="38">
        <f t="shared" si="4"/>
        <v>-5946.454769999953</v>
      </c>
      <c r="AC21" s="39">
        <f t="shared" si="6"/>
        <v>-5768.501579999924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9318797.5</v>
      </c>
      <c r="O22" s="34">
        <v>7793716.97267</v>
      </c>
      <c r="P22" s="35">
        <f t="shared" si="0"/>
        <v>83.63436347522307</v>
      </c>
      <c r="Q22" s="34">
        <v>7709641.81975</v>
      </c>
      <c r="R22" s="91">
        <f t="shared" si="1"/>
        <v>101.0905195712805</v>
      </c>
      <c r="S22" s="90">
        <v>9602060.6</v>
      </c>
      <c r="T22" s="34">
        <v>8176234.38838</v>
      </c>
      <c r="U22" s="35">
        <f t="shared" si="2"/>
        <v>85.15083094122527</v>
      </c>
      <c r="V22" s="34">
        <v>8108054.42986</v>
      </c>
      <c r="W22" s="36">
        <f t="shared" si="5"/>
        <v>100.84089172205</v>
      </c>
      <c r="X22" s="37"/>
      <c r="Y22" s="34"/>
      <c r="Z22" s="38">
        <f>N22-S22</f>
        <v>-283263.0999999996</v>
      </c>
      <c r="AA22" s="38">
        <f t="shared" si="3"/>
        <v>-382517.4157100003</v>
      </c>
      <c r="AB22" s="38">
        <f t="shared" si="4"/>
        <v>-382517.4157100003</v>
      </c>
      <c r="AC22" s="39">
        <f t="shared" si="6"/>
        <v>-398412.6101099998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872845.52116</v>
      </c>
      <c r="O23" s="34">
        <v>872528.4466200001</v>
      </c>
      <c r="P23" s="35">
        <f t="shared" si="0"/>
        <v>99.96367346428282</v>
      </c>
      <c r="Q23" s="34">
        <v>748192.5448500001</v>
      </c>
      <c r="R23" s="91">
        <f t="shared" si="1"/>
        <v>116.61816902959481</v>
      </c>
      <c r="S23" s="90">
        <v>884454.37325</v>
      </c>
      <c r="T23" s="34">
        <v>817837.38786</v>
      </c>
      <c r="U23" s="35">
        <f t="shared" si="2"/>
        <v>92.46801334191946</v>
      </c>
      <c r="V23" s="34">
        <v>730465.60791</v>
      </c>
      <c r="W23" s="36">
        <f t="shared" si="5"/>
        <v>111.9611079568807</v>
      </c>
      <c r="X23" s="37"/>
      <c r="Y23" s="34"/>
      <c r="Z23" s="38">
        <f t="shared" si="3"/>
        <v>-11608.852089999942</v>
      </c>
      <c r="AA23" s="38">
        <f t="shared" si="3"/>
        <v>54691.05876000004</v>
      </c>
      <c r="AB23" s="38">
        <f t="shared" si="4"/>
        <v>54691.05876000004</v>
      </c>
      <c r="AC23" s="39">
        <f t="shared" si="6"/>
        <v>17726.936940000043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351455.45241</v>
      </c>
      <c r="O24" s="34">
        <v>346148.96356</v>
      </c>
      <c r="P24" s="35">
        <f t="shared" si="0"/>
        <v>98.49013898813851</v>
      </c>
      <c r="Q24" s="34">
        <v>287938.8109</v>
      </c>
      <c r="R24" s="91">
        <f t="shared" si="1"/>
        <v>120.21615373004238</v>
      </c>
      <c r="S24" s="90">
        <v>348503.28378</v>
      </c>
      <c r="T24" s="34">
        <v>339974.86441000004</v>
      </c>
      <c r="U24" s="35">
        <f t="shared" si="2"/>
        <v>97.55284389934653</v>
      </c>
      <c r="V24" s="34">
        <v>285076.51314999996</v>
      </c>
      <c r="W24" s="36">
        <f t="shared" si="5"/>
        <v>119.25740940682614</v>
      </c>
      <c r="X24" s="37"/>
      <c r="Y24" s="34"/>
      <c r="Z24" s="38">
        <f t="shared" si="3"/>
        <v>2952.168630000029</v>
      </c>
      <c r="AA24" s="38">
        <f t="shared" si="3"/>
        <v>6174.099149999965</v>
      </c>
      <c r="AB24" s="38">
        <f t="shared" si="4"/>
        <v>6174.099149999965</v>
      </c>
      <c r="AC24" s="39">
        <f t="shared" si="6"/>
        <v>2862.297750000027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662192.00126</v>
      </c>
      <c r="O25" s="34">
        <v>681926.30345</v>
      </c>
      <c r="P25" s="35">
        <f t="shared" si="0"/>
        <v>102.98014807675872</v>
      </c>
      <c r="Q25" s="34">
        <v>652435.2838</v>
      </c>
      <c r="R25" s="91">
        <f t="shared" si="1"/>
        <v>104.5201448147063</v>
      </c>
      <c r="S25" s="90">
        <v>675676.7515599999</v>
      </c>
      <c r="T25" s="34">
        <v>650628.46851</v>
      </c>
      <c r="U25" s="35">
        <f t="shared" si="2"/>
        <v>96.29286001151165</v>
      </c>
      <c r="V25" s="34">
        <v>660474.8599500001</v>
      </c>
      <c r="W25" s="36">
        <f t="shared" si="5"/>
        <v>98.50919512050082</v>
      </c>
      <c r="X25" s="37"/>
      <c r="Y25" s="34"/>
      <c r="Z25" s="38">
        <f t="shared" si="3"/>
        <v>-13484.75029999984</v>
      </c>
      <c r="AA25" s="38">
        <f t="shared" si="3"/>
        <v>31297.83493999997</v>
      </c>
      <c r="AB25" s="38">
        <f t="shared" si="4"/>
        <v>31297.83493999997</v>
      </c>
      <c r="AC25" s="39">
        <f t="shared" si="6"/>
        <v>-8039.576150000095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170301.89733</v>
      </c>
      <c r="O26" s="34">
        <v>168045.23488</v>
      </c>
      <c r="P26" s="35">
        <f t="shared" si="0"/>
        <v>98.67490469256065</v>
      </c>
      <c r="Q26" s="34">
        <v>136913.93465</v>
      </c>
      <c r="R26" s="91">
        <f t="shared" si="1"/>
        <v>122.7378610581768</v>
      </c>
      <c r="S26" s="90">
        <v>183471.65237999998</v>
      </c>
      <c r="T26" s="34">
        <v>175251.51796</v>
      </c>
      <c r="U26" s="35">
        <f t="shared" si="2"/>
        <v>95.51967057942295</v>
      </c>
      <c r="V26" s="34">
        <v>168488.74894</v>
      </c>
      <c r="W26" s="36">
        <f t="shared" si="5"/>
        <v>104.01378077915948</v>
      </c>
      <c r="X26" s="37"/>
      <c r="Y26" s="34"/>
      <c r="Z26" s="38">
        <f>N26-S26</f>
        <v>-13169.755049999978</v>
      </c>
      <c r="AA26" s="38">
        <f t="shared" si="3"/>
        <v>-7206.283079999994</v>
      </c>
      <c r="AB26" s="38">
        <f t="shared" si="4"/>
        <v>-7206.283079999994</v>
      </c>
      <c r="AC26" s="39">
        <f t="shared" si="6"/>
        <v>-31574.81428999998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854328.96963</v>
      </c>
      <c r="O27" s="34">
        <v>824776.10575</v>
      </c>
      <c r="P27" s="35">
        <f t="shared" si="0"/>
        <v>96.54080981325039</v>
      </c>
      <c r="Q27" s="34">
        <v>669908.2137300001</v>
      </c>
      <c r="R27" s="91">
        <f t="shared" si="1"/>
        <v>123.11777775610584</v>
      </c>
      <c r="S27" s="90">
        <v>861691.2944199999</v>
      </c>
      <c r="T27" s="34">
        <v>805582.1786900001</v>
      </c>
      <c r="U27" s="35">
        <f t="shared" si="2"/>
        <v>93.48848989268637</v>
      </c>
      <c r="V27" s="34">
        <v>667115.60335</v>
      </c>
      <c r="W27" s="36">
        <f t="shared" si="5"/>
        <v>120.75600910017302</v>
      </c>
      <c r="X27" s="37"/>
      <c r="Y27" s="34"/>
      <c r="Z27" s="38">
        <f t="shared" si="3"/>
        <v>-7362.324789999984</v>
      </c>
      <c r="AA27" s="38">
        <f t="shared" si="3"/>
        <v>19193.9270599999</v>
      </c>
      <c r="AB27" s="38">
        <f t="shared" si="4"/>
        <v>19193.9270599999</v>
      </c>
      <c r="AC27" s="39">
        <f t="shared" si="6"/>
        <v>2792.6103800000856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280043.09426</v>
      </c>
      <c r="O28" s="34">
        <v>284798.42763</v>
      </c>
      <c r="P28" s="35">
        <f t="shared" si="0"/>
        <v>101.69807199944199</v>
      </c>
      <c r="Q28" s="34">
        <v>278944.85764999996</v>
      </c>
      <c r="R28" s="91">
        <f t="shared" si="1"/>
        <v>102.09846850352935</v>
      </c>
      <c r="S28" s="90">
        <v>304625.33469</v>
      </c>
      <c r="T28" s="34">
        <v>283678.42039</v>
      </c>
      <c r="U28" s="35">
        <f t="shared" si="2"/>
        <v>93.12371233951487</v>
      </c>
      <c r="V28" s="34">
        <v>259082.60556999999</v>
      </c>
      <c r="W28" s="36">
        <f t="shared" si="5"/>
        <v>109.49342576121137</v>
      </c>
      <c r="X28" s="37"/>
      <c r="Y28" s="34"/>
      <c r="Z28" s="38">
        <f t="shared" si="3"/>
        <v>-24582.240430000005</v>
      </c>
      <c r="AA28" s="38">
        <f t="shared" si="3"/>
        <v>1120.0072400000063</v>
      </c>
      <c r="AB28" s="38">
        <f t="shared" si="4"/>
        <v>1120.0072400000063</v>
      </c>
      <c r="AC28" s="39">
        <f t="shared" si="6"/>
        <v>19862.252079999977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579388.01178</v>
      </c>
      <c r="O29" s="34">
        <v>583872.9915499999</v>
      </c>
      <c r="P29" s="35">
        <f t="shared" si="0"/>
        <v>100.77408915593907</v>
      </c>
      <c r="Q29" s="34">
        <v>549035.1815599999</v>
      </c>
      <c r="R29" s="91">
        <f t="shared" si="1"/>
        <v>106.34527825539588</v>
      </c>
      <c r="S29" s="90">
        <v>615935.4131900001</v>
      </c>
      <c r="T29" s="34">
        <v>588613.3114199999</v>
      </c>
      <c r="U29" s="35">
        <f t="shared" si="2"/>
        <v>95.5641287730972</v>
      </c>
      <c r="V29" s="34">
        <v>617188.9425</v>
      </c>
      <c r="W29" s="36">
        <f t="shared" si="5"/>
        <v>95.37003515256592</v>
      </c>
      <c r="X29" s="37"/>
      <c r="Y29" s="34"/>
      <c r="Z29" s="38">
        <f t="shared" si="3"/>
        <v>-36547.401410000166</v>
      </c>
      <c r="AA29" s="38">
        <f t="shared" si="3"/>
        <v>-4740.319870000007</v>
      </c>
      <c r="AB29" s="38">
        <f t="shared" si="4"/>
        <v>-4740.319870000007</v>
      </c>
      <c r="AC29" s="39">
        <f t="shared" si="6"/>
        <v>-68153.76094000007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177858.89093</v>
      </c>
      <c r="O30" s="34">
        <v>180537.68912</v>
      </c>
      <c r="P30" s="35">
        <f t="shared" si="0"/>
        <v>101.50613678967237</v>
      </c>
      <c r="Q30" s="34">
        <v>160028.24066</v>
      </c>
      <c r="R30" s="91">
        <f t="shared" si="1"/>
        <v>112.81614318536117</v>
      </c>
      <c r="S30" s="90">
        <v>180640.5393</v>
      </c>
      <c r="T30" s="34">
        <v>173975.42743</v>
      </c>
      <c r="U30" s="35">
        <f t="shared" si="2"/>
        <v>96.31029009555222</v>
      </c>
      <c r="V30" s="34">
        <v>159740.5184</v>
      </c>
      <c r="W30" s="36">
        <f t="shared" si="5"/>
        <v>108.91127008512325</v>
      </c>
      <c r="X30" s="37"/>
      <c r="Y30" s="34"/>
      <c r="Z30" s="38">
        <f t="shared" si="3"/>
        <v>-2781.64837000001</v>
      </c>
      <c r="AA30" s="38">
        <f t="shared" si="3"/>
        <v>6562.261689999985</v>
      </c>
      <c r="AB30" s="38">
        <f t="shared" si="4"/>
        <v>6562.261689999985</v>
      </c>
      <c r="AC30" s="39">
        <f t="shared" si="6"/>
        <v>287.72226000000956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366837.78488</v>
      </c>
      <c r="O31" s="34">
        <v>379629.00330000004</v>
      </c>
      <c r="P31" s="35">
        <f t="shared" si="0"/>
        <v>103.48688683315007</v>
      </c>
      <c r="Q31" s="34">
        <v>363892.82366000005</v>
      </c>
      <c r="R31" s="91">
        <f t="shared" si="1"/>
        <v>104.32439955306812</v>
      </c>
      <c r="S31" s="90">
        <v>379844.23825</v>
      </c>
      <c r="T31" s="34">
        <v>370309.32597</v>
      </c>
      <c r="U31" s="35">
        <f t="shared" si="2"/>
        <v>97.4897836218528</v>
      </c>
      <c r="V31" s="34">
        <v>379226.63255000004</v>
      </c>
      <c r="W31" s="36">
        <f t="shared" si="5"/>
        <v>97.64855476524997</v>
      </c>
      <c r="X31" s="37"/>
      <c r="Y31" s="34"/>
      <c r="Z31" s="38">
        <f t="shared" si="3"/>
        <v>-13006.453370000003</v>
      </c>
      <c r="AA31" s="38">
        <f t="shared" si="3"/>
        <v>9319.677330000035</v>
      </c>
      <c r="AB31" s="38">
        <f t="shared" si="4"/>
        <v>9319.677330000035</v>
      </c>
      <c r="AC31" s="39">
        <f t="shared" si="6"/>
        <v>-15333.808889999986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460184.06419999996</v>
      </c>
      <c r="O32" s="34">
        <v>461304.9997</v>
      </c>
      <c r="P32" s="35">
        <f t="shared" si="0"/>
        <v>100.24358416277379</v>
      </c>
      <c r="Q32" s="34">
        <v>424306.29112</v>
      </c>
      <c r="R32" s="91">
        <f t="shared" si="1"/>
        <v>108.71981145562044</v>
      </c>
      <c r="S32" s="90">
        <v>483306.89220999996</v>
      </c>
      <c r="T32" s="34">
        <v>453867.59693</v>
      </c>
      <c r="U32" s="35">
        <f t="shared" si="2"/>
        <v>93.90877809638015</v>
      </c>
      <c r="V32" s="34">
        <v>430402.95927</v>
      </c>
      <c r="W32" s="36">
        <f t="shared" si="5"/>
        <v>105.45178353322618</v>
      </c>
      <c r="X32" s="37"/>
      <c r="Y32" s="34"/>
      <c r="Z32" s="38">
        <f t="shared" si="3"/>
        <v>-23122.828009999997</v>
      </c>
      <c r="AA32" s="38">
        <f t="shared" si="3"/>
        <v>7437.402769999986</v>
      </c>
      <c r="AB32" s="38">
        <f t="shared" si="4"/>
        <v>7437.402769999986</v>
      </c>
      <c r="AC32" s="39">
        <f t="shared" si="6"/>
        <v>-6096.668149999983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1418830.1389300001</v>
      </c>
      <c r="O33" s="34">
        <v>1420125.79667</v>
      </c>
      <c r="P33" s="35">
        <f t="shared" si="0"/>
        <v>100.0913187353757</v>
      </c>
      <c r="Q33" s="34">
        <v>1300030.54716</v>
      </c>
      <c r="R33" s="91">
        <f t="shared" si="1"/>
        <v>109.23787904617748</v>
      </c>
      <c r="S33" s="90">
        <v>1467035.73229</v>
      </c>
      <c r="T33" s="34">
        <v>1372162.16927</v>
      </c>
      <c r="U33" s="35">
        <f t="shared" si="2"/>
        <v>93.53297530988524</v>
      </c>
      <c r="V33" s="34">
        <v>1271185.98866</v>
      </c>
      <c r="W33" s="36">
        <f t="shared" si="5"/>
        <v>107.94346236591565</v>
      </c>
      <c r="X33" s="37"/>
      <c r="Y33" s="34"/>
      <c r="Z33" s="38">
        <f t="shared" si="3"/>
        <v>-48205.593359999824</v>
      </c>
      <c r="AA33" s="38">
        <f t="shared" si="3"/>
        <v>47963.627400000114</v>
      </c>
      <c r="AB33" s="38">
        <f t="shared" si="4"/>
        <v>47963.627400000114</v>
      </c>
      <c r="AC33" s="39">
        <f t="shared" si="6"/>
        <v>28844.558500000043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469791.83732</v>
      </c>
      <c r="O34" s="34">
        <v>466885.50297000003</v>
      </c>
      <c r="P34" s="35">
        <f t="shared" si="0"/>
        <v>99.38135699279502</v>
      </c>
      <c r="Q34" s="34">
        <v>441896.90325</v>
      </c>
      <c r="R34" s="91">
        <f t="shared" si="1"/>
        <v>105.65484834499121</v>
      </c>
      <c r="S34" s="90">
        <v>475875.47696</v>
      </c>
      <c r="T34" s="34">
        <v>459088.00775</v>
      </c>
      <c r="U34" s="35">
        <f t="shared" si="2"/>
        <v>96.47229789665941</v>
      </c>
      <c r="V34" s="34">
        <v>440676.5753</v>
      </c>
      <c r="W34" s="36">
        <f t="shared" si="5"/>
        <v>104.1779920880673</v>
      </c>
      <c r="X34" s="37"/>
      <c r="Y34" s="34"/>
      <c r="Z34" s="38">
        <f t="shared" si="3"/>
        <v>-6083.6396400000085</v>
      </c>
      <c r="AA34" s="38">
        <f t="shared" si="3"/>
        <v>7797.495220000041</v>
      </c>
      <c r="AB34" s="38">
        <f t="shared" si="4"/>
        <v>7797.495220000041</v>
      </c>
      <c r="AC34" s="39">
        <f t="shared" si="6"/>
        <v>1220.327949999948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535666.55546</v>
      </c>
      <c r="O35" s="34">
        <v>539521.71849</v>
      </c>
      <c r="P35" s="35">
        <f t="shared" si="0"/>
        <v>100.71969455451433</v>
      </c>
      <c r="Q35" s="34">
        <v>499849.076</v>
      </c>
      <c r="R35" s="91">
        <f t="shared" si="1"/>
        <v>107.93692424270883</v>
      </c>
      <c r="S35" s="90">
        <v>555877.79752</v>
      </c>
      <c r="T35" s="34">
        <v>512184.06395</v>
      </c>
      <c r="U35" s="35">
        <f t="shared" si="2"/>
        <v>92.13968721813754</v>
      </c>
      <c r="V35" s="34">
        <v>493600.82295</v>
      </c>
      <c r="W35" s="36">
        <f t="shared" si="5"/>
        <v>103.76483185115808</v>
      </c>
      <c r="X35" s="37"/>
      <c r="Y35" s="34"/>
      <c r="Z35" s="38">
        <f t="shared" si="3"/>
        <v>-20211.242060000077</v>
      </c>
      <c r="AA35" s="38">
        <f t="shared" si="3"/>
        <v>27337.654540000018</v>
      </c>
      <c r="AB35" s="38">
        <f t="shared" si="4"/>
        <v>27337.654540000018</v>
      </c>
      <c r="AC35" s="39">
        <f t="shared" si="6"/>
        <v>6248.253049999999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230152.31168</v>
      </c>
      <c r="O36" s="34">
        <v>234871.40918000002</v>
      </c>
      <c r="P36" s="35">
        <f t="shared" si="0"/>
        <v>102.05042368054134</v>
      </c>
      <c r="Q36" s="34">
        <v>221041.7999</v>
      </c>
      <c r="R36" s="91">
        <f t="shared" si="1"/>
        <v>106.2565583913344</v>
      </c>
      <c r="S36" s="90">
        <v>245312.04567</v>
      </c>
      <c r="T36" s="34">
        <v>233219.72838999997</v>
      </c>
      <c r="U36" s="35">
        <f t="shared" si="2"/>
        <v>95.07063860359025</v>
      </c>
      <c r="V36" s="34">
        <v>218969.42878</v>
      </c>
      <c r="W36" s="36">
        <f t="shared" si="5"/>
        <v>106.50789459030709</v>
      </c>
      <c r="X36" s="37"/>
      <c r="Y36" s="34"/>
      <c r="Z36" s="38">
        <f t="shared" si="3"/>
        <v>-15159.733989999979</v>
      </c>
      <c r="AA36" s="38">
        <f t="shared" si="3"/>
        <v>1651.6807900000422</v>
      </c>
      <c r="AB36" s="38">
        <f t="shared" si="4"/>
        <v>1651.6807900000422</v>
      </c>
      <c r="AC36" s="39">
        <f t="shared" si="6"/>
        <v>2072.3711200000253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407278.33243999997</v>
      </c>
      <c r="O37" s="34">
        <v>405623.06857</v>
      </c>
      <c r="P37" s="35">
        <f t="shared" si="0"/>
        <v>99.59357919679073</v>
      </c>
      <c r="Q37" s="34">
        <v>390334.68080000003</v>
      </c>
      <c r="R37" s="91">
        <f t="shared" si="1"/>
        <v>103.91673825617187</v>
      </c>
      <c r="S37" s="90">
        <v>446485.40965</v>
      </c>
      <c r="T37" s="34">
        <v>422951.89889</v>
      </c>
      <c r="U37" s="35">
        <f t="shared" si="2"/>
        <v>94.72916465994983</v>
      </c>
      <c r="V37" s="34">
        <v>371441.76158</v>
      </c>
      <c r="W37" s="36">
        <f t="shared" si="5"/>
        <v>113.86762142492853</v>
      </c>
      <c r="X37" s="37"/>
      <c r="Y37" s="34"/>
      <c r="Z37" s="38">
        <f t="shared" si="3"/>
        <v>-39207.07721000002</v>
      </c>
      <c r="AA37" s="38">
        <f t="shared" si="3"/>
        <v>-17328.83032000001</v>
      </c>
      <c r="AB37" s="38">
        <f t="shared" si="4"/>
        <v>-17328.83032000001</v>
      </c>
      <c r="AC37" s="39">
        <f t="shared" si="6"/>
        <v>18892.91922000004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2059039.65983</v>
      </c>
      <c r="O38" s="34">
        <v>2018655.2274500001</v>
      </c>
      <c r="P38" s="35">
        <f t="shared" si="0"/>
        <v>98.03867632237186</v>
      </c>
      <c r="Q38" s="34">
        <v>1839758.16876</v>
      </c>
      <c r="R38" s="91">
        <f t="shared" si="1"/>
        <v>109.72394425135651</v>
      </c>
      <c r="S38" s="90">
        <v>2118063.8566</v>
      </c>
      <c r="T38" s="34">
        <v>2045122.3568499999</v>
      </c>
      <c r="U38" s="35">
        <f t="shared" si="2"/>
        <v>96.55621809877401</v>
      </c>
      <c r="V38" s="34">
        <v>1861789.37993</v>
      </c>
      <c r="W38" s="36">
        <f t="shared" si="5"/>
        <v>109.84713839794773</v>
      </c>
      <c r="X38" s="37"/>
      <c r="Y38" s="34"/>
      <c r="Z38" s="38">
        <f t="shared" si="3"/>
        <v>-59024.19677000004</v>
      </c>
      <c r="AA38" s="38">
        <f t="shared" si="3"/>
        <v>-26467.129399999743</v>
      </c>
      <c r="AB38" s="38">
        <f t="shared" si="4"/>
        <v>-26467.129399999743</v>
      </c>
      <c r="AC38" s="39">
        <f t="shared" si="6"/>
        <v>-22031.211170000024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247401.33254</v>
      </c>
      <c r="O39" s="34">
        <v>252193.07508</v>
      </c>
      <c r="P39" s="35">
        <f t="shared" si="0"/>
        <v>101.93682972149121</v>
      </c>
      <c r="Q39" s="34">
        <v>220660.94111</v>
      </c>
      <c r="R39" s="91">
        <f t="shared" si="1"/>
        <v>114.28985746701821</v>
      </c>
      <c r="S39" s="90">
        <v>254824.16778999998</v>
      </c>
      <c r="T39" s="34">
        <v>243851.86048</v>
      </c>
      <c r="U39" s="35">
        <f t="shared" si="2"/>
        <v>95.69416535128559</v>
      </c>
      <c r="V39" s="34">
        <v>212222.18088</v>
      </c>
      <c r="W39" s="36">
        <f t="shared" si="5"/>
        <v>114.9040404112541</v>
      </c>
      <c r="X39" s="37"/>
      <c r="Y39" s="34"/>
      <c r="Z39" s="38">
        <f t="shared" si="3"/>
        <v>-7422.835249999975</v>
      </c>
      <c r="AA39" s="38">
        <f t="shared" si="3"/>
        <v>8341.214600000007</v>
      </c>
      <c r="AB39" s="38">
        <f t="shared" si="4"/>
        <v>8341.214600000007</v>
      </c>
      <c r="AC39" s="39">
        <f t="shared" si="6"/>
        <v>8438.760230000014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320885.055</v>
      </c>
      <c r="O40" s="34">
        <v>327208.97093</v>
      </c>
      <c r="P40" s="35">
        <f t="shared" si="0"/>
        <v>101.97077297040214</v>
      </c>
      <c r="Q40" s="34">
        <v>301802.65378</v>
      </c>
      <c r="R40" s="91">
        <f t="shared" si="1"/>
        <v>108.41818878389321</v>
      </c>
      <c r="S40" s="90">
        <v>324836.79856</v>
      </c>
      <c r="T40" s="34">
        <v>314150.80864</v>
      </c>
      <c r="U40" s="35">
        <f t="shared" si="2"/>
        <v>96.7103511771539</v>
      </c>
      <c r="V40" s="34">
        <v>301042.60227</v>
      </c>
      <c r="W40" s="36">
        <f t="shared" si="5"/>
        <v>104.35426955226872</v>
      </c>
      <c r="X40" s="37"/>
      <c r="Y40" s="34"/>
      <c r="Z40" s="38">
        <f t="shared" si="3"/>
        <v>-3951.7435600000317</v>
      </c>
      <c r="AA40" s="38">
        <f t="shared" si="3"/>
        <v>13058.162290000007</v>
      </c>
      <c r="AB40" s="38">
        <f t="shared" si="4"/>
        <v>13058.162290000007</v>
      </c>
      <c r="AC40" s="39">
        <f t="shared" si="6"/>
        <v>760.0515100000193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162063.41671000002</v>
      </c>
      <c r="O41" s="34">
        <v>161761.77523</v>
      </c>
      <c r="P41" s="35">
        <f t="shared" si="0"/>
        <v>99.81387441649476</v>
      </c>
      <c r="Q41" s="34">
        <v>145174.76237</v>
      </c>
      <c r="R41" s="91">
        <f t="shared" si="1"/>
        <v>111.42554848323117</v>
      </c>
      <c r="S41" s="90">
        <v>163920.50578</v>
      </c>
      <c r="T41" s="34">
        <v>157320.59508</v>
      </c>
      <c r="U41" s="35">
        <f t="shared" si="2"/>
        <v>95.97371258184266</v>
      </c>
      <c r="V41" s="34">
        <v>144117.46041</v>
      </c>
      <c r="W41" s="36">
        <f t="shared" si="5"/>
        <v>109.1613706156342</v>
      </c>
      <c r="X41" s="37"/>
      <c r="Y41" s="34"/>
      <c r="Z41" s="38">
        <f t="shared" si="3"/>
        <v>-1857.0890699999873</v>
      </c>
      <c r="AA41" s="38">
        <f t="shared" si="3"/>
        <v>4441.18015</v>
      </c>
      <c r="AB41" s="38">
        <f t="shared" si="4"/>
        <v>4441.18015</v>
      </c>
      <c r="AC41" s="39">
        <f t="shared" si="6"/>
        <v>1057.3019600000116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739092.11757</v>
      </c>
      <c r="O42" s="34">
        <v>653063.1026</v>
      </c>
      <c r="P42" s="35">
        <f t="shared" si="0"/>
        <v>88.36017690827934</v>
      </c>
      <c r="Q42" s="34">
        <v>610211.98526</v>
      </c>
      <c r="R42" s="91">
        <f t="shared" si="1"/>
        <v>107.0223329556108</v>
      </c>
      <c r="S42" s="90">
        <v>751325.4136</v>
      </c>
      <c r="T42" s="34">
        <v>640787.59033</v>
      </c>
      <c r="U42" s="35">
        <f t="shared" si="2"/>
        <v>85.2876235424602</v>
      </c>
      <c r="V42" s="34">
        <v>671705.24588</v>
      </c>
      <c r="W42" s="36">
        <f t="shared" si="5"/>
        <v>95.39713948348061</v>
      </c>
      <c r="X42" s="37"/>
      <c r="Y42" s="34"/>
      <c r="Z42" s="38">
        <f t="shared" si="3"/>
        <v>-12233.296029999969</v>
      </c>
      <c r="AA42" s="38">
        <f t="shared" si="3"/>
        <v>12275.512269999948</v>
      </c>
      <c r="AB42" s="38">
        <f t="shared" si="4"/>
        <v>12275.512269999948</v>
      </c>
      <c r="AC42" s="39">
        <f t="shared" si="6"/>
        <v>-61493.26061999996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426574.91046</v>
      </c>
      <c r="O43" s="34">
        <v>405140.94623</v>
      </c>
      <c r="P43" s="35">
        <f t="shared" si="0"/>
        <v>94.97533406104768</v>
      </c>
      <c r="Q43" s="34">
        <v>343080.74562</v>
      </c>
      <c r="R43" s="91">
        <f t="shared" si="1"/>
        <v>118.0890945942908</v>
      </c>
      <c r="S43" s="90">
        <v>436367.93106</v>
      </c>
      <c r="T43" s="34">
        <v>388955.79469999997</v>
      </c>
      <c r="U43" s="35">
        <f t="shared" si="2"/>
        <v>89.13482568601474</v>
      </c>
      <c r="V43" s="34">
        <v>326107.35255</v>
      </c>
      <c r="W43" s="36">
        <f t="shared" si="5"/>
        <v>119.27231681793</v>
      </c>
      <c r="X43" s="37"/>
      <c r="Y43" s="34"/>
      <c r="Z43" s="38">
        <f t="shared" si="3"/>
        <v>-9793.020599999989</v>
      </c>
      <c r="AA43" s="38">
        <f t="shared" si="3"/>
        <v>16185.151530000032</v>
      </c>
      <c r="AB43" s="38">
        <f t="shared" si="4"/>
        <v>16185.151530000032</v>
      </c>
      <c r="AC43" s="39">
        <f t="shared" si="6"/>
        <v>16973.39306999999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139598.485</v>
      </c>
      <c r="O44" s="34">
        <v>145597.53825</v>
      </c>
      <c r="P44" s="35">
        <f t="shared" si="0"/>
        <v>104.29736271851375</v>
      </c>
      <c r="Q44" s="34">
        <v>132433.70676</v>
      </c>
      <c r="R44" s="91">
        <f t="shared" si="1"/>
        <v>109.93994037624869</v>
      </c>
      <c r="S44" s="90">
        <v>142980.52323</v>
      </c>
      <c r="T44" s="34">
        <v>136406.14013999997</v>
      </c>
      <c r="U44" s="35">
        <f t="shared" si="2"/>
        <v>95.40190304142027</v>
      </c>
      <c r="V44" s="34">
        <v>136899.8332</v>
      </c>
      <c r="W44" s="36">
        <f t="shared" si="5"/>
        <v>99.63937643424387</v>
      </c>
      <c r="X44" s="37"/>
      <c r="Y44" s="34"/>
      <c r="Z44" s="38">
        <f t="shared" si="3"/>
        <v>-3382.0382300000056</v>
      </c>
      <c r="AA44" s="38">
        <f t="shared" si="3"/>
        <v>9191.398110000038</v>
      </c>
      <c r="AB44" s="38">
        <f t="shared" si="4"/>
        <v>9191.398110000038</v>
      </c>
      <c r="AC44" s="39">
        <f t="shared" si="6"/>
        <v>-4466.126439999993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576713.79449</v>
      </c>
      <c r="O45" s="34">
        <v>563636.5717999999</v>
      </c>
      <c r="P45" s="35">
        <f t="shared" si="0"/>
        <v>97.7324588357446</v>
      </c>
      <c r="Q45" s="34">
        <v>543078.91542</v>
      </c>
      <c r="R45" s="91">
        <f t="shared" si="1"/>
        <v>103.78539026213186</v>
      </c>
      <c r="S45" s="90">
        <v>580738.22355</v>
      </c>
      <c r="T45" s="34">
        <v>553158.33949</v>
      </c>
      <c r="U45" s="35">
        <f t="shared" si="2"/>
        <v>95.25089223653876</v>
      </c>
      <c r="V45" s="34">
        <v>538972.7302100001</v>
      </c>
      <c r="W45" s="36">
        <f t="shared" si="5"/>
        <v>102.63197161653667</v>
      </c>
      <c r="X45" s="37"/>
      <c r="Y45" s="34"/>
      <c r="Z45" s="38">
        <f t="shared" si="3"/>
        <v>-4024.429059999995</v>
      </c>
      <c r="AA45" s="38">
        <f t="shared" si="3"/>
        <v>10478.232309999876</v>
      </c>
      <c r="AB45" s="38">
        <f t="shared" si="4"/>
        <v>10478.232309999876</v>
      </c>
      <c r="AC45" s="39">
        <f t="shared" si="6"/>
        <v>4106.185209999909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389794.88241</v>
      </c>
      <c r="O46" s="34">
        <v>389229.55645</v>
      </c>
      <c r="P46" s="35">
        <f t="shared" si="0"/>
        <v>99.85496834732544</v>
      </c>
      <c r="Q46" s="34">
        <v>336089.70894</v>
      </c>
      <c r="R46" s="91">
        <f t="shared" si="1"/>
        <v>115.81120935764406</v>
      </c>
      <c r="S46" s="90">
        <v>383652.85877</v>
      </c>
      <c r="T46" s="34">
        <v>376989.42391</v>
      </c>
      <c r="U46" s="35">
        <f t="shared" si="2"/>
        <v>98.26316037853515</v>
      </c>
      <c r="V46" s="34">
        <v>339569.93572</v>
      </c>
      <c r="W46" s="36">
        <f t="shared" si="5"/>
        <v>111.01967054611546</v>
      </c>
      <c r="X46" s="37"/>
      <c r="Y46" s="34"/>
      <c r="Z46" s="38">
        <f t="shared" si="3"/>
        <v>6142.0236400000285</v>
      </c>
      <c r="AA46" s="38">
        <f t="shared" si="3"/>
        <v>12240.132539999962</v>
      </c>
      <c r="AB46" s="38">
        <f t="shared" si="4"/>
        <v>12240.132539999962</v>
      </c>
      <c r="AC46" s="39">
        <f t="shared" si="6"/>
        <v>-3480.2267800000263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622587.25309</v>
      </c>
      <c r="O47" s="34">
        <v>587631.48486</v>
      </c>
      <c r="P47" s="35">
        <f t="shared" si="0"/>
        <v>94.3854025188423</v>
      </c>
      <c r="Q47" s="34">
        <v>637757.75057</v>
      </c>
      <c r="R47" s="91">
        <f t="shared" si="1"/>
        <v>92.14023417744443</v>
      </c>
      <c r="S47" s="90">
        <v>677990.04396</v>
      </c>
      <c r="T47" s="34">
        <v>582636.24182</v>
      </c>
      <c r="U47" s="35">
        <f t="shared" si="2"/>
        <v>85.9358108589533</v>
      </c>
      <c r="V47" s="34">
        <v>599793.39132</v>
      </c>
      <c r="W47" s="36">
        <f t="shared" si="5"/>
        <v>97.1394900730331</v>
      </c>
      <c r="X47" s="37"/>
      <c r="Y47" s="34"/>
      <c r="Z47" s="38">
        <f t="shared" si="3"/>
        <v>-55402.790870000026</v>
      </c>
      <c r="AA47" s="38">
        <f t="shared" si="3"/>
        <v>4995.243039999972</v>
      </c>
      <c r="AB47" s="38">
        <f t="shared" si="4"/>
        <v>4995.243039999972</v>
      </c>
      <c r="AC47" s="39">
        <f t="shared" si="6"/>
        <v>37964.35924999998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216670.6017</v>
      </c>
      <c r="O48" s="34">
        <v>211092.92607</v>
      </c>
      <c r="P48" s="35">
        <f t="shared" si="0"/>
        <v>97.42573492377946</v>
      </c>
      <c r="Q48" s="34">
        <v>181457.15871000002</v>
      </c>
      <c r="R48" s="91">
        <f t="shared" si="1"/>
        <v>116.33210151127906</v>
      </c>
      <c r="S48" s="90">
        <v>220625.69196</v>
      </c>
      <c r="T48" s="34">
        <v>208549.25232</v>
      </c>
      <c r="U48" s="35">
        <f t="shared" si="2"/>
        <v>94.52627682083849</v>
      </c>
      <c r="V48" s="34">
        <v>191737.86805000002</v>
      </c>
      <c r="W48" s="36">
        <f t="shared" si="5"/>
        <v>108.76789986296083</v>
      </c>
      <c r="X48" s="37"/>
      <c r="Y48" s="34"/>
      <c r="Z48" s="38">
        <f t="shared" si="3"/>
        <v>-3955.090259999997</v>
      </c>
      <c r="AA48" s="38">
        <f t="shared" si="3"/>
        <v>2543.673749999987</v>
      </c>
      <c r="AB48" s="38">
        <f t="shared" si="4"/>
        <v>2543.673749999987</v>
      </c>
      <c r="AC48" s="39">
        <f t="shared" si="6"/>
        <v>-10280.709340000001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355242.6041</v>
      </c>
      <c r="O49" s="34">
        <v>344160.94534</v>
      </c>
      <c r="P49" s="35">
        <f t="shared" si="0"/>
        <v>96.88053779808445</v>
      </c>
      <c r="Q49" s="34">
        <v>362335.16193</v>
      </c>
      <c r="R49" s="91">
        <f t="shared" si="1"/>
        <v>94.9841421701405</v>
      </c>
      <c r="S49" s="90">
        <v>352769.26129</v>
      </c>
      <c r="T49" s="34">
        <v>344848.94266</v>
      </c>
      <c r="U49" s="35">
        <f t="shared" si="2"/>
        <v>97.75481610811636</v>
      </c>
      <c r="V49" s="34">
        <v>366080.19322</v>
      </c>
      <c r="W49" s="36">
        <f t="shared" si="5"/>
        <v>94.20038260653975</v>
      </c>
      <c r="X49" s="37"/>
      <c r="Y49" s="34"/>
      <c r="Z49" s="38">
        <f t="shared" si="3"/>
        <v>2473.342810000002</v>
      </c>
      <c r="AA49" s="38">
        <f t="shared" si="3"/>
        <v>-687.997320000024</v>
      </c>
      <c r="AB49" s="38">
        <f t="shared" si="4"/>
        <v>-687.997320000024</v>
      </c>
      <c r="AC49" s="39">
        <f t="shared" si="6"/>
        <v>-3745.0312900000135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331820.9906</v>
      </c>
      <c r="O50" s="34">
        <v>335724.09242</v>
      </c>
      <c r="P50" s="35">
        <f t="shared" si="0"/>
        <v>101.17626730392865</v>
      </c>
      <c r="Q50" s="34">
        <v>364992.03399</v>
      </c>
      <c r="R50" s="91">
        <f t="shared" si="1"/>
        <v>91.98121086368644</v>
      </c>
      <c r="S50" s="90">
        <v>439339.11860000005</v>
      </c>
      <c r="T50" s="34">
        <v>388763.54555000004</v>
      </c>
      <c r="U50" s="35">
        <f t="shared" si="2"/>
        <v>88.48826091080522</v>
      </c>
      <c r="V50" s="34">
        <v>434894.49996</v>
      </c>
      <c r="W50" s="36">
        <f t="shared" si="5"/>
        <v>89.39261029646434</v>
      </c>
      <c r="X50" s="37"/>
      <c r="Y50" s="34"/>
      <c r="Z50" s="38">
        <f t="shared" si="3"/>
        <v>-107518.12800000003</v>
      </c>
      <c r="AA50" s="38">
        <f t="shared" si="3"/>
        <v>-53039.45313000004</v>
      </c>
      <c r="AB50" s="38">
        <f t="shared" si="4"/>
        <v>-53039.45313000004</v>
      </c>
      <c r="AC50" s="39">
        <f t="shared" si="6"/>
        <v>-69902.46596999996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178840.29030000002</v>
      </c>
      <c r="O51" s="34">
        <v>179867.25779</v>
      </c>
      <c r="P51" s="35">
        <f t="shared" si="0"/>
        <v>100.57423720811305</v>
      </c>
      <c r="Q51" s="34">
        <v>162461.48275999998</v>
      </c>
      <c r="R51" s="91">
        <f t="shared" si="1"/>
        <v>110.71378565202012</v>
      </c>
      <c r="S51" s="90">
        <v>180724.79030000002</v>
      </c>
      <c r="T51" s="34">
        <v>174282.94407</v>
      </c>
      <c r="U51" s="35">
        <f t="shared" si="2"/>
        <v>96.4355492020178</v>
      </c>
      <c r="V51" s="34">
        <v>159534.46812</v>
      </c>
      <c r="W51" s="36">
        <f t="shared" si="5"/>
        <v>109.24469559700813</v>
      </c>
      <c r="X51" s="37"/>
      <c r="Y51" s="34"/>
      <c r="Z51" s="38">
        <f t="shared" si="3"/>
        <v>-1884.5</v>
      </c>
      <c r="AA51" s="38">
        <f t="shared" si="3"/>
        <v>5584.313720000006</v>
      </c>
      <c r="AB51" s="38">
        <f t="shared" si="4"/>
        <v>5584.313720000006</v>
      </c>
      <c r="AC51" s="39">
        <f t="shared" si="6"/>
        <v>2927.0146399999794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352198.9086</v>
      </c>
      <c r="O52" s="34">
        <v>371105.48304</v>
      </c>
      <c r="P52" s="35">
        <f t="shared" si="0"/>
        <v>105.368152478142</v>
      </c>
      <c r="Q52" s="34">
        <v>370728.15622</v>
      </c>
      <c r="R52" s="91">
        <f t="shared" si="1"/>
        <v>100.1017799197793</v>
      </c>
      <c r="S52" s="90">
        <v>379206.05283</v>
      </c>
      <c r="T52" s="34">
        <v>365902.32944999996</v>
      </c>
      <c r="U52" s="35">
        <f t="shared" si="2"/>
        <v>96.49169012975534</v>
      </c>
      <c r="V52" s="34">
        <v>350748.85387</v>
      </c>
      <c r="W52" s="36">
        <f t="shared" si="5"/>
        <v>104.32032076877901</v>
      </c>
      <c r="X52" s="37"/>
      <c r="Y52" s="34"/>
      <c r="Z52" s="38">
        <f t="shared" si="3"/>
        <v>-27007.144229999976</v>
      </c>
      <c r="AA52" s="38">
        <f t="shared" si="3"/>
        <v>5203.15359000006</v>
      </c>
      <c r="AB52" s="38">
        <f t="shared" si="4"/>
        <v>5203.15359000006</v>
      </c>
      <c r="AC52" s="39">
        <f t="shared" si="6"/>
        <v>19979.302350000013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250349.58919</v>
      </c>
      <c r="O53" s="34">
        <v>232997.97065</v>
      </c>
      <c r="P53" s="35">
        <f t="shared" si="0"/>
        <v>93.06904453243133</v>
      </c>
      <c r="Q53" s="34">
        <v>223396.47350999998</v>
      </c>
      <c r="R53" s="91">
        <f t="shared" si="1"/>
        <v>104.29796271585738</v>
      </c>
      <c r="S53" s="90">
        <v>266405.25218999997</v>
      </c>
      <c r="T53" s="34">
        <v>223574.49499</v>
      </c>
      <c r="U53" s="35">
        <f t="shared" si="2"/>
        <v>83.92270540918123</v>
      </c>
      <c r="V53" s="34">
        <v>219717.14981</v>
      </c>
      <c r="W53" s="36">
        <f t="shared" si="5"/>
        <v>101.7555958573719</v>
      </c>
      <c r="X53" s="37"/>
      <c r="Y53" s="34"/>
      <c r="Z53" s="38">
        <f t="shared" si="3"/>
        <v>-16055.662999999971</v>
      </c>
      <c r="AA53" s="38">
        <f t="shared" si="3"/>
        <v>9423.475659999996</v>
      </c>
      <c r="AB53" s="38">
        <f t="shared" si="4"/>
        <v>9423.475659999996</v>
      </c>
      <c r="AC53" s="39">
        <f t="shared" si="6"/>
        <v>3679.323699999979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288773.15582</v>
      </c>
      <c r="O54" s="34">
        <v>284669.84312</v>
      </c>
      <c r="P54" s="35">
        <f t="shared" si="0"/>
        <v>98.57905327510508</v>
      </c>
      <c r="Q54" s="34">
        <v>270361.79443999997</v>
      </c>
      <c r="R54" s="91">
        <f t="shared" si="1"/>
        <v>105.29218586880451</v>
      </c>
      <c r="S54" s="90">
        <v>289672.34531</v>
      </c>
      <c r="T54" s="34">
        <v>285738.00353</v>
      </c>
      <c r="U54" s="35">
        <f t="shared" si="2"/>
        <v>98.64179586222164</v>
      </c>
      <c r="V54" s="34">
        <v>265591.45841</v>
      </c>
      <c r="W54" s="36">
        <f t="shared" si="5"/>
        <v>107.5855395503342</v>
      </c>
      <c r="X54" s="37"/>
      <c r="Y54" s="34"/>
      <c r="Z54" s="38">
        <f t="shared" si="3"/>
        <v>-899.1894900000188</v>
      </c>
      <c r="AA54" s="38">
        <f t="shared" si="3"/>
        <v>-1068.1604100000113</v>
      </c>
      <c r="AB54" s="38">
        <f t="shared" si="4"/>
        <v>-1068.1604100000113</v>
      </c>
      <c r="AC54" s="39">
        <f t="shared" si="6"/>
        <v>4770.336029999948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766559.9528099999</v>
      </c>
      <c r="O55" s="34">
        <v>743425.1808099999</v>
      </c>
      <c r="P55" s="35">
        <f t="shared" si="0"/>
        <v>96.98200096219556</v>
      </c>
      <c r="Q55" s="34">
        <v>671449.57334</v>
      </c>
      <c r="R55" s="91">
        <f t="shared" si="1"/>
        <v>110.71943602733572</v>
      </c>
      <c r="S55" s="90">
        <v>814690.5235</v>
      </c>
      <c r="T55" s="34">
        <v>731073.44228</v>
      </c>
      <c r="U55" s="35">
        <f t="shared" si="2"/>
        <v>89.73633805622632</v>
      </c>
      <c r="V55" s="34">
        <v>675010.08789</v>
      </c>
      <c r="W55" s="36">
        <f t="shared" si="5"/>
        <v>108.30555800510288</v>
      </c>
      <c r="X55" s="37"/>
      <c r="Y55" s="34"/>
      <c r="Z55" s="38">
        <f t="shared" si="3"/>
        <v>-48130.57069000008</v>
      </c>
      <c r="AA55" s="38">
        <f t="shared" si="3"/>
        <v>12351.738529999973</v>
      </c>
      <c r="AB55" s="38">
        <f t="shared" si="4"/>
        <v>12351.738529999973</v>
      </c>
      <c r="AC55" s="39">
        <f t="shared" si="6"/>
        <v>-3560.5145499999635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463103.15354</v>
      </c>
      <c r="O56" s="34">
        <v>464179.61971</v>
      </c>
      <c r="P56" s="35">
        <f t="shared" si="0"/>
        <v>100.2324463052716</v>
      </c>
      <c r="Q56" s="34">
        <v>441023.20338</v>
      </c>
      <c r="R56" s="91">
        <f t="shared" si="1"/>
        <v>105.2506117937853</v>
      </c>
      <c r="S56" s="90">
        <v>489934.30937000003</v>
      </c>
      <c r="T56" s="34">
        <v>469079.62954</v>
      </c>
      <c r="U56" s="35">
        <f t="shared" si="2"/>
        <v>95.74337223763389</v>
      </c>
      <c r="V56" s="34">
        <v>481892.34354000003</v>
      </c>
      <c r="W56" s="36">
        <f t="shared" si="5"/>
        <v>97.34116672079134</v>
      </c>
      <c r="X56" s="37"/>
      <c r="Y56" s="34"/>
      <c r="Z56" s="38">
        <f t="shared" si="3"/>
        <v>-26831.155830000003</v>
      </c>
      <c r="AA56" s="38">
        <f t="shared" si="3"/>
        <v>-4900.009829999995</v>
      </c>
      <c r="AB56" s="38">
        <f t="shared" si="4"/>
        <v>-4900.009829999995</v>
      </c>
      <c r="AC56" s="39">
        <f t="shared" si="6"/>
        <v>-40869.14016000001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529124.71159</v>
      </c>
      <c r="O57" s="34">
        <v>491345.75413</v>
      </c>
      <c r="P57" s="35">
        <f t="shared" si="0"/>
        <v>92.86010336835798</v>
      </c>
      <c r="Q57" s="34">
        <v>475821.93471</v>
      </c>
      <c r="R57" s="91">
        <f t="shared" si="1"/>
        <v>103.26252706896778</v>
      </c>
      <c r="S57" s="90">
        <v>530203.99809</v>
      </c>
      <c r="T57" s="34">
        <v>482564.96047000005</v>
      </c>
      <c r="U57" s="35">
        <f t="shared" si="2"/>
        <v>91.01496069595586</v>
      </c>
      <c r="V57" s="34">
        <v>482481.50697000005</v>
      </c>
      <c r="W57" s="36">
        <f t="shared" si="5"/>
        <v>100.01729672511681</v>
      </c>
      <c r="X57" s="37"/>
      <c r="Y57" s="34"/>
      <c r="Z57" s="38">
        <f t="shared" si="3"/>
        <v>-1079.2865000000456</v>
      </c>
      <c r="AA57" s="38">
        <f t="shared" si="3"/>
        <v>8780.793659999967</v>
      </c>
      <c r="AB57" s="38">
        <f t="shared" si="4"/>
        <v>8780.793659999967</v>
      </c>
      <c r="AC57" s="39">
        <f t="shared" si="6"/>
        <v>-6659.5722600000445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844347.60527</v>
      </c>
      <c r="O58" s="34">
        <v>828867.5432999999</v>
      </c>
      <c r="P58" s="35">
        <f t="shared" si="0"/>
        <v>98.1666245189326</v>
      </c>
      <c r="Q58" s="34">
        <v>781288.2756</v>
      </c>
      <c r="R58" s="91">
        <f t="shared" si="1"/>
        <v>106.08984790709431</v>
      </c>
      <c r="S58" s="90">
        <v>872510.3586599999</v>
      </c>
      <c r="T58" s="34">
        <v>849148.64966</v>
      </c>
      <c r="U58" s="35">
        <f t="shared" si="2"/>
        <v>97.32247201788196</v>
      </c>
      <c r="V58" s="34">
        <v>744315.54563</v>
      </c>
      <c r="W58" s="36">
        <f t="shared" si="5"/>
        <v>114.08449744809074</v>
      </c>
      <c r="X58" s="37"/>
      <c r="Y58" s="34"/>
      <c r="Z58" s="38">
        <f t="shared" si="3"/>
        <v>-28162.75338999997</v>
      </c>
      <c r="AA58" s="38">
        <f t="shared" si="3"/>
        <v>-20281.106360000093</v>
      </c>
      <c r="AB58" s="38">
        <f t="shared" si="4"/>
        <v>-20281.106360000093</v>
      </c>
      <c r="AC58" s="39">
        <f t="shared" si="6"/>
        <v>36972.7299700001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261444.64225</v>
      </c>
      <c r="O59" s="34">
        <v>262314.09553</v>
      </c>
      <c r="P59" s="35">
        <f t="shared" si="0"/>
        <v>100.3325573140522</v>
      </c>
      <c r="Q59" s="34">
        <v>249878.38859000002</v>
      </c>
      <c r="R59" s="91">
        <f t="shared" si="1"/>
        <v>104.97670367180272</v>
      </c>
      <c r="S59" s="90">
        <v>267055.4889</v>
      </c>
      <c r="T59" s="34">
        <v>260044.80866</v>
      </c>
      <c r="U59" s="35">
        <f t="shared" si="2"/>
        <v>97.37482263746874</v>
      </c>
      <c r="V59" s="34">
        <v>246978.75354</v>
      </c>
      <c r="W59" s="36">
        <f t="shared" si="5"/>
        <v>105.29035592443536</v>
      </c>
      <c r="X59" s="37"/>
      <c r="Y59" s="34"/>
      <c r="Z59" s="38">
        <f t="shared" si="3"/>
        <v>-5610.846649999992</v>
      </c>
      <c r="AA59" s="38">
        <f t="shared" si="3"/>
        <v>2269.2868699999817</v>
      </c>
      <c r="AB59" s="38">
        <f t="shared" si="4"/>
        <v>2269.2868699999817</v>
      </c>
      <c r="AC59" s="39">
        <f t="shared" si="6"/>
        <v>2899.6350500000117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341916.92407</v>
      </c>
      <c r="O60" s="34">
        <v>339198.90824</v>
      </c>
      <c r="P60" s="35">
        <f t="shared" si="0"/>
        <v>99.20506543003307</v>
      </c>
      <c r="Q60" s="34">
        <v>351408.04439</v>
      </c>
      <c r="R60" s="91">
        <f t="shared" si="1"/>
        <v>96.525652629497</v>
      </c>
      <c r="S60" s="90">
        <v>341916.92407</v>
      </c>
      <c r="T60" s="34">
        <v>322788.86617</v>
      </c>
      <c r="U60" s="35">
        <f t="shared" si="2"/>
        <v>94.40564167684079</v>
      </c>
      <c r="V60" s="34">
        <v>359357.42601999996</v>
      </c>
      <c r="W60" s="36">
        <f t="shared" si="5"/>
        <v>89.82390311089196</v>
      </c>
      <c r="X60" s="37"/>
      <c r="Y60" s="34"/>
      <c r="Z60" s="38">
        <f t="shared" si="3"/>
        <v>0</v>
      </c>
      <c r="AA60" s="38">
        <f t="shared" si="3"/>
        <v>16410.042070000025</v>
      </c>
      <c r="AB60" s="38">
        <f t="shared" si="4"/>
        <v>16410.042070000025</v>
      </c>
      <c r="AC60" s="39">
        <f t="shared" si="6"/>
        <v>-7949.38162999996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108373.89408</v>
      </c>
      <c r="O61" s="34">
        <v>108889.77506999999</v>
      </c>
      <c r="P61" s="35">
        <f t="shared" si="0"/>
        <v>100.47601961189949</v>
      </c>
      <c r="Q61" s="34">
        <v>112607.2236</v>
      </c>
      <c r="R61" s="91">
        <f t="shared" si="1"/>
        <v>96.69874772580752</v>
      </c>
      <c r="S61" s="90">
        <v>118611.10828</v>
      </c>
      <c r="T61" s="34">
        <v>107468.03873</v>
      </c>
      <c r="U61" s="35">
        <f t="shared" si="2"/>
        <v>90.60537439402805</v>
      </c>
      <c r="V61" s="34">
        <v>111909.93862999999</v>
      </c>
      <c r="W61" s="36">
        <f t="shared" si="5"/>
        <v>96.03082625691903</v>
      </c>
      <c r="X61" s="37"/>
      <c r="Y61" s="34"/>
      <c r="Z61" s="38">
        <f t="shared" si="3"/>
        <v>-10237.214200000002</v>
      </c>
      <c r="AA61" s="38">
        <f t="shared" si="3"/>
        <v>1421.7363399999886</v>
      </c>
      <c r="AB61" s="38">
        <f t="shared" si="4"/>
        <v>1421.7363399999886</v>
      </c>
      <c r="AC61" s="39">
        <f t="shared" si="6"/>
        <v>697.2849700000079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30928667.845069997</v>
      </c>
      <c r="O62" s="51">
        <f>SUM(O19:O61)</f>
        <v>29055864.27648</v>
      </c>
      <c r="P62" s="52">
        <f t="shared" si="0"/>
        <v>93.94476484415244</v>
      </c>
      <c r="Q62" s="51">
        <f>SUM(Q19:Q61)</f>
        <v>27615632.724179998</v>
      </c>
      <c r="R62" s="53">
        <f>O62/Q62*100</f>
        <v>105.21527631354594</v>
      </c>
      <c r="S62" s="51">
        <f>SUM(S19:S61)</f>
        <v>31933555.154690005</v>
      </c>
      <c r="T62" s="51">
        <f>SUM(T19:T61)</f>
        <v>29195252.639299992</v>
      </c>
      <c r="U62" s="54">
        <f t="shared" si="2"/>
        <v>91.42499949621849</v>
      </c>
      <c r="V62" s="51">
        <f>SUM(V19:V61)</f>
        <v>28158690.47120001</v>
      </c>
      <c r="W62" s="53">
        <f>T62/V62*100</f>
        <v>103.68114479315062</v>
      </c>
      <c r="X62" s="55">
        <f>SUM(X19:X61)</f>
        <v>0</v>
      </c>
      <c r="Y62" s="56">
        <f>SUM(Y19:Y61)</f>
        <v>0</v>
      </c>
      <c r="Z62" s="57">
        <f t="shared" si="3"/>
        <v>-1004887.3096200079</v>
      </c>
      <c r="AA62" s="57">
        <f t="shared" si="3"/>
        <v>-139388.362819992</v>
      </c>
      <c r="AB62" s="57">
        <f t="shared" si="4"/>
        <v>-139388.362819992</v>
      </c>
      <c r="AC62" s="58">
        <f t="shared" si="6"/>
        <v>-543057.7470200136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55231265.448359996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1785142.300870008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60</v>
      </c>
      <c r="M66" s="102"/>
      <c r="N66" s="102"/>
      <c r="O66" s="102"/>
      <c r="P66" s="102"/>
      <c r="Q66" s="88"/>
      <c r="R66" s="88"/>
      <c r="S66" s="100" t="s">
        <v>61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2018-12-19T12:47:17Z</cp:lastPrinted>
  <dcterms:created xsi:type="dcterms:W3CDTF">2007-02-26T07:16:01Z</dcterms:created>
  <dcterms:modified xsi:type="dcterms:W3CDTF">2019-01-24T14:36:37Z</dcterms:modified>
  <cp:category/>
  <cp:version/>
  <cp:contentType/>
  <cp:contentStatus/>
</cp:coreProperties>
</file>