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065" windowWidth="11805" windowHeight="5445" activeTab="0"/>
  </bookViews>
  <sheets>
    <sheet name="01.10.2018" sheetId="1" r:id="rId1"/>
  </sheets>
  <definedNames>
    <definedName name="_xlnm._FilterDatabase" localSheetId="0" hidden="1">'01.10.2018'!$A$7:$J$814</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21">#REF!</definedName>
    <definedName name="col22">#REF!</definedName>
    <definedName name="col23">#REF!</definedName>
    <definedName name="col24">#REF!</definedName>
    <definedName name="col25">#REF!</definedName>
    <definedName name="col26">#REF!</definedName>
    <definedName name="col27">#REF!</definedName>
    <definedName name="col28">#REF!</definedName>
    <definedName name="col29">#REF!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'01.10.2018'!$3:$6</definedName>
    <definedName name="_xlnm.Print_Area" localSheetId="0">'01.10.2018'!$A$1:$G$816</definedName>
  </definedNames>
  <calcPr fullCalcOnLoad="1"/>
</workbook>
</file>

<file path=xl/sharedStrings.xml><?xml version="1.0" encoding="utf-8"?>
<sst xmlns="http://schemas.openxmlformats.org/spreadsheetml/2006/main" count="1751" uniqueCount="1618">
  <si>
    <t>Исполнено</t>
  </si>
  <si>
    <t>Наименование показателя</t>
  </si>
  <si>
    <t>Консолидированный бюджет</t>
  </si>
  <si>
    <t>Код по бюджетной классификации</t>
  </si>
  <si>
    <t>Утверждено</t>
  </si>
  <si>
    <t>% исполнения</t>
  </si>
  <si>
    <t>2</t>
  </si>
  <si>
    <t>тыс. рублей</t>
  </si>
  <si>
    <t>Г.А. Яковлева</t>
  </si>
  <si>
    <t>Заместитель начальника управления сводного бюджетного
планирования и анализа исполнения бюджета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</si>
  <si>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</si>
  <si>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</si>
  <si>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</si>
  <si>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</si>
  <si>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</si>
  <si>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</si>
  <si>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</si>
  <si>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</si>
  <si>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</si>
  <si>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</si>
  <si>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</si>
  <si>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</si>
  <si>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</si>
  <si>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</si>
  <si>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</si>
  <si>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</si>
  <si>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</si>
  <si>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</si>
  <si>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</si>
  <si>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</si>
  <si>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</si>
  <si>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</si>
  <si>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</si>
  <si>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</si>
  <si>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</si>
  <si>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</si>
  <si>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</si>
  <si>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</si>
  <si>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</si>
  <si>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</si>
  <si>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</si>
  <si>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</si>
  <si>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</si>
  <si>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</si>
  <si>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</si>
  <si>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</si>
  <si>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</si>
  <si>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</si>
  <si>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</si>
  <si>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</si>
  <si>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</si>
  <si>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</si>
  <si>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</si>
  <si>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</si>
  <si>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</si>
  <si>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</si>
  <si>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</si>
  <si>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</si>
  <si>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</si>
  <si>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</si>
  <si>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</si>
  <si>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</si>
  <si>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</si>
  <si>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</si>
  <si>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</si>
  <si>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</si>
  <si>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</si>
  <si>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</si>
  <si>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</si>
  <si>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</si>
  <si>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</si>
  <si>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</si>
  <si>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</si>
  <si>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</si>
  <si>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</si>
  <si>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</si>
  <si>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</si>
  <si>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</si>
  <si>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</si>
  <si>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</si>
  <si>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</si>
  <si>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</si>
  <si>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</si>
  <si>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</si>
  <si>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</si>
  <si>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</si>
  <si>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</si>
  <si>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</si>
  <si>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</si>
  <si>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</si>
  <si>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</si>
  <si>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</si>
  <si>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</si>
  <si>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</si>
  <si>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</si>
  <si>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</si>
  <si>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</si>
  <si>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</si>
  <si>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</si>
  <si>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</si>
  <si>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</si>
  <si>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</si>
  <si>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</si>
  <si>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</si>
  <si>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</si>
  <si>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</si>
  <si>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</si>
  <si>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</si>
  <si>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</si>
  <si>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</si>
  <si>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</si>
  <si>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</si>
  <si>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</si>
  <si>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</si>
  <si>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</si>
  <si>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</si>
  <si>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</si>
  <si>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</si>
  <si>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Прочие налоги и сборы (по отмененным федеральным налогам и сборам)</t>
  </si>
  <si>
    <t>Налог на покупку иностранных денежных знаков и платежных документов, выраженных в иностранной валюте</t>
  </si>
  <si>
    <t>Прочие налоги и сборы (по отмененным налогам и сборам субъектов Российской Федерации)</t>
  </si>
  <si>
    <t>Налог с продаж</t>
  </si>
  <si>
    <t>Прочие налоги и сборы (по отмененным местным налогам и сборам)</t>
  </si>
  <si>
    <t>Прочие местные налоги и сборы</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</si>
  <si>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</si>
  <si>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</si>
  <si>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</si>
  <si>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</si>
  <si>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</si>
  <si>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</si>
  <si>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</si>
  <si>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</si>
  <si>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</si>
  <si>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</si>
  <si>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</si>
  <si>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</si>
  <si>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</si>
  <si>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</si>
  <si>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</si>
  <si>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</si>
  <si>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</si>
  <si>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</si>
  <si>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</si>
  <si>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</si>
  <si>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</si>
  <si>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</si>
  <si>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</si>
  <si>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</si>
  <si>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</si>
  <si>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</si>
  <si>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</si>
  <si>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</si>
  <si>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</si>
  <si>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</si>
  <si>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</si>
  <si>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</si>
  <si>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</si>
  <si>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</si>
  <si>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</si>
  <si>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</si>
  <si>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</si>
  <si>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</si>
  <si>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</si>
  <si>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</si>
  <si>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</si>
  <si>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</si>
  <si>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</si>
  <si>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</si>
  <si>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</si>
  <si>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</si>
  <si>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</si>
  <si>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</si>
  <si>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</si>
  <si>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</si>
  <si>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</si>
  <si>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</si>
  <si>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</si>
  <si>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</si>
  <si>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</si>
  <si>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</si>
  <si>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</si>
  <si>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</si>
  <si>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</si>
  <si>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</si>
  <si>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</si>
  <si>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</si>
  <si>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</si>
  <si>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</si>
  <si>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</si>
  <si>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</si>
  <si>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</si>
  <si>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</si>
  <si>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</si>
  <si>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</si>
  <si>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</si>
  <si>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</si>
  <si>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</si>
  <si>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</si>
  <si>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</si>
  <si>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</si>
  <si>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</si>
  <si>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</si>
  <si>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</si>
  <si>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</si>
  <si>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</si>
  <si>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</si>
  <si>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</si>
  <si>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</si>
  <si>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</si>
  <si>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</si>
  <si>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</si>
  <si>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</si>
  <si>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</si>
  <si>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</si>
  <si>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</si>
  <si>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</si>
  <si>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</si>
  <si>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</si>
  <si>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</si>
  <si>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</si>
  <si>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</si>
  <si>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</si>
  <si>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</si>
  <si>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</si>
  <si>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</si>
  <si>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</si>
  <si>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</si>
  <si>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</si>
  <si>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</si>
  <si>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</si>
  <si>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</si>
  <si>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</si>
  <si>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</si>
  <si>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</si>
  <si>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</si>
  <si>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</si>
  <si>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</si>
  <si>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</si>
  <si>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</si>
  <si>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</si>
  <si>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</si>
  <si>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</si>
  <si>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</si>
  <si>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</si>
  <si>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</si>
  <si>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</si>
  <si>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</si>
  <si>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</si>
  <si>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</si>
  <si>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</si>
  <si>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</si>
  <si>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</si>
  <si>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</si>
  <si>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</si>
  <si>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</si>
  <si>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</si>
  <si>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</si>
  <si>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</si>
  <si>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</si>
  <si>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</si>
  <si>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</si>
  <si>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</si>
  <si>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</si>
  <si>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</si>
  <si>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</si>
  <si>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</si>
  <si>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</si>
  <si>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</si>
  <si>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</si>
  <si>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</si>
  <si>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</si>
  <si>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</si>
  <si>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</si>
  <si>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</si>
  <si>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</si>
  <si>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за нарушение бюджетного законодательства (в части бюджетов городских округов)</t>
  </si>
  <si>
    <t>Денежные взыскания (штрафы) за нарушение бюджетного законодательства (в части бюджетов муниципальных районов)</t>
  </si>
  <si>
    <t>Денежные взыскания (штрафы) за нарушение бюджетного законодательства (в части бюджетов городских поселений)</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</si>
  <si>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</si>
  <si>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</si>
  <si>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</si>
  <si>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</si>
  <si>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</si>
  <si>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</si>
  <si>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</si>
  <si>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</si>
  <si>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</si>
  <si>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</si>
  <si>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</si>
  <si>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</si>
  <si>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</si>
  <si>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об экологической экспертизе</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</si>
  <si>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</si>
  <si>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</si>
  <si>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</si>
  <si>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</si>
  <si>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</si>
  <si>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</si>
  <si>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</si>
  <si>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</si>
  <si>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</si>
  <si>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</si>
  <si>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</si>
  <si>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</si>
  <si>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</si>
  <si>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</si>
  <si>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</si>
  <si>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</si>
  <si>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</si>
  <si>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</si>
  <si>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</si>
  <si>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Суммы по искам о возмещении вреда, причиненного окружающей среде, подлежащие зачислению в бюджеты муниципальных районов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</si>
  <si>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</si>
  <si>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</si>
  <si>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</si>
  <si>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</si>
  <si>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Денежные взыскания (штрафы) за нарушение законодательства Российской Федерации об электроэнергетике</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</si>
  <si>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</si>
  <si>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</si>
  <si>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</si>
  <si>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</si>
  <si>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</si>
  <si>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</si>
  <si>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</si>
  <si>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</si>
  <si>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</si>
  <si>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</si>
  <si>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</si>
  <si>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</si>
  <si>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поступления от денежных взысканий (штрафов) и иных сумм в возмещение ущерба, зачисляемые в бюджеты городских округов</t>
  </si>
  <si>
    <t>Прочие поступления от денежных взысканий (штрафов) и иных сумм в возмещение ущерба,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</si>
  <si>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сельских поселений</t>
  </si>
  <si>
    <t>Прочие поступления от денежных взысканий (штрафов) и иных сумм в возмещение ущерба, зачисляемые в бюджеты городских поселений</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</si>
  <si>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</si>
  <si>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</si>
  <si>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</si>
  <si>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</si>
  <si>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</si>
  <si>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</si>
  <si>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</si>
  <si>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</si>
  <si>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</si>
  <si>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</si>
  <si>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районов</t>
  </si>
  <si>
    <t>Прочие неналоговые доходы бюджетов сельских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</si>
  <si>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</si>
  <si>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</si>
  <si>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</si>
  <si>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</si>
  <si>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</si>
  <si>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</si>
  <si>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</si>
  <si>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</si>
  <si>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</si>
  <si>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</si>
  <si>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</si>
  <si>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</si>
  <si>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</si>
  <si>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</si>
  <si>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</si>
  <si>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</si>
  <si>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</si>
  <si>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</si>
  <si>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</si>
  <si>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</si>
  <si>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</si>
  <si>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</si>
  <si>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</si>
  <si>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</si>
  <si>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</si>
  <si>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</si>
  <si>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</si>
  <si>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</si>
  <si>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</si>
  <si>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</si>
  <si>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</si>
  <si>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</si>
  <si>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</si>
  <si>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</si>
  <si>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</si>
  <si>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</si>
  <si>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</si>
  <si>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</si>
  <si>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</si>
  <si>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</si>
  <si>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</si>
  <si>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</si>
  <si>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</si>
  <si>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</si>
  <si>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</si>
  <si>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</si>
  <si>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</si>
  <si>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</si>
  <si>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</si>
  <si>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</si>
  <si>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</si>
  <si>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Прочие субсидии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</si>
  <si>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</si>
  <si>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</si>
  <si>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</si>
  <si>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</si>
  <si>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</si>
  <si>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</si>
  <si>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</si>
  <si>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</si>
  <si>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</si>
  <si>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</si>
  <si>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</si>
  <si>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</si>
  <si>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</si>
  <si>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</si>
  <si>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</si>
  <si>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</si>
  <si>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</si>
  <si>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</si>
  <si>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</si>
  <si>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</si>
  <si>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</si>
  <si>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</si>
  <si>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</si>
  <si>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</si>
  <si>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</si>
  <si>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</si>
  <si>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</si>
  <si>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</si>
  <si>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</si>
  <si>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</si>
  <si>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</si>
  <si>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</si>
  <si>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</si>
  <si>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</si>
  <si>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</si>
  <si>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</si>
  <si>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</si>
  <si>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</si>
  <si>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</si>
  <si>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</si>
  <si>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</si>
  <si>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</si>
  <si>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</si>
  <si>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</si>
  <si>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</si>
  <si>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</si>
  <si>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</si>
  <si>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</si>
  <si>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 в бюджеты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</si>
  <si>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</si>
  <si>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</si>
  <si>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</si>
  <si>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</si>
  <si>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Предоставление негосударственными организациями грантов для получателей средств бюджетов муниципальных районов</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</si>
  <si>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</si>
  <si>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</si>
  <si>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</si>
  <si>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</si>
  <si>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</si>
  <si>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</si>
  <si>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</si>
  <si>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</si>
  <si>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</si>
  <si>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муниципальных районов</t>
  </si>
  <si>
    <t>Поступления от денежных пожертвований, предоставляемых физическими лицами получателям средств бюджетов сельских поселений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</si>
  <si>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</si>
  <si>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</si>
  <si>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</si>
  <si>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</si>
  <si>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</si>
  <si>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</si>
  <si>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</si>
  <si>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</si>
  <si>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</si>
  <si>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</si>
  <si>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</si>
  <si>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</si>
  <si>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</si>
  <si>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</si>
  <si>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</si>
  <si>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</si>
  <si>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</si>
  <si>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</si>
  <si>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</si>
  <si>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</si>
  <si>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</si>
  <si>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</si>
  <si>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</si>
  <si>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</si>
  <si>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</si>
  <si>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</si>
  <si>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</si>
  <si>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</si>
  <si>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</si>
  <si>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</si>
  <si>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</si>
  <si>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</si>
  <si>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</si>
  <si>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</si>
  <si>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</si>
  <si>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</si>
  <si>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</si>
  <si>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</si>
  <si>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</si>
  <si>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</si>
  <si>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</si>
  <si>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</si>
  <si>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</si>
  <si>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</si>
  <si>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</si>
  <si>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</si>
  <si>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</si>
  <si>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</si>
  <si>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</si>
  <si>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</si>
  <si>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</si>
  <si>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</si>
  <si>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</si>
  <si>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00010600000000000000</t>
  </si>
  <si>
    <t>00010601000000000110</t>
  </si>
  <si>
    <t>00010601020040000110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</si>
  <si>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</si>
  <si>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</si>
  <si>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</si>
  <si>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</si>
  <si>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</si>
  <si>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</si>
  <si>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</si>
  <si>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</si>
  <si>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</si>
  <si>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</si>
  <si>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</si>
  <si>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</si>
  <si>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</si>
  <si>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</si>
  <si>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</si>
  <si>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</si>
  <si>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</si>
  <si>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</si>
  <si>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</si>
  <si>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</si>
  <si>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</si>
  <si>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</si>
  <si>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</si>
  <si>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</si>
  <si>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</si>
  <si>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</si>
  <si>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</si>
  <si>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</si>
  <si>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</si>
  <si>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</si>
  <si>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</si>
  <si>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</si>
  <si>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</si>
  <si>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</si>
  <si>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</si>
  <si>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</si>
  <si>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</si>
  <si>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</si>
  <si>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</si>
  <si>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</si>
  <si>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</si>
  <si>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</si>
  <si>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</si>
  <si>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</si>
  <si>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</si>
  <si>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</si>
  <si>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</si>
  <si>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</si>
  <si>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</si>
  <si>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</si>
  <si>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</si>
  <si>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</si>
  <si>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</si>
  <si>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</si>
  <si>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</si>
  <si>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</si>
  <si>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</si>
  <si>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00010901030050000110</t>
  </si>
  <si>
    <t>00010903000000000110</t>
  </si>
  <si>
    <t>00010903020000000110</t>
  </si>
  <si>
    <t>00010903023010000110</t>
  </si>
  <si>
    <t>00010903080000000110</t>
  </si>
  <si>
    <t>00010903082020000110</t>
  </si>
  <si>
    <t>00010904000000000110</t>
  </si>
  <si>
    <t>00010904010020000110</t>
  </si>
  <si>
    <t>00010904030010000110</t>
  </si>
  <si>
    <t>00010904050000000110</t>
  </si>
  <si>
    <t>00010904053100000110</t>
  </si>
  <si>
    <t>00010904053130000110</t>
  </si>
  <si>
    <t>00010905000010000110</t>
  </si>
  <si>
    <t>00010905040010000110</t>
  </si>
  <si>
    <t>00010906000020000110</t>
  </si>
  <si>
    <t>00010906010020000110</t>
  </si>
  <si>
    <t>00010907000000000110</t>
  </si>
  <si>
    <t>00010907050000000110</t>
  </si>
  <si>
    <t>00010907053050000110</t>
  </si>
  <si>
    <t>00011100000000000000</t>
  </si>
  <si>
    <t>00011101000000000120</t>
  </si>
  <si>
    <t>00011101020020000120</t>
  </si>
  <si>
    <t>00011101040040000120</t>
  </si>
  <si>
    <t>00011103000000000120</t>
  </si>
  <si>
    <t>00011103020020000120</t>
  </si>
  <si>
    <t>00011103050050000120</t>
  </si>
  <si>
    <t>00011105000000000120</t>
  </si>
  <si>
    <t>00011105010000000120</t>
  </si>
  <si>
    <t>00011105012040000120</t>
  </si>
  <si>
    <t>00011105013050000120</t>
  </si>
  <si>
    <t>00011105013100000120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</si>
  <si>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</si>
  <si>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</si>
  <si>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</si>
  <si>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</si>
  <si>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</si>
  <si>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</si>
  <si>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</si>
  <si>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</si>
  <si>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</si>
  <si>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</si>
  <si>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</si>
  <si>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</si>
  <si>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</si>
  <si>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</si>
  <si>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</si>
  <si>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</si>
  <si>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</si>
  <si>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</si>
  <si>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</si>
  <si>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</si>
  <si>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</si>
  <si>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00011105300000000120</t>
  </si>
  <si>
    <t>00011105310000000120</t>
  </si>
  <si>
    <t>00011105312040000120</t>
  </si>
  <si>
    <t>00011105313100000120</t>
  </si>
  <si>
    <t>00011105314130000120</t>
  </si>
  <si>
    <t>00011105320000000120</t>
  </si>
  <si>
    <t>00011105322020000120</t>
  </si>
  <si>
    <t>00011105324040000120</t>
  </si>
  <si>
    <t>00011105325050000120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</si>
  <si>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</si>
  <si>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</si>
  <si>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</si>
  <si>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</si>
  <si>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</si>
  <si>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</si>
  <si>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</si>
  <si>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</si>
  <si>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</si>
  <si>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00011109044040000120</t>
  </si>
  <si>
    <t>00011109045050000120</t>
  </si>
  <si>
    <t>00011109045100000120</t>
  </si>
  <si>
    <t>00011109045130000120</t>
  </si>
  <si>
    <t>00011200000000000000</t>
  </si>
  <si>
    <t>00011201000010000120</t>
  </si>
  <si>
    <t>00011201010010000120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</si>
  <si>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</si>
  <si>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</si>
  <si>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</si>
  <si>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</si>
  <si>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</si>
  <si>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</si>
  <si>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</si>
  <si>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</si>
  <si>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</si>
  <si>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</si>
  <si>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</si>
  <si>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</si>
  <si>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</si>
  <si>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</si>
  <si>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</si>
  <si>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</si>
  <si>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</si>
  <si>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</si>
  <si>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</si>
  <si>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</si>
  <si>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</si>
  <si>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</si>
  <si>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</si>
  <si>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</si>
  <si>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</si>
  <si>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</si>
  <si>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</si>
  <si>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</si>
  <si>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</si>
  <si>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</si>
  <si>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</si>
  <si>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</si>
  <si>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</si>
  <si>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</si>
  <si>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</si>
  <si>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</si>
  <si>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</si>
  <si>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</si>
  <si>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</si>
  <si>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</si>
  <si>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</si>
  <si>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</si>
  <si>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</si>
  <si>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00011400000000000000</t>
  </si>
  <si>
    <t>00011401000000000410</t>
  </si>
  <si>
    <t>00011401020020000410</t>
  </si>
  <si>
    <t>00011401040040000410</t>
  </si>
  <si>
    <t>00011402000000000000</t>
  </si>
  <si>
    <t>00011402020020000410</t>
  </si>
  <si>
    <t>00011402020020000440</t>
  </si>
  <si>
    <t>00011402022020000410</t>
  </si>
  <si>
    <t>00011402022020000440</t>
  </si>
  <si>
    <t>00011402040040000410</t>
  </si>
  <si>
    <t>00011402043040000410</t>
  </si>
  <si>
    <t>00011402050050000410</t>
  </si>
  <si>
    <t>00011402050100000410</t>
  </si>
  <si>
    <t>00011402050130000410</t>
  </si>
  <si>
    <t>00011402052100000410</t>
  </si>
  <si>
    <t>00011402053050000410</t>
  </si>
  <si>
    <t>00011402053100000410</t>
  </si>
  <si>
    <t>00011402053130000410</t>
  </si>
  <si>
    <t>00011406000000000430</t>
  </si>
  <si>
    <t>00011406010000000430</t>
  </si>
  <si>
    <t>00011406012040000430</t>
  </si>
  <si>
    <t>00011406013050000430</t>
  </si>
  <si>
    <t>00011406013130000430</t>
  </si>
  <si>
    <t>00011406020000000430</t>
  </si>
  <si>
    <t>00011406022020000430</t>
  </si>
  <si>
    <t>00011406024040000430</t>
  </si>
  <si>
    <t>00011406025050000430</t>
  </si>
  <si>
    <t>00011406025100000430</t>
  </si>
  <si>
    <t>00011406025130000430</t>
  </si>
  <si>
    <t>00011406300000000430</t>
  </si>
  <si>
    <t>00011406310000000430</t>
  </si>
  <si>
    <t>00011406312040000430</t>
  </si>
  <si>
    <t>00011406313100000430</t>
  </si>
  <si>
    <t>00011406313130000430</t>
  </si>
  <si>
    <t>00011406320000000430</t>
  </si>
  <si>
    <t>00011406325100000430</t>
  </si>
  <si>
    <t>00011500000000000000</t>
  </si>
  <si>
    <t>00011502000000000140</t>
  </si>
  <si>
    <t>00011502020020000140</t>
  </si>
  <si>
    <t>00011600000000000000</t>
  </si>
  <si>
    <t>00011602000000000140</t>
  </si>
  <si>
    <t>00011602030020000140</t>
  </si>
  <si>
    <t>00011603000000000140</t>
  </si>
  <si>
    <t>00011603010010000140</t>
  </si>
  <si>
    <t>00011603030010000140</t>
  </si>
  <si>
    <t>00011606000010000140</t>
  </si>
  <si>
    <t>00011608000010000140</t>
  </si>
  <si>
    <t>00011608010010000140</t>
  </si>
  <si>
    <t>00011608020010000140</t>
  </si>
  <si>
    <t>00011618000000000140</t>
  </si>
  <si>
    <t>00011618020020000140</t>
  </si>
  <si>
    <t>00011618040040000140</t>
  </si>
  <si>
    <t>00011618050050000140</t>
  </si>
  <si>
    <t>00011618050130000140</t>
  </si>
  <si>
    <t>00011621000000000140</t>
  </si>
  <si>
    <t>00011621020020000140</t>
  </si>
  <si>
    <t>00011623000000000140</t>
  </si>
  <si>
    <t>00011623020020000140</t>
  </si>
  <si>
    <t>00011623021020000140</t>
  </si>
  <si>
    <t>00011623040040000140</t>
  </si>
  <si>
    <t>00011623041040000140</t>
  </si>
  <si>
    <t>00011623050130000140</t>
  </si>
  <si>
    <t>00011623052130000140</t>
  </si>
  <si>
    <t>00011625000000000140</t>
  </si>
  <si>
    <t>00011625010010000140</t>
  </si>
  <si>
    <t>00011625020010000140</t>
  </si>
  <si>
    <t>00011625030010000140</t>
  </si>
  <si>
    <t>00011625040010000140</t>
  </si>
  <si>
    <t>00011625050010000140</t>
  </si>
  <si>
    <t>00011625060010000140</t>
  </si>
  <si>
    <t>00011625080000000140</t>
  </si>
  <si>
    <t>00011625086020000140</t>
  </si>
  <si>
    <t>00011626000010000140</t>
  </si>
  <si>
    <t>00011627000010000140</t>
  </si>
  <si>
    <t>00011628000010000140</t>
  </si>
  <si>
    <t>00011630000010000140</t>
  </si>
  <si>
    <t>00011630010010000140</t>
  </si>
  <si>
    <t>00011630012010000140</t>
  </si>
  <si>
    <t>00011630020010000140</t>
  </si>
  <si>
    <t>00011630030010000140</t>
  </si>
  <si>
    <t>00011633000000000140</t>
  </si>
  <si>
    <t>00011633020020000140</t>
  </si>
  <si>
    <t>00011633040040000140</t>
  </si>
  <si>
    <t>00011633050050000140</t>
  </si>
  <si>
    <t>00011633050100000140</t>
  </si>
  <si>
    <t>00011635000000000140</t>
  </si>
  <si>
    <t>00011635020040000140</t>
  </si>
  <si>
    <t>00011635030050000140</t>
  </si>
  <si>
    <t>00011637000000000140</t>
  </si>
  <si>
    <t>00011637020020000140</t>
  </si>
  <si>
    <t>00011637030040000140</t>
  </si>
  <si>
    <t>00011637040130000140</t>
  </si>
  <si>
    <t>00011641000010000140</t>
  </si>
  <si>
    <t>00011642000000000140</t>
  </si>
  <si>
    <t>00011642020020000140</t>
  </si>
  <si>
    <t>00011643000010000140</t>
  </si>
  <si>
    <t>00011645000010000140</t>
  </si>
  <si>
    <t>00011646000000000140</t>
  </si>
  <si>
    <t>00011646000020000140</t>
  </si>
  <si>
    <t>00011651000020000140</t>
  </si>
  <si>
    <t>00011651020020000140</t>
  </si>
  <si>
    <t>00011651030020000140</t>
  </si>
  <si>
    <t>00011651040020000140</t>
  </si>
  <si>
    <t>00011690000000000140</t>
  </si>
  <si>
    <t>00011690020020000140</t>
  </si>
  <si>
    <t>00011690040040000140</t>
  </si>
  <si>
    <t>00011690050050000140</t>
  </si>
  <si>
    <t>00011690050100000140</t>
  </si>
  <si>
    <t>00011690050130000140</t>
  </si>
  <si>
    <t>00011700000000000000</t>
  </si>
  <si>
    <t>00011701000000000180</t>
  </si>
  <si>
    <t>00011701020020000180</t>
  </si>
  <si>
    <t>00011701040040000180</t>
  </si>
  <si>
    <t>00011701050050000180</t>
  </si>
  <si>
    <t>00011701050100000180</t>
  </si>
  <si>
    <t>00011701050130000180</t>
  </si>
  <si>
    <t>00011705000000000180</t>
  </si>
  <si>
    <t>00011705020020000180</t>
  </si>
  <si>
    <t>00011705040040000180</t>
  </si>
  <si>
    <t>00011705050050000180</t>
  </si>
  <si>
    <t>00011705050100000180</t>
  </si>
  <si>
    <t>00011714000000000180</t>
  </si>
  <si>
    <t>00011714030100000180</t>
  </si>
  <si>
    <t>00020000000000000000</t>
  </si>
  <si>
    <t>00020200000000000000</t>
  </si>
  <si>
    <t>00020210000000000151</t>
  </si>
  <si>
    <t>00020215001000000151</t>
  </si>
  <si>
    <t>00020215001020000151</t>
  </si>
  <si>
    <t>00020215009000000151</t>
  </si>
  <si>
    <t>00020215009020000151</t>
  </si>
  <si>
    <t>00020215010000000151</t>
  </si>
  <si>
    <t>00020215010020000151</t>
  </si>
  <si>
    <t>00020220000000000151</t>
  </si>
  <si>
    <t>00020220051000000151</t>
  </si>
  <si>
    <t>00020220051020000151</t>
  </si>
  <si>
    <t>00020220077000000151</t>
  </si>
  <si>
    <t>00020220077020000151</t>
  </si>
  <si>
    <t>00020225027000000151</t>
  </si>
  <si>
    <t>00020225027020000151</t>
  </si>
  <si>
    <t>00020225066020000151</t>
  </si>
  <si>
    <t>00020225081000000151</t>
  </si>
  <si>
    <t>00020225081020000151</t>
  </si>
  <si>
    <t>00020225082020000151</t>
  </si>
  <si>
    <t>00020225084020000151</t>
  </si>
  <si>
    <t>00020225086000000151</t>
  </si>
  <si>
    <t>00020225086020000151</t>
  </si>
  <si>
    <t>00020225097000000151</t>
  </si>
  <si>
    <t>00020225097020000151</t>
  </si>
  <si>
    <t>00020225382020000151</t>
  </si>
  <si>
    <t>00020225402020000151</t>
  </si>
  <si>
    <t>00020225462020000151</t>
  </si>
  <si>
    <t>00020225466000000151</t>
  </si>
  <si>
    <t>00020225466020000151</t>
  </si>
  <si>
    <t>00020225467000000151</t>
  </si>
  <si>
    <t>00020225467020000151</t>
  </si>
  <si>
    <t>00020225517000000151</t>
  </si>
  <si>
    <t>00020225517020000151</t>
  </si>
  <si>
    <t>00020225519000000151</t>
  </si>
  <si>
    <t>00020225519020000151</t>
  </si>
  <si>
    <t>00020225520000000151</t>
  </si>
  <si>
    <t>00020225520020000151</t>
  </si>
  <si>
    <t>00020225527000000151</t>
  </si>
  <si>
    <t>00020225527020000151</t>
  </si>
  <si>
    <t>00020225541020000151</t>
  </si>
  <si>
    <t>00020225542020000151</t>
  </si>
  <si>
    <t>00020225543020000151</t>
  </si>
  <si>
    <t>00020225544020000151</t>
  </si>
  <si>
    <t>00020225554020000151</t>
  </si>
  <si>
    <t>00020225555000000151</t>
  </si>
  <si>
    <t>00020225555020000151</t>
  </si>
  <si>
    <t>00020225560000000151</t>
  </si>
  <si>
    <t>00020225560020000151</t>
  </si>
  <si>
    <t>00020229999000000151</t>
  </si>
  <si>
    <t>00020230000000000151</t>
  </si>
  <si>
    <t>00020235118000000151</t>
  </si>
  <si>
    <t>00020235118020000151</t>
  </si>
  <si>
    <t>00020235120000000151</t>
  </si>
  <si>
    <t>00020235120020000151</t>
  </si>
  <si>
    <t>00020235128000000151</t>
  </si>
  <si>
    <t>00020235128020000151</t>
  </si>
  <si>
    <t>00020235129000000151</t>
  </si>
  <si>
    <t>00020235129020000151</t>
  </si>
  <si>
    <t>00020235134000000151</t>
  </si>
  <si>
    <t>00020235134020000151</t>
  </si>
  <si>
    <t>00020235135000000151</t>
  </si>
  <si>
    <t>00020235135020000151</t>
  </si>
  <si>
    <t>00020235137000000151</t>
  </si>
  <si>
    <t>00020235137020000151</t>
  </si>
  <si>
    <t>00020235220000000151</t>
  </si>
  <si>
    <t>00020235220020000151</t>
  </si>
  <si>
    <t>00020235240000000151</t>
  </si>
  <si>
    <t>00020235240020000151</t>
  </si>
  <si>
    <t>00020235250000000151</t>
  </si>
  <si>
    <t>00020235250020000151</t>
  </si>
  <si>
    <t>00020235260000000151</t>
  </si>
  <si>
    <t>00020235260020000151</t>
  </si>
  <si>
    <t>00020235270000000151</t>
  </si>
  <si>
    <t>00020235270020000151</t>
  </si>
  <si>
    <t>00020235280000000151</t>
  </si>
  <si>
    <t>00020235280020000151</t>
  </si>
  <si>
    <t>00020235290000000151</t>
  </si>
  <si>
    <t>00020235290020000151</t>
  </si>
  <si>
    <t>00020235380000000151</t>
  </si>
  <si>
    <t>00020235380020000151</t>
  </si>
  <si>
    <t>00020235460000000151</t>
  </si>
  <si>
    <t>00020235460020000151</t>
  </si>
  <si>
    <t>00020235485000000151</t>
  </si>
  <si>
    <t>00020235485020000151</t>
  </si>
  <si>
    <t>00020235573000000151</t>
  </si>
  <si>
    <t>00020235573020000151</t>
  </si>
  <si>
    <t>00020235900020000151</t>
  </si>
  <si>
    <t>00020240000000000151</t>
  </si>
  <si>
    <t>00020245141000000151</t>
  </si>
  <si>
    <t>00020245141020000151</t>
  </si>
  <si>
    <t>00020245142000000151</t>
  </si>
  <si>
    <t>00020245142020000151</t>
  </si>
  <si>
    <t>00020245161000000151</t>
  </si>
  <si>
    <t>00020245161020000151</t>
  </si>
  <si>
    <t>00020245197020000151</t>
  </si>
  <si>
    <t>00020400000000000000</t>
  </si>
  <si>
    <t>00020402000020000180</t>
  </si>
  <si>
    <t>00020402010020000180</t>
  </si>
  <si>
    <t>00020404000040000180</t>
  </si>
  <si>
    <t>00020404020040000180</t>
  </si>
  <si>
    <t>00020405000050000180</t>
  </si>
  <si>
    <t>00020405000100000180</t>
  </si>
  <si>
    <t>00020405000130000180</t>
  </si>
  <si>
    <t>00020405010050000180</t>
  </si>
  <si>
    <t>00020405099050000180</t>
  </si>
  <si>
    <t>00020405099100000180</t>
  </si>
  <si>
    <t>00020405099130000180</t>
  </si>
  <si>
    <t>00020700000000000000</t>
  </si>
  <si>
    <t>00020704000040000180</t>
  </si>
  <si>
    <t>00020704020040000180</t>
  </si>
  <si>
    <t>00020705000050000180</t>
  </si>
  <si>
    <t>00020705000100000180</t>
  </si>
  <si>
    <t>00020705000130000180</t>
  </si>
  <si>
    <t>00020705020050000180</t>
  </si>
  <si>
    <t>00020705020100000180</t>
  </si>
  <si>
    <t>00020705030050000180</t>
  </si>
  <si>
    <t>00020705030100000180</t>
  </si>
  <si>
    <t>00020705030130000180</t>
  </si>
  <si>
    <t>00021800000000000000</t>
  </si>
  <si>
    <t>00021800000000000180</t>
  </si>
  <si>
    <t>00021802000020000180</t>
  </si>
  <si>
    <t>00021802010020000180</t>
  </si>
  <si>
    <t>00021802030020000180</t>
  </si>
  <si>
    <t>00021804000040000180</t>
  </si>
  <si>
    <t>00021804010040000180</t>
  </si>
  <si>
    <t>00021805000050000180</t>
  </si>
  <si>
    <t>00021805010050000180</t>
  </si>
  <si>
    <t>00021900000000000000</t>
  </si>
  <si>
    <t>00021900000020000151</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</si>
  <si>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</si>
  <si>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</si>
  <si>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</si>
  <si>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</si>
  <si>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</si>
  <si>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</si>
  <si>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</si>
  <si>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</si>
  <si>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</si>
  <si>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Фундаментальные исследования</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</si>
  <si>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</si>
  <si>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</si>
  <si>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</si>
  <si>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</si>
  <si>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</si>
  <si>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</si>
  <si>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</si>
  <si>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</si>
  <si>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</si>
  <si>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</si>
  <si>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</si>
  <si>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</si>
  <si>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</si>
  <si>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</si>
  <si>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</si>
  <si>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</si>
  <si>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</si>
  <si>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</si>
  <si>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</si>
  <si>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</si>
  <si>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</si>
  <si>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</si>
  <si>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</si>
  <si>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</si>
  <si>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</si>
  <si>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</si>
  <si>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</si>
  <si>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</si>
  <si>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</si>
  <si>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</si>
  <si>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</si>
  <si>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</si>
  <si>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</si>
  <si>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</si>
  <si>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</si>
  <si>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</si>
  <si>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</si>
  <si>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</si>
  <si>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</si>
  <si>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</si>
  <si>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</si>
  <si>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</si>
  <si>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</si>
  <si>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</si>
  <si>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</si>
  <si>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</si>
  <si>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</si>
  <si>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</si>
  <si>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</si>
  <si>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</si>
  <si>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</si>
  <si>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</si>
  <si>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</si>
  <si>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</si>
  <si>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</si>
  <si>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</si>
  <si>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</si>
  <si>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</si>
  <si>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</si>
  <si>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</si>
  <si>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</si>
  <si>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</si>
  <si>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</si>
  <si>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</si>
  <si>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</si>
  <si>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</si>
  <si>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</si>
  <si>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</si>
  <si>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</si>
  <si>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</si>
  <si>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</si>
  <si>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</si>
  <si>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</si>
  <si>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</si>
  <si>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</si>
  <si>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</si>
  <si>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</si>
  <si>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</si>
  <si>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</si>
  <si>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0110</t>
  </si>
  <si>
    <t>0111</t>
  </si>
  <si>
    <t>0113</t>
  </si>
  <si>
    <t>0200</t>
  </si>
  <si>
    <t>0203</t>
  </si>
  <si>
    <t>0300</t>
  </si>
  <si>
    <t>0304</t>
  </si>
  <si>
    <t>0309</t>
  </si>
  <si>
    <t>0310</t>
  </si>
  <si>
    <t>0311</t>
  </si>
  <si>
    <t>0314</t>
  </si>
  <si>
    <t>0400</t>
  </si>
  <si>
    <t>0401</t>
  </si>
  <si>
    <t>0404</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</si>
  <si>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</si>
  <si>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</si>
  <si>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</si>
  <si>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</si>
  <si>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</si>
  <si>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</si>
  <si>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</si>
  <si>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</si>
  <si>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</si>
  <si>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</si>
  <si>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</si>
  <si>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</si>
  <si>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</si>
  <si>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</si>
  <si>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</si>
  <si>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</si>
  <si>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</si>
  <si>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</si>
  <si>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</si>
  <si>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</si>
  <si>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</si>
  <si>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</si>
  <si>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</si>
  <si>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</si>
  <si>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</si>
  <si>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</si>
  <si>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</si>
  <si>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</si>
  <si>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</si>
  <si>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</si>
  <si>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</si>
  <si>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</si>
  <si>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</si>
  <si>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</si>
  <si>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</si>
  <si>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</si>
  <si>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</si>
  <si>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</si>
  <si>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</si>
  <si>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</si>
  <si>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</si>
  <si>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</si>
  <si>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</si>
  <si>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</si>
  <si>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</si>
  <si>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</si>
  <si>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</si>
  <si>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</si>
  <si>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</si>
  <si>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</si>
  <si>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</si>
  <si>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</si>
  <si>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</si>
  <si>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</si>
  <si>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</si>
  <si>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</si>
  <si>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</si>
  <si>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</si>
  <si>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</si>
  <si>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Государственные   (муниципальные)   ценные   бумаги,   номинальная стоимость которых указана в валюте Российской Федерации</t>
  </si>
  <si>
    <t>Погашение государственных (муниципальных) ценных бумаг, номинальная стоимость которых указана в валюте Российской Федерации</t>
  </si>
  <si>
    <t>Погашение государственных ценных бумаг субъектов Российской Федерации, номинальная стоимость которых указана в валюте Российской Федерации</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</si>
  <si>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</si>
  <si>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</si>
  <si>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</si>
  <si>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</si>
  <si>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</si>
  <si>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</si>
  <si>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</si>
  <si>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Получение кредитов от кредитных организаций бюджетами муниципальных районов в валюте Российской Федерации</t>
  </si>
  <si>
    <t>Погашение бюджетами городских поселений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</si>
  <si>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</si>
  <si>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</si>
  <si>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</si>
  <si>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</si>
  <si>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</si>
  <si>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</si>
  <si>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</si>
  <si>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</si>
  <si>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</si>
  <si>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</si>
  <si>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</si>
  <si>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</si>
  <si>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</si>
  <si>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</si>
  <si>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</si>
  <si>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</si>
  <si>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</si>
  <si>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</si>
  <si>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</si>
  <si>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</si>
  <si>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</si>
  <si>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</si>
  <si>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</si>
  <si>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</si>
  <si>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</si>
  <si>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</si>
  <si>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</si>
  <si>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</si>
  <si>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</si>
  <si>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</si>
  <si>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</si>
  <si>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</si>
  <si>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</si>
  <si>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</si>
  <si>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</si>
  <si>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</si>
  <si>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</si>
  <si>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</si>
  <si>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</si>
  <si>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</si>
  <si>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</si>
  <si>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</si>
  <si>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</si>
  <si>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</si>
  <si>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00001000000000000000</t>
  </si>
  <si>
    <t>00001010000000000000</t>
  </si>
  <si>
    <t>00001010000000000800</t>
  </si>
  <si>
    <t>00001010000020000810</t>
  </si>
  <si>
    <t>00001020000000000000</t>
  </si>
  <si>
    <t>00001020000000000700</t>
  </si>
  <si>
    <t>00001020000000000800</t>
  </si>
  <si>
    <t>00001020000020000710</t>
  </si>
  <si>
    <t>00001020000020000810</t>
  </si>
  <si>
    <t>00001020000040000710</t>
  </si>
  <si>
    <t>00001020000040000810</t>
  </si>
  <si>
    <t>00001020000050000710</t>
  </si>
  <si>
    <t>00001020000130000810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</si>
  <si>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</si>
  <si>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</si>
  <si>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</si>
  <si>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</si>
  <si>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</si>
  <si>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</si>
  <si>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</si>
  <si>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</si>
  <si>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</si>
  <si>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</si>
  <si>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</si>
  <si>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</si>
  <si>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00001030100130000710</t>
  </si>
  <si>
    <t>00001030100130000810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</si>
  <si>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</si>
  <si>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</si>
  <si>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</si>
  <si>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</si>
  <si>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</si>
  <si>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</si>
  <si>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</si>
  <si>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</si>
  <si>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</si>
  <si>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</si>
  <si>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</si>
  <si>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</si>
  <si>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00001050000000000000</t>
  </si>
  <si>
    <t>00001050000000000500</t>
  </si>
  <si>
    <t>00001050200000000500</t>
  </si>
  <si>
    <t>00001050201000000510</t>
  </si>
  <si>
    <t>00001050201020000510</t>
  </si>
  <si>
    <t>00001050201040000510</t>
  </si>
  <si>
    <t>00001050201050000510</t>
  </si>
  <si>
    <t>00001050201100000510</t>
  </si>
  <si>
    <t>00001050201130000510</t>
  </si>
  <si>
    <t>00001050000000000600</t>
  </si>
  <si>
    <t>00001050200000000600</t>
  </si>
  <si>
    <t>00001050201000000610</t>
  </si>
  <si>
    <t>00001050201020000610</t>
  </si>
  <si>
    <t>00001050201040000610</t>
  </si>
  <si>
    <t>00001050201050000610</t>
  </si>
  <si>
    <t>00001050201100000610</t>
  </si>
  <si>
    <t>00001050201130000610</t>
  </si>
  <si>
    <t>Налог на прибыль организаций, зачислявшийся до                        1 января 2005 года в местные бюджеты, мобилизуемый на территориях городских округов</t>
  </si>
  <si>
    <t>Сбор на нужды образовательных учреждений, взимаемый с юридических лиц</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</si>
  <si>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</si>
  <si>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</si>
  <si>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</si>
  <si>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</si>
  <si>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</si>
  <si>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</si>
  <si>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Прочие неналоговые доходы бюджетов городских поселений</t>
  </si>
  <si>
    <t>Прочие безвозмездные поступления в бюджеты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</si>
  <si>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</si>
  <si>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</si>
  <si>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сельских поселений от возврата организациями остатков субсидий прошлых лет</t>
  </si>
  <si>
    <t>Доходы бюджетов сельских поселений от возврата бюджетными учреждениями остатков субсидий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</si>
  <si>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</si>
  <si>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00010901020040000110</t>
  </si>
  <si>
    <t>00010906020020000110</t>
  </si>
  <si>
    <t>00010907032040000110</t>
  </si>
  <si>
    <t>00010907033050000110</t>
  </si>
  <si>
    <t>00011402040040000440</t>
  </si>
  <si>
    <t>00011402043040000440</t>
  </si>
  <si>
    <t>00011402050050000440</t>
  </si>
  <si>
    <t>00011402053050000440</t>
  </si>
  <si>
    <t>00011705050130000180</t>
  </si>
  <si>
    <t>00020702000020000180</t>
  </si>
  <si>
    <t>00020702030020000180</t>
  </si>
  <si>
    <t>00020704050040000180</t>
  </si>
  <si>
    <t>00021800000000000151</t>
  </si>
  <si>
    <t>00021800000050000151</t>
  </si>
  <si>
    <t>00021805000100000180</t>
  </si>
  <si>
    <t>00021805010100000180</t>
  </si>
  <si>
    <t>00021860010050000151</t>
  </si>
  <si>
    <t>Получение кредитов от кредитных организаций бюджетами городских поселений в валюте Российской Федерации</t>
  </si>
  <si>
    <t>00001020000130000710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</si>
  <si>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</si>
  <si>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</si>
  <si>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за размещение отходов производства</t>
  </si>
  <si>
    <t>Доходы от продажи квартир, находящихся в собственности сельских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</si>
  <si>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</si>
  <si>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</si>
  <si>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</si>
  <si>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</si>
  <si>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</si>
  <si>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</si>
  <si>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</si>
  <si>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</si>
  <si>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</si>
  <si>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</si>
  <si>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</si>
  <si>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</si>
  <si>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Прочие межбюджетные трансферты, передаваемые бюджетам</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</si>
  <si>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</si>
  <si>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</si>
  <si>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</si>
  <si>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</si>
  <si>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городских округов от возврата иными организациями остатков субсидий прошлых лет</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</si>
  <si>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</si>
  <si>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00010907030000000110</t>
  </si>
  <si>
    <t>00011105313130000120</t>
  </si>
  <si>
    <t>00011201041010000120</t>
  </si>
  <si>
    <t>00011401050100000410</t>
  </si>
  <si>
    <t>00011406313050000430</t>
  </si>
  <si>
    <t>00011406325050000430</t>
  </si>
  <si>
    <t>00011603020020000140</t>
  </si>
  <si>
    <t>00011621050050000140</t>
  </si>
  <si>
    <t>00020225209020000151</t>
  </si>
  <si>
    <t>00020225497000000151</t>
  </si>
  <si>
    <t>00020225497020000151</t>
  </si>
  <si>
    <t>00020225567000000151</t>
  </si>
  <si>
    <t>00020225567020000151</t>
  </si>
  <si>
    <t>00020225568020000151</t>
  </si>
  <si>
    <t>00020235176000000151</t>
  </si>
  <si>
    <t>00020235176020000151</t>
  </si>
  <si>
    <t>00020249999000000151</t>
  </si>
  <si>
    <t>00020300000000000000</t>
  </si>
  <si>
    <t>00020302000020000180</t>
  </si>
  <si>
    <t>00020302030020000180</t>
  </si>
  <si>
    <t>00021800000020000151</t>
  </si>
  <si>
    <t>00021804030040000180</t>
  </si>
  <si>
    <t>00021852900020000151</t>
  </si>
  <si>
    <t>Справочно</t>
  </si>
  <si>
    <t>Факт за аналогичный период прошлого года</t>
  </si>
  <si>
    <t>Темп роста поступлений к аналогичному периоду прошлого года, %</t>
  </si>
  <si>
    <t>00010904052040000110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</si>
  <si>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</si>
  <si>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</si>
  <si>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</si>
  <si>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00011105314100000120</t>
  </si>
  <si>
    <t>Доходы от продажи квартир, находящихся в собственности городских поселений</t>
  </si>
  <si>
    <t>00011401050130000410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</si>
  <si>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</si>
  <si>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00011623050050000140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</si>
  <si>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</si>
  <si>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00011623051100000140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</si>
  <si>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</si>
  <si>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00011623051050000140</t>
  </si>
  <si>
    <t>Налог с владельцев транспортных средств и налог на приобретение автотранспортных средств</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</si>
  <si>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</si>
  <si>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</si>
  <si>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</si>
  <si>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</si>
  <si>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Плата за размещение твердых коммунальных отходов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</si>
  <si>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</si>
  <si>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</si>
  <si>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</si>
  <si>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</si>
  <si>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</si>
  <si>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</si>
  <si>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Денежные взыскания (штрафы) за нарушение законодательства о налогах и сборах, предусмотренные статьей 129 6 Налогового кодекса Российской Федерации</t>
  </si>
  <si>
    <t>Доходы от возмещения ущерба при возникновении страховых случаев, когда выгодоприобретателями выступают получатели средств бюджетов сельских поселений</t>
  </si>
  <si>
    <t>Дотации бюджетам сельских поселений на выравнивание бюджетной обеспеченности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</si>
  <si>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</si>
  <si>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</si>
  <si>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</si>
  <si>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</si>
  <si>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</si>
  <si>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Прочие субсидии бюджетам городских округов</t>
  </si>
  <si>
    <t>Прочие субсидии бюджетам сельских поселений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</si>
  <si>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</si>
  <si>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</si>
  <si>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</si>
  <si>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</si>
  <si>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</si>
  <si>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</si>
  <si>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</si>
  <si>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межбюджетные трансферты, передаваемые бюджетам сельских поселений</t>
  </si>
  <si>
    <t>Безвозмездные поступления от государственных (муниципальных) организаций в бюджеты сельских поселений</t>
  </si>
  <si>
    <t>Прочие безвозмездные поступления от государственных (муниципальных) организаций в бюджеты сельских поселений</t>
  </si>
  <si>
    <t>Прочие безвозмездные поступления от негосударственных организаций в бюджеты городских округов</t>
  </si>
  <si>
    <t>Доходы бюджетов территориальных фондов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</si>
  <si>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</si>
  <si>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</si>
  <si>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</si>
  <si>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00010904020020000110</t>
  </si>
  <si>
    <t>00011201042010000120</t>
  </si>
  <si>
    <t>00011402042040000440</t>
  </si>
  <si>
    <t>00011402050130000440</t>
  </si>
  <si>
    <t>00011402052050000440</t>
  </si>
  <si>
    <t>00011402053130000440</t>
  </si>
  <si>
    <t>00011403000000000410</t>
  </si>
  <si>
    <t>00011403040040000410</t>
  </si>
  <si>
    <t>00011603050010000140</t>
  </si>
  <si>
    <t>00011623050100000140</t>
  </si>
  <si>
    <t>00020215001100000151</t>
  </si>
  <si>
    <t>00020215002000000151</t>
  </si>
  <si>
    <t>00020215002020000151</t>
  </si>
  <si>
    <t>00020225198020000151</t>
  </si>
  <si>
    <t>00020225674000000151</t>
  </si>
  <si>
    <t>00020225674020000151</t>
  </si>
  <si>
    <t>00020229999040000151</t>
  </si>
  <si>
    <t>00020229999100000151</t>
  </si>
  <si>
    <t>00020245159000000151</t>
  </si>
  <si>
    <t>00020245159020000151</t>
  </si>
  <si>
    <t>00020245390000000151</t>
  </si>
  <si>
    <t>00020245390020000151</t>
  </si>
  <si>
    <t>00020249001000000151</t>
  </si>
  <si>
    <t>00020249001020000151</t>
  </si>
  <si>
    <t>00020249999100000151</t>
  </si>
  <si>
    <t>00020305000100000180</t>
  </si>
  <si>
    <t>00020305099100000180</t>
  </si>
  <si>
    <t>00020404099040000180</t>
  </si>
  <si>
    <t>00021800000130000151</t>
  </si>
  <si>
    <t>00021860010100000151</t>
  </si>
  <si>
    <t>00021860010130000151</t>
  </si>
  <si>
    <t>х</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</si>
  <si>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</si>
  <si>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</si>
  <si>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</si>
  <si>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00001061000000000000</t>
  </si>
  <si>
    <t>00001061002000000500</t>
  </si>
  <si>
    <t>00001061002040000550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</si>
  <si>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</si>
  <si>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00011402023020000410</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</si>
  <si>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</si>
  <si>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00011402050100000440</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</si>
  <si>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</si>
  <si>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00011402052100000440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</si>
  <si>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</si>
  <si>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00011633050130000140</t>
  </si>
  <si>
    <t>Доходы бюджетов субъектов Российской Федерации от возврата автономными учреждениями остатков субсидий прошлых лет</t>
  </si>
  <si>
    <t>00021802020020000180</t>
  </si>
  <si>
    <r>
      <t>СВОДКА ОБ ИСПОЛНЕНИИ КОНСОЛИДИРОВАННОГО БЮДЖЕТА ТВЕРСКОЙ ОБЛАСТИ
НА 1 ОКТЯБРЯ 2018 ГОДА</t>
    </r>
    <r>
      <rPr>
        <b/>
        <sz val="12"/>
        <rFont val="Times New Roman"/>
        <family val="1"/>
      </rPr>
      <t xml:space="preserve"> </t>
    </r>
  </si>
  <si>
    <t>Налог, взимаемый в связи с применением патентной системы налогообложения, зачисляемый в бюджеты муниципальных районов 5</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</si>
  <si>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</si>
  <si>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выбросы загрязняющих веществ в атмосферный воздух стационарными объектами &lt;7&gt;</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</si>
  <si>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</si>
  <si>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продажи нематериальных активов</t>
  </si>
  <si>
    <t>Доходы от продажи нематериальных активов, находящихся в собственности субъектов Российской Федерации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</si>
  <si>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субъектов Российской Федерации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</si>
  <si>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поселений</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</si>
  <si>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</si>
  <si>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</si>
  <si>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Дотации бюджетам муниципальных районов на поддержку мер по обеспечению сбалансированности бюджетов</t>
  </si>
  <si>
    <t>Дотации бюджетам субъектов Российской Федерации в целях стимулирования роста налогового потенциала по налогу на прибыль организаций</t>
  </si>
  <si>
    <t>Прочие дотации</t>
  </si>
  <si>
    <t>Прочие дотации бюджетам муниципальных районов</t>
  </si>
  <si>
    <t>Субсидии бюджетам городских округов на софинансирование капитальных вложений в объекты муниципальной собственности</t>
  </si>
  <si>
    <t>Субсидия бюджетам муниципальных районов на поддержку отрасли культуры</t>
  </si>
  <si>
    <t>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</si>
  <si>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Прочие субсидии бюджетам муниципальных районов</t>
  </si>
  <si>
    <t>Прочие субсидии бюджетам городских поселений</t>
  </si>
  <si>
    <t>Межбюджетные трансферты, передаваемые бюджетам субъектов Российской Федерации на финансовое обеспечение мероприятий по созданию детских технопарков "Кванториум"</t>
  </si>
  <si>
    <t>Прочие межбюджетные трансферты, передаваемые бюджетам субъектов Российской Федерации</t>
  </si>
  <si>
    <t>Поступления от денежных пожертвований, предоставляемых негосударственными организациями получателям средств бюджетов сельских поселений</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</si>
  <si>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муниципальных районов</t>
  </si>
  <si>
    <t>Возврат остатков субсидий, субвенций и иных межбюджетных трансфертов, имеющих целевое назначение, прошлых лет из бюджетов городских округов</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</si>
  <si>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</si>
  <si>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t>
  </si>
  <si>
    <t>Возврат остатков субсидий, субвенций и иных межбюджетных трансфертов, имеющих целевое назначение, прошлых лет из бюджетов сельских поселений</t>
  </si>
  <si>
    <t>Возврат остатков субсидий, субвенций и иных межбюджетных трансфертов, имеющих целевое назначение, прошлых лет из бюджетов городских поселений</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</si>
  <si>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</si>
  <si>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</si>
  <si>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</si>
  <si>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 из бюджетов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</si>
  <si>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</si>
  <si>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</si>
  <si>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</si>
  <si>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</si>
  <si>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</si>
  <si>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</si>
  <si>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</si>
  <si>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</si>
  <si>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</si>
  <si>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</si>
  <si>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районов</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</si>
  <si>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субъектов Российской Федерации</t>
  </si>
  <si>
    <t>Возврат остатков субсидий на государственную поддержку молодежного предпринимательства из бюджетов субъектов Российской Федерации</t>
  </si>
  <si>
    <t>Возврат остатков субсидий на поддержку племенного крупного рогатого скота молочного направления из бюджетов субъектов Российской Федерации</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</si>
  <si>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</si>
  <si>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</si>
  <si>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</si>
  <si>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</si>
  <si>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Возврат остатков субсидий на подготовку и проведение празднования на федеральном уровне памятных дат субъектов Российской Федерации из бюджетов городских округов</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</si>
  <si>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</si>
  <si>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</si>
  <si>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</si>
  <si>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</si>
  <si>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</si>
  <si>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субъектов</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</si>
  <si>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муниципальных районов</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</si>
  <si>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городских поселений</t>
  </si>
  <si>
    <t>Возврат остатков субсидий на поддержку обустройства мест массового отдыха населения (городских парков) из бюджетов субъектов Российской Федерации</t>
  </si>
  <si>
    <t>Возврат остатков субсидий на поддержку обустройства мест массового отдыха населения (городских парков) из бюджетов городских поселений</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</si>
  <si>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</si>
  <si>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</si>
  <si>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</si>
  <si>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</si>
  <si>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</si>
  <si>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</si>
  <si>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</si>
  <si>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городских округов</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</si>
  <si>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</si>
  <si>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</si>
  <si>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</si>
  <si>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</si>
  <si>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</si>
  <si>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</si>
  <si>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</si>
  <si>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</si>
  <si>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</si>
  <si>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</si>
  <si>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00011105313050000120</t>
  </si>
  <si>
    <t>00011402052050000410</t>
  </si>
  <si>
    <t>00011404000000000420</t>
  </si>
  <si>
    <t>00011404020020000420</t>
  </si>
  <si>
    <t>00011406322020000430</t>
  </si>
  <si>
    <t>00011406325130000430</t>
  </si>
  <si>
    <t>00011623051130000140</t>
  </si>
  <si>
    <t>00020215002050000151</t>
  </si>
  <si>
    <t>00020215213020000151</t>
  </si>
  <si>
    <t>00020219999000000151</t>
  </si>
  <si>
    <t>00020219999050000151</t>
  </si>
  <si>
    <t>00020220077040000151</t>
  </si>
  <si>
    <t>00020225519050000151</t>
  </si>
  <si>
    <t>00020225533020000151</t>
  </si>
  <si>
    <t>00020229999050000151</t>
  </si>
  <si>
    <t>00020229999130000151</t>
  </si>
  <si>
    <t>00020245574020000151</t>
  </si>
  <si>
    <t>00020249999020000151</t>
  </si>
  <si>
    <t>00020405020100000180</t>
  </si>
  <si>
    <t>00020705010050000180</t>
  </si>
  <si>
    <t>00021873000090000151</t>
  </si>
  <si>
    <t>00021900000040000151</t>
  </si>
  <si>
    <t>00021900000050000151</t>
  </si>
  <si>
    <t>00021900000090000151</t>
  </si>
  <si>
    <t>00021900000100000151</t>
  </si>
  <si>
    <t>00021900000130000151</t>
  </si>
  <si>
    <t>00021925018020000151</t>
  </si>
  <si>
    <t>00021925020020000151</t>
  </si>
  <si>
    <t>00021925027020000151</t>
  </si>
  <si>
    <t>00021925039020000151</t>
  </si>
  <si>
    <t>00021925042020000151</t>
  </si>
  <si>
    <t>00021925048020000151</t>
  </si>
  <si>
    <t>00021925053020000151</t>
  </si>
  <si>
    <t>00021925054020000151</t>
  </si>
  <si>
    <t>00021925064020000151</t>
  </si>
  <si>
    <t>00021925081020000151</t>
  </si>
  <si>
    <t>00021925082020000151</t>
  </si>
  <si>
    <t>00021925084020000151</t>
  </si>
  <si>
    <t>00021925086020000151</t>
  </si>
  <si>
    <t>00021925097020000151</t>
  </si>
  <si>
    <t>00021925097050000151</t>
  </si>
  <si>
    <t>00021925444020000151</t>
  </si>
  <si>
    <t>00021925445020000151</t>
  </si>
  <si>
    <t>00021925446020000151</t>
  </si>
  <si>
    <t>00021925450020000151</t>
  </si>
  <si>
    <t>00021925462020000151</t>
  </si>
  <si>
    <t>00021925495020000151</t>
  </si>
  <si>
    <t>00021925509020000151</t>
  </si>
  <si>
    <t>00021925509040000151</t>
  </si>
  <si>
    <t>00021925520020000151</t>
  </si>
  <si>
    <t>00021925541020000151</t>
  </si>
  <si>
    <t>00021925555020000151</t>
  </si>
  <si>
    <t>00021925555040000151</t>
  </si>
  <si>
    <t>00021925555130000151</t>
  </si>
  <si>
    <t>00021925558020000151</t>
  </si>
  <si>
    <t>00021925558050000151</t>
  </si>
  <si>
    <t>00021925558130000151</t>
  </si>
  <si>
    <t>00021925560020000151</t>
  </si>
  <si>
    <t>00021925560130000151</t>
  </si>
  <si>
    <t>00021935134020000151</t>
  </si>
  <si>
    <t>00021935137020000151</t>
  </si>
  <si>
    <t>00021935220020000151</t>
  </si>
  <si>
    <t>00021935250020000151</t>
  </si>
  <si>
    <t>00021935270020000151</t>
  </si>
  <si>
    <t>00021935380020000151</t>
  </si>
  <si>
    <t>00021935485020000151</t>
  </si>
  <si>
    <t>00021935485040000151</t>
  </si>
  <si>
    <t>00021945462020000151</t>
  </si>
  <si>
    <t>00021950930090000151</t>
  </si>
  <si>
    <t>00021951360020000151</t>
  </si>
  <si>
    <t>00021951360090000151</t>
  </si>
  <si>
    <t>00021960010040000151</t>
  </si>
  <si>
    <t>00021960010050000151</t>
  </si>
  <si>
    <t>00021960010100000151</t>
  </si>
  <si>
    <t>00021960010130000151</t>
  </si>
  <si>
    <t>00021973000090000151</t>
  </si>
  <si>
    <t>00021990000020000151</t>
  </si>
  <si>
    <t>9600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</si>
  <si>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</si>
  <si>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00010302010010000110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</si>
  <si>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</si>
  <si>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00010302011010000110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</si>
  <si>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</si>
  <si>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00010302110010000110</t>
  </si>
  <si>
    <t>Налог с имущества, переходящего в порядке наследования или дарения</t>
  </si>
  <si>
    <t>00010904040010000110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</si>
  <si>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</si>
  <si>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00011109042020000120</t>
  </si>
  <si>
    <t>Плата за выбросы загрязняющих веществ в атмосферный воздух передвижными объектами</t>
  </si>
  <si>
    <t>00011201020010000120</t>
  </si>
  <si>
    <t>Плата за иные виды негативного воздействия на окружающую среду 8</t>
  </si>
  <si>
    <t>00011201050010000120</t>
  </si>
  <si>
    <t>Плата за выбросы загрязняющих веществ, образующихся при сжигании на факельных установках и (или) рассеивании попутного нефтяного газа</t>
  </si>
  <si>
    <t>00011201070010000120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</si>
  <si>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</si>
  <si>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00011402053100000440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</si>
  <si>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</si>
  <si>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00011406013100000430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</si>
  <si>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</si>
  <si>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00011623052050000140</t>
  </si>
  <si>
    <t>Денежные взыскания (штрафы) за нарушение лесного законодательства</t>
  </si>
  <si>
    <t>00011625070000000140</t>
  </si>
  <si>
    <t>Денежные взыскания (штрафы) за нарушение лесного законодательства на лесных участках, находящихся в собственности субъектов Российской Федерации</t>
  </si>
  <si>
    <t>00011625072020000140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</si>
  <si>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</si>
  <si>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00011630013010000140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</si>
  <si>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</si>
  <si>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</si>
  <si>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</si>
  <si>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00011632000050000140</t>
  </si>
  <si>
    <t>Денежные взыскания (штрафы) за нарушения правил перевозок пассажиров и багажа легковым такси</t>
  </si>
  <si>
    <t>00011650000010000140</t>
  </si>
  <si>
    <t>Субсидии бюджетам на реализацию мероприятий по укреплению единства российской нации и этнокультурному развитию народов России</t>
  </si>
  <si>
    <t>00020225516000000151</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</si>
  <si>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</si>
  <si>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00020225516020000151</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</si>
  <si>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</si>
  <si>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00020225545000000151</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</si>
  <si>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</si>
  <si>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00020225545020000151</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</si>
  <si>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</si>
  <si>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00020225558000000151</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</si>
  <si>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</si>
  <si>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00020225558020000151</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</si>
  <si>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</si>
  <si>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00020245072020000151</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</si>
  <si>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</si>
  <si>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00020245136020000151</t>
  </si>
  <si>
    <t>Предоставление негосударственными организациями грантов для получателей средств бюджетов городских округов</t>
  </si>
  <si>
    <t>00020404010040000180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</si>
  <si>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</si>
  <si>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00020702020020000180</t>
  </si>
  <si>
    <t>Доходы бюджетов городских округов от возврата автономными учреждениями остатков субсидий прошлых лет</t>
  </si>
  <si>
    <t>00021804020040000180</t>
  </si>
  <si>
    <t>св.200</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</si>
</sst>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FC19]d\ mmmm\ yyyy\ &quot;г.&quot;"/>
    <numFmt numFmtId="181" formatCode="_-* #,##0.0_р_._-;\-* #,##0.0_р_._-;_-* &quot;-&quot;?_р_._-;_-@_-"/>
    <numFmt numFmtId="182" formatCode="#,##0.0"/>
    <numFmt numFmtId="183" formatCode="_-* #,##0_р_._-;\-* #,##0_р_._-;_-* &quot;-&quot;?_р_._-;_-@_-"/>
    <numFmt numFmtId="184" formatCode="#,##0.0_р_."/>
    <numFmt numFmtId="185" formatCode="_-* #,##0.00_р_._-;\-* #,##0.00_р_._-;_-* &quot;-&quot;?_р_._-;_-@_-"/>
    <numFmt numFmtId="186" formatCode="_-* #,##0.000_р_._-;\-* #,##0.000_р_._-;_-* &quot;-&quot;?_р_._-;_-@_-"/>
    <numFmt numFmtId="187" formatCode="_-* #,##0.0000_р_._-;\-* #,##0.0000_р_._-;_-* &quot;-&quot;?_р_._-;_-@_-"/>
    <numFmt numFmtId="188" formatCode="_-* #,##0.00000_р_._-;\-* #,##0.00000_р_._-;_-* &quot;-&quot;?_р_._-;_-@_-"/>
    <numFmt numFmtId="189" formatCode="_-* #,##0.000000_р_._-;\-* #,##0.000000_р_._-;_-* &quot;-&quot;?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_-* #,##0.000_р_._-;\-* #,##0.000_р_._-;_-* &quot;-&quot;??_р_._-;_-@_-"/>
    <numFmt numFmtId="195" formatCode="_-* #,##0.0000_р_._-;\-* #,##0.0000_р_._-;_-* &quot;-&quot;??_р_._-;_-@_-"/>
    <numFmt numFmtId="196" formatCode="_-* #,##0.00000_р_._-;\-* #,##0.00000_р_._-;_-* &quot;-&quot;??_р_._-;_-@_-"/>
    <numFmt numFmtId="197" formatCode="_-* #,##0.000000_р_._-;\-* #,##0.000000_р_._-;_-* &quot;-&quot;??_р_._-;_-@_-"/>
    <numFmt numFmtId="198" formatCode="_-* #,##0.0000000_р_._-;\-* #,##0.0000000_р_._-;_-* &quot;-&quot;??_р_._-;_-@_-"/>
    <numFmt numFmtId="199" formatCode="#,##0.000"/>
    <numFmt numFmtId="200" formatCode="#,##0.0000"/>
    <numFmt numFmtId="201" formatCode="#,##0.00000"/>
    <numFmt numFmtId="202" formatCode="#,##0.000000"/>
    <numFmt numFmtId="203" formatCode="#,##0.0000000"/>
    <numFmt numFmtId="204" formatCode="_-* #,##0.0\ _₽_-;\-* #,##0.0\ _₽_-;_-* &quot;-&quot;?\ _₽_-;_-@_-"/>
  </numFmts>
  <fonts count="47">
    <font>
      <sz val="10"/>
      <name val="Arial Cyr"/>
      <family val="0"/>
    </font>
    <font>
      <b/>
      <sz val="10"/>
      <name val="Arial Cyr"/>
      <family val="0"/>
    </font>
    <font>
      <i/>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b/>
      <sz val="10"/>
      <name val="Times New Roman"/>
      <family val="1"/>
    </font>
    <font>
      <sz val="10"/>
      <name val="Times New Roman"/>
      <family val="1"/>
    </font>
    <font>
      <sz val="8"/>
      <name val="Times New Roman"/>
      <family val="1"/>
    </font>
    <font>
      <b/>
      <sz val="9"/>
      <name val="Times New Roman"/>
      <family val="1"/>
    </font>
    <font>
      <b/>
      <sz val="8"/>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0" fillId="0" borderId="0">
      <alignment/>
      <protection/>
    </xf>
    <xf numFmtId="0" fontId="6"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6">
    <xf numFmtId="0" fontId="0" fillId="0" borderId="0" xfId="0" applyAlignment="1">
      <alignment/>
    </xf>
    <xf numFmtId="0" fontId="9" fillId="33" borderId="0" xfId="0" applyFont="1" applyFill="1" applyBorder="1" applyAlignment="1">
      <alignment horizontal="left" wrapText="1" indent="2"/>
    </xf>
    <xf numFmtId="49" fontId="11" fillId="33" borderId="10" xfId="0" applyNumberFormat="1" applyFont="1" applyFill="1" applyBorder="1" applyAlignment="1">
      <alignment horizontal="center" shrinkToFit="1"/>
    </xf>
    <xf numFmtId="181" fontId="11" fillId="33" borderId="10" xfId="0" applyNumberFormat="1" applyFont="1" applyFill="1" applyBorder="1" applyAlignment="1">
      <alignment horizontal="right" shrinkToFit="1"/>
    </xf>
    <xf numFmtId="181" fontId="9" fillId="33" borderId="10" xfId="0" applyNumberFormat="1" applyFont="1" applyFill="1" applyBorder="1" applyAlignment="1">
      <alignment horizontal="right"/>
    </xf>
    <xf numFmtId="0" fontId="7" fillId="33" borderId="0" xfId="0" applyFont="1" applyFill="1" applyAlignment="1">
      <alignment/>
    </xf>
    <xf numFmtId="181" fontId="7" fillId="33" borderId="0" xfId="0" applyNumberFormat="1" applyFont="1" applyFill="1" applyAlignment="1">
      <alignment/>
    </xf>
    <xf numFmtId="0" fontId="11" fillId="33" borderId="0" xfId="0" applyFont="1" applyFill="1" applyAlignment="1">
      <alignment horizontal="center" wrapText="1"/>
    </xf>
    <xf numFmtId="49" fontId="11" fillId="33" borderId="11" xfId="0" applyNumberFormat="1" applyFont="1" applyFill="1" applyBorder="1" applyAlignment="1">
      <alignment horizontal="left" wrapText="1"/>
    </xf>
    <xf numFmtId="49" fontId="9" fillId="33" borderId="11" xfId="0" applyNumberFormat="1" applyFont="1" applyFill="1" applyBorder="1" applyAlignment="1">
      <alignment horizontal="left" wrapText="1"/>
    </xf>
    <xf numFmtId="0" fontId="11" fillId="33" borderId="0" xfId="0" applyFont="1" applyFill="1" applyAlignment="1">
      <alignment horizontal="left"/>
    </xf>
    <xf numFmtId="0" fontId="9" fillId="33" borderId="0" xfId="0" applyFont="1" applyFill="1" applyAlignment="1">
      <alignment horizontal="left"/>
    </xf>
    <xf numFmtId="0" fontId="11" fillId="33" borderId="10" xfId="0" applyFont="1" applyFill="1" applyBorder="1" applyAlignment="1">
      <alignment horizontal="center" vertical="center" wrapText="1"/>
    </xf>
    <xf numFmtId="181" fontId="11" fillId="33" borderId="10" xfId="0" applyNumberFormat="1" applyFont="1" applyFill="1" applyBorder="1" applyAlignment="1">
      <alignment horizontal="right"/>
    </xf>
    <xf numFmtId="0" fontId="11" fillId="33" borderId="0" xfId="0" applyFont="1" applyFill="1" applyAlignment="1">
      <alignment/>
    </xf>
    <xf numFmtId="49" fontId="9" fillId="33" borderId="10" xfId="0" applyNumberFormat="1" applyFont="1" applyFill="1" applyBorder="1" applyAlignment="1">
      <alignment horizontal="center" shrinkToFit="1"/>
    </xf>
    <xf numFmtId="181" fontId="9" fillId="33" borderId="10" xfId="0" applyNumberFormat="1" applyFont="1" applyFill="1" applyBorder="1" applyAlignment="1">
      <alignment horizontal="right" shrinkToFit="1"/>
    </xf>
    <xf numFmtId="0" fontId="8" fillId="33" borderId="0" xfId="0" applyFont="1" applyFill="1" applyAlignment="1">
      <alignment/>
    </xf>
    <xf numFmtId="204" fontId="11" fillId="33" borderId="10" xfId="0" applyNumberFormat="1" applyFont="1" applyFill="1" applyBorder="1" applyAlignment="1">
      <alignment horizontal="right"/>
    </xf>
    <xf numFmtId="204" fontId="9" fillId="33" borderId="10" xfId="0" applyNumberFormat="1" applyFont="1" applyFill="1" applyBorder="1" applyAlignment="1">
      <alignment horizontal="right"/>
    </xf>
    <xf numFmtId="0" fontId="7" fillId="33" borderId="0" xfId="0" applyFont="1" applyFill="1" applyAlignment="1">
      <alignment horizontal="center"/>
    </xf>
    <xf numFmtId="49" fontId="7" fillId="33" borderId="10" xfId="0" applyNumberFormat="1" applyFont="1" applyFill="1" applyBorder="1" applyAlignment="1">
      <alignment horizontal="center" vertical="center" wrapText="1"/>
    </xf>
    <xf numFmtId="49" fontId="10" fillId="33" borderId="10" xfId="0" applyNumberFormat="1" applyFont="1" applyFill="1" applyBorder="1" applyAlignment="1">
      <alignment horizontal="center" vertical="center" wrapText="1"/>
    </xf>
    <xf numFmtId="0" fontId="10" fillId="33" borderId="10" xfId="0" applyNumberFormat="1" applyFont="1" applyFill="1" applyBorder="1" applyAlignment="1">
      <alignment horizontal="center" vertical="center" wrapText="1"/>
    </xf>
    <xf numFmtId="49" fontId="11" fillId="33" borderId="10" xfId="0" applyNumberFormat="1" applyFont="1" applyFill="1" applyBorder="1" applyAlignment="1">
      <alignment horizontal="center"/>
    </xf>
    <xf numFmtId="181" fontId="11" fillId="33" borderId="12" xfId="0" applyNumberFormat="1" applyFont="1" applyFill="1" applyBorder="1" applyAlignment="1">
      <alignment horizontal="right" shrinkToFit="1"/>
    </xf>
    <xf numFmtId="181" fontId="11" fillId="33" borderId="0" xfId="0" applyNumberFormat="1" applyFont="1" applyFill="1" applyAlignment="1">
      <alignment/>
    </xf>
    <xf numFmtId="0" fontId="9" fillId="33" borderId="0" xfId="0" applyFont="1" applyFill="1" applyAlignment="1">
      <alignment/>
    </xf>
    <xf numFmtId="181" fontId="9" fillId="33" borderId="12" xfId="0" applyNumberFormat="1" applyFont="1" applyFill="1" applyBorder="1" applyAlignment="1">
      <alignment horizontal="right" shrinkToFit="1"/>
    </xf>
    <xf numFmtId="204" fontId="9" fillId="33" borderId="0" xfId="0" applyNumberFormat="1" applyFont="1" applyFill="1" applyAlignment="1">
      <alignment/>
    </xf>
    <xf numFmtId="49" fontId="9" fillId="33" borderId="0" xfId="0" applyNumberFormat="1" applyFont="1" applyFill="1" applyBorder="1" applyAlignment="1">
      <alignment horizontal="center" shrinkToFit="1"/>
    </xf>
    <xf numFmtId="181" fontId="9" fillId="33" borderId="0" xfId="0" applyNumberFormat="1" applyFont="1" applyFill="1" applyBorder="1" applyAlignment="1">
      <alignment horizontal="right" shrinkToFit="1"/>
    </xf>
    <xf numFmtId="0" fontId="7" fillId="33" borderId="0" xfId="0" applyFont="1" applyFill="1" applyAlignment="1">
      <alignment horizontal="left"/>
    </xf>
    <xf numFmtId="49" fontId="7" fillId="33" borderId="0" xfId="0" applyNumberFormat="1" applyFont="1" applyFill="1" applyAlignment="1">
      <alignment/>
    </xf>
    <xf numFmtId="0" fontId="8" fillId="33" borderId="0" xfId="0" applyFont="1" applyFill="1" applyAlignment="1">
      <alignment horizontal="left"/>
    </xf>
    <xf numFmtId="49" fontId="8" fillId="33" borderId="0" xfId="0" applyNumberFormat="1" applyFont="1" applyFill="1" applyAlignment="1">
      <alignment/>
    </xf>
    <xf numFmtId="204" fontId="11" fillId="33" borderId="0" xfId="0" applyNumberFormat="1" applyFont="1" applyFill="1" applyAlignment="1">
      <alignment/>
    </xf>
    <xf numFmtId="204" fontId="9" fillId="33" borderId="10" xfId="0" applyNumberFormat="1" applyFont="1" applyFill="1" applyBorder="1" applyAlignment="1">
      <alignment horizontal="right" shrinkToFit="1"/>
    </xf>
    <xf numFmtId="49" fontId="7" fillId="33" borderId="0" xfId="0" applyNumberFormat="1" applyFont="1" applyFill="1" applyAlignment="1">
      <alignment horizontal="right"/>
    </xf>
    <xf numFmtId="204" fontId="8" fillId="33" borderId="0" xfId="0" applyNumberFormat="1" applyFont="1" applyFill="1" applyAlignment="1">
      <alignment/>
    </xf>
    <xf numFmtId="0" fontId="7" fillId="33" borderId="0" xfId="0" applyFont="1" applyFill="1" applyAlignment="1">
      <alignment horizontal="left" wrapText="1"/>
    </xf>
    <xf numFmtId="0" fontId="11"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0" fontId="0" fillId="33" borderId="10" xfId="0" applyFill="1" applyBorder="1" applyAlignment="1">
      <alignment horizontal="center" vertical="center" wrapText="1"/>
    </xf>
    <xf numFmtId="0" fontId="7" fillId="33" borderId="0" xfId="0" applyFont="1" applyFill="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dimension ref="A1:J817"/>
  <sheetViews>
    <sheetView showGridLines="0" showZeros="0" tabSelected="1" view="pageBreakPreview" zoomScale="120" zoomScaleSheetLayoutView="120" zoomScalePageLayoutView="0" workbookViewId="0" topLeftCell="A1">
      <pane ySplit="6" topLeftCell="A7" activePane="bottomLeft" state="frozen"/>
      <selection pane="topLeft" activeCell="A1" sqref="A1"/>
      <selection pane="bottomLeft" activeCell="B4" sqref="B4:B5"/>
    </sheetView>
  </sheetViews>
  <sheetFormatPr defaultColWidth="9.00390625" defaultRowHeight="12.75"/>
  <cols>
    <col min="1" max="1" width="52.875" style="11" customWidth="1"/>
    <col min="2" max="2" width="20.875" style="34" customWidth="1"/>
    <col min="3" max="3" width="15.75390625" style="35" customWidth="1"/>
    <col min="4" max="4" width="15.375" style="35" customWidth="1"/>
    <col min="5" max="5" width="11.625" style="17" customWidth="1"/>
    <col min="6" max="6" width="15.375" style="17" customWidth="1"/>
    <col min="7" max="7" width="12.75390625" style="17" customWidth="1"/>
    <col min="8" max="8" width="14.625" style="17" customWidth="1"/>
    <col min="9" max="9" width="12.375" style="17" bestFit="1" customWidth="1"/>
    <col min="10" max="10" width="16.75390625" style="17" customWidth="1"/>
    <col min="11" max="16384" width="9.125" style="17" customWidth="1"/>
  </cols>
  <sheetData>
    <row r="1" spans="1:7" ht="46.5" customHeight="1">
      <c r="A1" s="45" t="s">
        <v>1403</v>
      </c>
      <c r="B1" s="45"/>
      <c r="C1" s="45"/>
      <c r="D1" s="45"/>
      <c r="E1" s="45"/>
      <c r="F1" s="45"/>
      <c r="G1" s="45"/>
    </row>
    <row r="2" spans="1:7" ht="16.5" customHeight="1">
      <c r="A2" s="7"/>
      <c r="B2" s="20"/>
      <c r="C2" s="20"/>
      <c r="D2" s="20"/>
      <c r="E2" s="20"/>
      <c r="F2" s="20"/>
      <c r="G2" s="20"/>
    </row>
    <row r="3" spans="1:7" ht="13.5" customHeight="1">
      <c r="A3" s="7"/>
      <c r="B3" s="20"/>
      <c r="C3" s="20"/>
      <c r="D3" s="20"/>
      <c r="F3" s="20"/>
      <c r="G3" s="20" t="s">
        <v>7</v>
      </c>
    </row>
    <row r="4" spans="1:7" ht="15.75" customHeight="1">
      <c r="A4" s="41" t="s">
        <v>1</v>
      </c>
      <c r="B4" s="42" t="s">
        <v>3</v>
      </c>
      <c r="C4" s="43" t="s">
        <v>2</v>
      </c>
      <c r="D4" s="43"/>
      <c r="E4" s="43"/>
      <c r="F4" s="43" t="s">
        <v>1302</v>
      </c>
      <c r="G4" s="44"/>
    </row>
    <row r="5" spans="1:7" ht="97.5" customHeight="1">
      <c r="A5" s="41"/>
      <c r="B5" s="42"/>
      <c r="C5" s="21" t="s">
        <v>4</v>
      </c>
      <c r="D5" s="21" t="s">
        <v>0</v>
      </c>
      <c r="E5" s="21" t="s">
        <v>5</v>
      </c>
      <c r="F5" s="21" t="s">
        <v>1303</v>
      </c>
      <c r="G5" s="21" t="s">
        <v>1304</v>
      </c>
    </row>
    <row r="6" spans="1:7" ht="14.25" customHeight="1">
      <c r="A6" s="12">
        <v>1</v>
      </c>
      <c r="B6" s="22" t="s">
        <v>6</v>
      </c>
      <c r="C6" s="23">
        <v>3</v>
      </c>
      <c r="D6" s="23">
        <v>4</v>
      </c>
      <c r="E6" s="23">
        <v>5</v>
      </c>
      <c r="F6" s="23">
        <v>6</v>
      </c>
      <c r="G6" s="23">
        <v>7</v>
      </c>
    </row>
    <row r="7" spans="1:10" s="14" customFormat="1" ht="10.5">
      <c r="A7" s="8"/>
      <c r="B7" s="24"/>
      <c r="C7" s="13"/>
      <c r="D7" s="13"/>
      <c r="E7" s="13"/>
      <c r="F7" s="18"/>
      <c r="G7" s="13"/>
      <c r="H7" s="25">
        <v>68545077.49083</v>
      </c>
      <c r="I7" s="26">
        <f>C8-J7</f>
        <v>69311851.80515</v>
      </c>
      <c r="J7" s="26">
        <f>H7-C8</f>
        <v>-383387.157159999</v>
      </c>
    </row>
    <row r="8" spans="1:10" s="14" customFormat="1" ht="10.5">
      <c r="A8" s="8" t="s">
        <v>10</v>
      </c>
      <c r="B8" s="2" t="s">
        <v>1386</v>
      </c>
      <c r="C8" s="3">
        <f>C9+C416</f>
        <v>68928464.64799</v>
      </c>
      <c r="D8" s="3">
        <v>49945960.30315</v>
      </c>
      <c r="E8" s="13">
        <f aca="true" t="shared" si="0" ref="E8:E76">D8/C8*100</f>
        <v>72.4605727956055</v>
      </c>
      <c r="F8" s="18">
        <v>46846414.949760005</v>
      </c>
      <c r="G8" s="13">
        <f>D8/F8*100</f>
        <v>106.61639819549494</v>
      </c>
      <c r="H8" s="25"/>
      <c r="I8" s="36"/>
      <c r="J8" s="36"/>
    </row>
    <row r="9" spans="1:7" s="14" customFormat="1" ht="10.5">
      <c r="A9" s="8" t="s">
        <v>11</v>
      </c>
      <c r="B9" s="2" t="s">
        <v>473</v>
      </c>
      <c r="C9" s="3">
        <v>55381669.93306</v>
      </c>
      <c r="D9" s="3">
        <v>42118530.54146</v>
      </c>
      <c r="E9" s="13">
        <f t="shared" si="0"/>
        <v>76.05139135813131</v>
      </c>
      <c r="F9" s="18">
        <v>37850503.167220004</v>
      </c>
      <c r="G9" s="13">
        <f>D9/F9*100</f>
        <v>111.27601225110337</v>
      </c>
    </row>
    <row r="10" spans="1:8" s="14" customFormat="1" ht="11.25">
      <c r="A10" s="8" t="s">
        <v>12</v>
      </c>
      <c r="B10" s="2" t="s">
        <v>474</v>
      </c>
      <c r="C10" s="3">
        <v>30648210.90121</v>
      </c>
      <c r="D10" s="3">
        <v>23830432.318919998</v>
      </c>
      <c r="E10" s="13">
        <f t="shared" si="0"/>
        <v>77.75472570237099</v>
      </c>
      <c r="F10" s="18">
        <v>20585306.56277</v>
      </c>
      <c r="G10" s="4">
        <f>D10/F10*100</f>
        <v>115.7642818981333</v>
      </c>
      <c r="H10" s="36"/>
    </row>
    <row r="11" spans="1:7" s="27" customFormat="1" ht="11.25">
      <c r="A11" s="9" t="s">
        <v>13</v>
      </c>
      <c r="B11" s="15" t="s">
        <v>475</v>
      </c>
      <c r="C11" s="16">
        <v>11234633</v>
      </c>
      <c r="D11" s="16">
        <v>9630287.6879</v>
      </c>
      <c r="E11" s="4">
        <f t="shared" si="0"/>
        <v>85.7196464530706</v>
      </c>
      <c r="F11" s="19">
        <v>7524419.32163</v>
      </c>
      <c r="G11" s="4">
        <f aca="true" t="shared" si="1" ref="G11:G77">D11/F11*100</f>
        <v>127.98712134790766</v>
      </c>
    </row>
    <row r="12" spans="1:7" s="27" customFormat="1" ht="22.5">
      <c r="A12" s="9" t="s">
        <v>14</v>
      </c>
      <c r="B12" s="15" t="s">
        <v>476</v>
      </c>
      <c r="C12" s="16">
        <v>11234633</v>
      </c>
      <c r="D12" s="16">
        <v>9630287.6879</v>
      </c>
      <c r="E12" s="4">
        <f t="shared" si="0"/>
        <v>85.7196464530706</v>
      </c>
      <c r="F12" s="19">
        <v>7524419.32163</v>
      </c>
      <c r="G12" s="4">
        <f t="shared" si="1"/>
        <v>127.98712134790766</v>
      </c>
    </row>
    <row r="13" spans="1:7" s="27" customFormat="1" ht="33.75">
      <c r="A13" s="9" t="s">
        <v>15</v>
      </c>
      <c r="B13" s="15" t="s">
        <v>477</v>
      </c>
      <c r="C13" s="16">
        <v>7100716</v>
      </c>
      <c r="D13" s="16">
        <v>6525530.60128</v>
      </c>
      <c r="E13" s="4">
        <f t="shared" si="0"/>
        <v>91.8996140851148</v>
      </c>
      <c r="F13" s="19">
        <v>5440778.54571</v>
      </c>
      <c r="G13" s="4">
        <f t="shared" si="1"/>
        <v>119.93744179176925</v>
      </c>
    </row>
    <row r="14" spans="1:7" s="27" customFormat="1" ht="33.75">
      <c r="A14" s="9" t="s">
        <v>16</v>
      </c>
      <c r="B14" s="15" t="s">
        <v>478</v>
      </c>
      <c r="C14" s="16">
        <v>4133917</v>
      </c>
      <c r="D14" s="16">
        <v>3104757.0866199997</v>
      </c>
      <c r="E14" s="4">
        <f t="shared" si="0"/>
        <v>75.10448532517707</v>
      </c>
      <c r="F14" s="19">
        <v>2083640.7759200002</v>
      </c>
      <c r="G14" s="4">
        <f t="shared" si="1"/>
        <v>149.00635092673983</v>
      </c>
    </row>
    <row r="15" spans="1:7" s="27" customFormat="1" ht="11.25">
      <c r="A15" s="9" t="s">
        <v>17</v>
      </c>
      <c r="B15" s="15" t="s">
        <v>479</v>
      </c>
      <c r="C15" s="16">
        <v>19413577.90121</v>
      </c>
      <c r="D15" s="16">
        <v>14200144.63102</v>
      </c>
      <c r="E15" s="4">
        <f t="shared" si="0"/>
        <v>73.1454279230772</v>
      </c>
      <c r="F15" s="19">
        <v>13060887.241139999</v>
      </c>
      <c r="G15" s="4">
        <f t="shared" si="1"/>
        <v>108.72266461570466</v>
      </c>
    </row>
    <row r="16" spans="1:7" s="27" customFormat="1" ht="45">
      <c r="A16" s="9" t="s">
        <v>18</v>
      </c>
      <c r="B16" s="15" t="s">
        <v>480</v>
      </c>
      <c r="C16" s="16">
        <v>18614528.63272</v>
      </c>
      <c r="D16" s="16">
        <v>13445923.56624</v>
      </c>
      <c r="E16" s="4">
        <f t="shared" si="0"/>
        <v>72.23348939712177</v>
      </c>
      <c r="F16" s="19">
        <v>12380386.64925</v>
      </c>
      <c r="G16" s="4">
        <f t="shared" si="1"/>
        <v>108.60665298409357</v>
      </c>
    </row>
    <row r="17" spans="1:7" s="27" customFormat="1" ht="78.75">
      <c r="A17" s="9" t="s">
        <v>19</v>
      </c>
      <c r="B17" s="15" t="s">
        <v>481</v>
      </c>
      <c r="C17" s="16">
        <v>94280.91734999999</v>
      </c>
      <c r="D17" s="16">
        <v>102627.11984999999</v>
      </c>
      <c r="E17" s="4">
        <f t="shared" si="0"/>
        <v>108.85248333871883</v>
      </c>
      <c r="F17" s="19">
        <v>92309.36791</v>
      </c>
      <c r="G17" s="4">
        <f t="shared" si="1"/>
        <v>111.17736170619175</v>
      </c>
    </row>
    <row r="18" spans="1:7" s="27" customFormat="1" ht="33.75">
      <c r="A18" s="9" t="s">
        <v>20</v>
      </c>
      <c r="B18" s="15" t="s">
        <v>482</v>
      </c>
      <c r="C18" s="16">
        <v>162885.22413999998</v>
      </c>
      <c r="D18" s="16">
        <v>239757.9262</v>
      </c>
      <c r="E18" s="4">
        <f t="shared" si="0"/>
        <v>147.1943986729747</v>
      </c>
      <c r="F18" s="19">
        <v>157988.53751</v>
      </c>
      <c r="G18" s="4">
        <f t="shared" si="1"/>
        <v>151.75653245402333</v>
      </c>
    </row>
    <row r="19" spans="1:7" s="14" customFormat="1" ht="56.25">
      <c r="A19" s="9" t="s">
        <v>21</v>
      </c>
      <c r="B19" s="15" t="s">
        <v>483</v>
      </c>
      <c r="C19" s="16">
        <v>541883.127</v>
      </c>
      <c r="D19" s="16">
        <v>411836.01873</v>
      </c>
      <c r="E19" s="4">
        <f t="shared" si="0"/>
        <v>76.00089358936619</v>
      </c>
      <c r="F19" s="19">
        <v>430202.68647</v>
      </c>
      <c r="G19" s="4">
        <f t="shared" si="1"/>
        <v>95.73069431743755</v>
      </c>
    </row>
    <row r="20" spans="1:8" s="27" customFormat="1" ht="21.75">
      <c r="A20" s="8" t="s">
        <v>22</v>
      </c>
      <c r="B20" s="2" t="s">
        <v>484</v>
      </c>
      <c r="C20" s="3">
        <v>5360220.7085</v>
      </c>
      <c r="D20" s="3">
        <v>4990399.546689999</v>
      </c>
      <c r="E20" s="13">
        <f t="shared" si="0"/>
        <v>93.10063555361528</v>
      </c>
      <c r="F20" s="18">
        <v>4812127.50191</v>
      </c>
      <c r="G20" s="13">
        <f t="shared" si="1"/>
        <v>103.70464092460642</v>
      </c>
      <c r="H20" s="29"/>
    </row>
    <row r="21" spans="1:7" s="27" customFormat="1" ht="22.5">
      <c r="A21" s="9" t="s">
        <v>23</v>
      </c>
      <c r="B21" s="15" t="s">
        <v>485</v>
      </c>
      <c r="C21" s="16">
        <v>5360220.7085</v>
      </c>
      <c r="D21" s="16">
        <v>4990399.546689999</v>
      </c>
      <c r="E21" s="4">
        <f t="shared" si="0"/>
        <v>93.10063555361528</v>
      </c>
      <c r="F21" s="19">
        <v>4812127.50191</v>
      </c>
      <c r="G21" s="4">
        <f t="shared" si="1"/>
        <v>103.70464092460642</v>
      </c>
    </row>
    <row r="22" spans="1:7" s="27" customFormat="1" ht="45">
      <c r="A22" s="9" t="s">
        <v>1561</v>
      </c>
      <c r="B22" s="15" t="s">
        <v>1562</v>
      </c>
      <c r="C22" s="16">
        <v>0</v>
      </c>
      <c r="D22" s="16">
        <v>0</v>
      </c>
      <c r="E22" s="4">
        <v>0</v>
      </c>
      <c r="F22" s="19">
        <v>7.35</v>
      </c>
      <c r="G22" s="4">
        <f t="shared" si="1"/>
        <v>0</v>
      </c>
    </row>
    <row r="23" spans="1:7" s="27" customFormat="1" ht="45">
      <c r="A23" s="9" t="s">
        <v>1563</v>
      </c>
      <c r="B23" s="15" t="s">
        <v>1564</v>
      </c>
      <c r="C23" s="16">
        <v>0</v>
      </c>
      <c r="D23" s="16">
        <v>0</v>
      </c>
      <c r="E23" s="4">
        <v>0</v>
      </c>
      <c r="F23" s="19">
        <v>7.35</v>
      </c>
      <c r="G23" s="4">
        <f t="shared" si="1"/>
        <v>0</v>
      </c>
    </row>
    <row r="24" spans="1:7" s="27" customFormat="1" ht="67.5">
      <c r="A24" s="9" t="s">
        <v>24</v>
      </c>
      <c r="B24" s="15" t="s">
        <v>486</v>
      </c>
      <c r="C24" s="16">
        <v>226908</v>
      </c>
      <c r="D24" s="16">
        <v>110932.52276</v>
      </c>
      <c r="E24" s="4">
        <f t="shared" si="0"/>
        <v>48.88876670721174</v>
      </c>
      <c r="F24" s="19">
        <v>141380.669</v>
      </c>
      <c r="G24" s="4">
        <f t="shared" si="1"/>
        <v>78.46371328176414</v>
      </c>
    </row>
    <row r="25" spans="1:7" s="27" customFormat="1" ht="11.25">
      <c r="A25" s="9" t="s">
        <v>25</v>
      </c>
      <c r="B25" s="15" t="s">
        <v>487</v>
      </c>
      <c r="C25" s="16">
        <v>1376401</v>
      </c>
      <c r="D25" s="16">
        <v>1297759.23281</v>
      </c>
      <c r="E25" s="4">
        <f t="shared" si="0"/>
        <v>94.2864203680468</v>
      </c>
      <c r="F25" s="19">
        <v>1076174.81381</v>
      </c>
      <c r="G25" s="4">
        <f t="shared" si="1"/>
        <v>120.5900023078519</v>
      </c>
    </row>
    <row r="26" spans="1:7" s="27" customFormat="1" ht="78.75">
      <c r="A26" s="9" t="s">
        <v>1565</v>
      </c>
      <c r="B26" s="15" t="s">
        <v>1566</v>
      </c>
      <c r="C26" s="16">
        <v>0</v>
      </c>
      <c r="D26" s="16">
        <v>0</v>
      </c>
      <c r="E26" s="4">
        <v>0</v>
      </c>
      <c r="F26" s="19">
        <v>109973.114</v>
      </c>
      <c r="G26" s="4">
        <f t="shared" si="1"/>
        <v>0</v>
      </c>
    </row>
    <row r="27" spans="1:7" s="27" customFormat="1" ht="22.5">
      <c r="A27" s="9" t="s">
        <v>26</v>
      </c>
      <c r="B27" s="15" t="s">
        <v>488</v>
      </c>
      <c r="C27" s="16">
        <v>4200</v>
      </c>
      <c r="D27" s="16">
        <v>102.95307000000001</v>
      </c>
      <c r="E27" s="4">
        <f t="shared" si="0"/>
        <v>2.4512635714285715</v>
      </c>
      <c r="F27" s="19">
        <v>44779.94882</v>
      </c>
      <c r="G27" s="4">
        <f t="shared" si="1"/>
        <v>0.22990886035586144</v>
      </c>
    </row>
    <row r="28" spans="1:7" s="27" customFormat="1" ht="78.75">
      <c r="A28" s="9" t="s">
        <v>27</v>
      </c>
      <c r="B28" s="15" t="s">
        <v>489</v>
      </c>
      <c r="C28" s="16">
        <v>0</v>
      </c>
      <c r="D28" s="16">
        <v>-20717.64598</v>
      </c>
      <c r="E28" s="4">
        <v>0</v>
      </c>
      <c r="F28" s="19">
        <v>233656.41</v>
      </c>
      <c r="G28" s="4">
        <v>0</v>
      </c>
    </row>
    <row r="29" spans="1:7" s="27" customFormat="1" ht="90">
      <c r="A29" s="9" t="s">
        <v>28</v>
      </c>
      <c r="B29" s="15" t="s">
        <v>490</v>
      </c>
      <c r="C29" s="16">
        <v>551835</v>
      </c>
      <c r="D29" s="16">
        <v>404984.37392000004</v>
      </c>
      <c r="E29" s="4">
        <f t="shared" si="0"/>
        <v>73.38867123687335</v>
      </c>
      <c r="F29" s="19">
        <v>227560.7544</v>
      </c>
      <c r="G29" s="4">
        <f t="shared" si="1"/>
        <v>177.9675827617137</v>
      </c>
    </row>
    <row r="30" spans="1:7" s="27" customFormat="1" ht="101.25">
      <c r="A30" s="9" t="s">
        <v>29</v>
      </c>
      <c r="B30" s="15" t="s">
        <v>491</v>
      </c>
      <c r="C30" s="16">
        <v>551835</v>
      </c>
      <c r="D30" s="16">
        <v>404984.37392000004</v>
      </c>
      <c r="E30" s="4">
        <f t="shared" si="0"/>
        <v>73.38867123687335</v>
      </c>
      <c r="F30" s="19">
        <v>0</v>
      </c>
      <c r="G30" s="4">
        <v>0</v>
      </c>
    </row>
    <row r="31" spans="1:7" s="27" customFormat="1" ht="45">
      <c r="A31" s="9" t="s">
        <v>30</v>
      </c>
      <c r="B31" s="15" t="s">
        <v>492</v>
      </c>
      <c r="C31" s="16">
        <v>1273058.16729</v>
      </c>
      <c r="D31" s="16">
        <v>1395807.45475</v>
      </c>
      <c r="E31" s="4">
        <f t="shared" si="0"/>
        <v>109.6420800411108</v>
      </c>
      <c r="F31" s="19">
        <v>1204568.7721199999</v>
      </c>
      <c r="G31" s="4">
        <f t="shared" si="1"/>
        <v>115.87611160576799</v>
      </c>
    </row>
    <row r="32" spans="1:7" s="27" customFormat="1" ht="56.25">
      <c r="A32" s="9" t="s">
        <v>31</v>
      </c>
      <c r="B32" s="15" t="s">
        <v>493</v>
      </c>
      <c r="C32" s="16">
        <v>12585.86876</v>
      </c>
      <c r="D32" s="16">
        <v>12660.248529999999</v>
      </c>
      <c r="E32" s="4">
        <f t="shared" si="0"/>
        <v>100.59097843318048</v>
      </c>
      <c r="F32" s="19">
        <v>12779.10319</v>
      </c>
      <c r="G32" s="4">
        <f t="shared" si="1"/>
        <v>99.06992956991687</v>
      </c>
    </row>
    <row r="33" spans="1:7" s="27" customFormat="1" ht="45">
      <c r="A33" s="9" t="s">
        <v>32</v>
      </c>
      <c r="B33" s="15" t="s">
        <v>494</v>
      </c>
      <c r="C33" s="16">
        <v>2153991.7735300004</v>
      </c>
      <c r="D33" s="16">
        <v>2109402.48963</v>
      </c>
      <c r="E33" s="4">
        <f t="shared" si="0"/>
        <v>97.92992320360972</v>
      </c>
      <c r="F33" s="19">
        <v>2010883.48606</v>
      </c>
      <c r="G33" s="4">
        <f t="shared" si="1"/>
        <v>104.89928950398972</v>
      </c>
    </row>
    <row r="34" spans="1:7" s="27" customFormat="1" ht="45">
      <c r="A34" s="9" t="s">
        <v>33</v>
      </c>
      <c r="B34" s="15" t="s">
        <v>495</v>
      </c>
      <c r="C34" s="16">
        <v>-231936.10108000002</v>
      </c>
      <c r="D34" s="16">
        <v>-312655.52530000004</v>
      </c>
      <c r="E34" s="4">
        <f t="shared" si="0"/>
        <v>134.8024407774959</v>
      </c>
      <c r="F34" s="19">
        <v>-249281.18749</v>
      </c>
      <c r="G34" s="4">
        <f t="shared" si="1"/>
        <v>125.4228321230788</v>
      </c>
    </row>
    <row r="35" spans="1:7" s="27" customFormat="1" ht="22.5">
      <c r="A35" s="9" t="s">
        <v>34</v>
      </c>
      <c r="B35" s="15" t="s">
        <v>496</v>
      </c>
      <c r="C35" s="16">
        <v>-6823</v>
      </c>
      <c r="D35" s="16">
        <v>-7876.5575</v>
      </c>
      <c r="E35" s="4">
        <f t="shared" si="0"/>
        <v>115.44126483951341</v>
      </c>
      <c r="F35" s="19">
        <v>-355.732</v>
      </c>
      <c r="G35" s="4" t="s">
        <v>1617</v>
      </c>
    </row>
    <row r="36" spans="1:7" s="27" customFormat="1" ht="11.25">
      <c r="A36" s="8" t="s">
        <v>35</v>
      </c>
      <c r="B36" s="2" t="s">
        <v>497</v>
      </c>
      <c r="C36" s="3">
        <v>3077516.22173</v>
      </c>
      <c r="D36" s="3">
        <v>2659558.70656</v>
      </c>
      <c r="E36" s="13">
        <f t="shared" si="0"/>
        <v>86.4189987945848</v>
      </c>
      <c r="F36" s="18">
        <v>2285800.88369</v>
      </c>
      <c r="G36" s="13">
        <f t="shared" si="1"/>
        <v>116.35128525572347</v>
      </c>
    </row>
    <row r="37" spans="1:7" s="14" customFormat="1" ht="22.5">
      <c r="A37" s="9" t="s">
        <v>36</v>
      </c>
      <c r="B37" s="15" t="s">
        <v>498</v>
      </c>
      <c r="C37" s="16">
        <v>2344203</v>
      </c>
      <c r="D37" s="16">
        <v>2107797.22333</v>
      </c>
      <c r="E37" s="4">
        <f t="shared" si="0"/>
        <v>89.91530269904099</v>
      </c>
      <c r="F37" s="19">
        <v>1712848.34192</v>
      </c>
      <c r="G37" s="4">
        <f t="shared" si="1"/>
        <v>123.05801814113244</v>
      </c>
    </row>
    <row r="38" spans="1:7" s="27" customFormat="1" ht="22.5">
      <c r="A38" s="9" t="s">
        <v>37</v>
      </c>
      <c r="B38" s="15" t="s">
        <v>499</v>
      </c>
      <c r="C38" s="16">
        <v>1583962</v>
      </c>
      <c r="D38" s="16">
        <v>1477595.5711700001</v>
      </c>
      <c r="E38" s="4">
        <f t="shared" si="0"/>
        <v>93.28478657758204</v>
      </c>
      <c r="F38" s="19">
        <v>1171345.85247</v>
      </c>
      <c r="G38" s="4">
        <f t="shared" si="1"/>
        <v>126.1451148739901</v>
      </c>
    </row>
    <row r="39" spans="1:7" s="27" customFormat="1" ht="22.5">
      <c r="A39" s="9" t="s">
        <v>37</v>
      </c>
      <c r="B39" s="15" t="s">
        <v>500</v>
      </c>
      <c r="C39" s="16">
        <v>1583962</v>
      </c>
      <c r="D39" s="16">
        <v>1477512.49962</v>
      </c>
      <c r="E39" s="4">
        <f t="shared" si="0"/>
        <v>93.27954203573064</v>
      </c>
      <c r="F39" s="19">
        <v>1171236.55032</v>
      </c>
      <c r="G39" s="4">
        <f t="shared" si="1"/>
        <v>126.14979435335421</v>
      </c>
    </row>
    <row r="40" spans="1:7" s="27" customFormat="1" ht="33.75">
      <c r="A40" s="9" t="s">
        <v>38</v>
      </c>
      <c r="B40" s="15" t="s">
        <v>501</v>
      </c>
      <c r="C40" s="16">
        <v>0</v>
      </c>
      <c r="D40" s="16">
        <v>83.07155</v>
      </c>
      <c r="E40" s="4">
        <v>0</v>
      </c>
      <c r="F40" s="19">
        <v>109.30215</v>
      </c>
      <c r="G40" s="4">
        <f t="shared" si="1"/>
        <v>76.00175293898612</v>
      </c>
    </row>
    <row r="41" spans="1:7" s="27" customFormat="1" ht="22.5">
      <c r="A41" s="9" t="s">
        <v>39</v>
      </c>
      <c r="B41" s="15" t="s">
        <v>502</v>
      </c>
      <c r="C41" s="16">
        <v>760241</v>
      </c>
      <c r="D41" s="16">
        <v>631662.11522</v>
      </c>
      <c r="E41" s="4">
        <f t="shared" si="0"/>
        <v>83.08708885997993</v>
      </c>
      <c r="F41" s="19">
        <v>551858.53992</v>
      </c>
      <c r="G41" s="4">
        <f t="shared" si="1"/>
        <v>114.46087530177005</v>
      </c>
    </row>
    <row r="42" spans="1:7" s="27" customFormat="1" ht="45">
      <c r="A42" s="9" t="s">
        <v>40</v>
      </c>
      <c r="B42" s="15" t="s">
        <v>503</v>
      </c>
      <c r="C42" s="16">
        <v>760241</v>
      </c>
      <c r="D42" s="16">
        <v>631642.86152</v>
      </c>
      <c r="E42" s="4">
        <f t="shared" si="0"/>
        <v>83.08455628149495</v>
      </c>
      <c r="F42" s="19">
        <v>551735.13158</v>
      </c>
      <c r="G42" s="4">
        <f t="shared" si="1"/>
        <v>114.48298746377972</v>
      </c>
    </row>
    <row r="43" spans="1:7" s="27" customFormat="1" ht="33.75">
      <c r="A43" s="9" t="s">
        <v>41</v>
      </c>
      <c r="B43" s="15" t="s">
        <v>504</v>
      </c>
      <c r="C43" s="16">
        <v>0</v>
      </c>
      <c r="D43" s="16">
        <v>19.253700000000002</v>
      </c>
      <c r="E43" s="4">
        <v>0</v>
      </c>
      <c r="F43" s="19">
        <v>123.40834</v>
      </c>
      <c r="G43" s="4">
        <f t="shared" si="1"/>
        <v>15.601619793281396</v>
      </c>
    </row>
    <row r="44" spans="1:7" s="27" customFormat="1" ht="22.5">
      <c r="A44" s="9" t="s">
        <v>42</v>
      </c>
      <c r="B44" s="15" t="s">
        <v>505</v>
      </c>
      <c r="C44" s="16">
        <v>0</v>
      </c>
      <c r="D44" s="16">
        <v>-1460.46306</v>
      </c>
      <c r="E44" s="4">
        <v>0</v>
      </c>
      <c r="F44" s="19">
        <v>-10356.05047</v>
      </c>
      <c r="G44" s="4">
        <f t="shared" si="1"/>
        <v>14.102510066272398</v>
      </c>
    </row>
    <row r="45" spans="1:7" s="27" customFormat="1" ht="11.25">
      <c r="A45" s="9" t="s">
        <v>43</v>
      </c>
      <c r="B45" s="15" t="s">
        <v>506</v>
      </c>
      <c r="C45" s="16">
        <v>645411.39725</v>
      </c>
      <c r="D45" s="16">
        <v>475304.51769</v>
      </c>
      <c r="E45" s="4">
        <f t="shared" si="0"/>
        <v>73.64365112162574</v>
      </c>
      <c r="F45" s="19">
        <v>506696.72083</v>
      </c>
      <c r="G45" s="4">
        <f t="shared" si="1"/>
        <v>93.80453793176761</v>
      </c>
    </row>
    <row r="46" spans="1:7" s="27" customFormat="1" ht="11.25">
      <c r="A46" s="9" t="s">
        <v>43</v>
      </c>
      <c r="B46" s="15" t="s">
        <v>507</v>
      </c>
      <c r="C46" s="16">
        <v>645409.044</v>
      </c>
      <c r="D46" s="16">
        <v>475239.22272</v>
      </c>
      <c r="E46" s="4">
        <f t="shared" si="0"/>
        <v>73.63380280118915</v>
      </c>
      <c r="F46" s="19">
        <v>506539.56568</v>
      </c>
      <c r="G46" s="4">
        <f t="shared" si="1"/>
        <v>93.82075062231692</v>
      </c>
    </row>
    <row r="47" spans="1:7" s="27" customFormat="1" ht="22.5">
      <c r="A47" s="9" t="s">
        <v>44</v>
      </c>
      <c r="B47" s="15" t="s">
        <v>508</v>
      </c>
      <c r="C47" s="16">
        <v>2.35325</v>
      </c>
      <c r="D47" s="16">
        <v>65.29497</v>
      </c>
      <c r="E47" s="4" t="s">
        <v>1617</v>
      </c>
      <c r="F47" s="19">
        <v>157.15515</v>
      </c>
      <c r="G47" s="4">
        <f t="shared" si="1"/>
        <v>41.548094351346435</v>
      </c>
    </row>
    <row r="48" spans="1:7" s="27" customFormat="1" ht="11.25">
      <c r="A48" s="9" t="s">
        <v>45</v>
      </c>
      <c r="B48" s="15" t="s">
        <v>509</v>
      </c>
      <c r="C48" s="16">
        <v>13349.92848</v>
      </c>
      <c r="D48" s="16">
        <v>21310.44634</v>
      </c>
      <c r="E48" s="4">
        <f t="shared" si="0"/>
        <v>159.6296667201321</v>
      </c>
      <c r="F48" s="19">
        <v>11772.40699</v>
      </c>
      <c r="G48" s="4">
        <f t="shared" si="1"/>
        <v>181.02029906120327</v>
      </c>
    </row>
    <row r="49" spans="1:7" s="27" customFormat="1" ht="11.25">
      <c r="A49" s="9" t="s">
        <v>45</v>
      </c>
      <c r="B49" s="15" t="s">
        <v>510</v>
      </c>
      <c r="C49" s="16">
        <v>13334.92848</v>
      </c>
      <c r="D49" s="16">
        <v>21310.37023</v>
      </c>
      <c r="E49" s="4">
        <f t="shared" si="0"/>
        <v>159.8086578564087</v>
      </c>
      <c r="F49" s="19">
        <v>11770.385839999999</v>
      </c>
      <c r="G49" s="4">
        <f t="shared" si="1"/>
        <v>181.0507363112916</v>
      </c>
    </row>
    <row r="50" spans="1:7" s="27" customFormat="1" ht="22.5">
      <c r="A50" s="9" t="s">
        <v>46</v>
      </c>
      <c r="B50" s="15" t="s">
        <v>511</v>
      </c>
      <c r="C50" s="16">
        <v>15</v>
      </c>
      <c r="D50" s="16">
        <v>0.07611</v>
      </c>
      <c r="E50" s="4">
        <f t="shared" si="0"/>
        <v>0.5074</v>
      </c>
      <c r="F50" s="19">
        <v>2.02115</v>
      </c>
      <c r="G50" s="4">
        <f t="shared" si="1"/>
        <v>3.765677955619325</v>
      </c>
    </row>
    <row r="51" spans="1:7" s="27" customFormat="1" ht="22.5">
      <c r="A51" s="9" t="s">
        <v>47</v>
      </c>
      <c r="B51" s="15" t="s">
        <v>512</v>
      </c>
      <c r="C51" s="16">
        <v>74551.896</v>
      </c>
      <c r="D51" s="16">
        <v>55146.5192</v>
      </c>
      <c r="E51" s="4">
        <f t="shared" si="0"/>
        <v>73.97064616572597</v>
      </c>
      <c r="F51" s="19">
        <v>54483.41395</v>
      </c>
      <c r="G51" s="4">
        <f t="shared" si="1"/>
        <v>101.2170772753127</v>
      </c>
    </row>
    <row r="52" spans="1:7" s="27" customFormat="1" ht="22.5">
      <c r="A52" s="9" t="s">
        <v>48</v>
      </c>
      <c r="B52" s="15" t="s">
        <v>513</v>
      </c>
      <c r="C52" s="16">
        <v>49045.896</v>
      </c>
      <c r="D52" s="16">
        <v>40197.52913</v>
      </c>
      <c r="E52" s="4">
        <f t="shared" si="0"/>
        <v>81.95900658028555</v>
      </c>
      <c r="F52" s="19">
        <v>36625.79666</v>
      </c>
      <c r="G52" s="4">
        <f t="shared" si="1"/>
        <v>109.75195844381669</v>
      </c>
    </row>
    <row r="53" spans="1:7" s="27" customFormat="1" ht="22.5">
      <c r="A53" s="9" t="s">
        <v>1404</v>
      </c>
      <c r="B53" s="15" t="s">
        <v>514</v>
      </c>
      <c r="C53" s="16">
        <v>25506</v>
      </c>
      <c r="D53" s="16">
        <v>14948.99007</v>
      </c>
      <c r="E53" s="4">
        <f t="shared" si="0"/>
        <v>58.60969995295224</v>
      </c>
      <c r="F53" s="19">
        <v>17857.61729</v>
      </c>
      <c r="G53" s="4">
        <f t="shared" si="1"/>
        <v>83.71212030829675</v>
      </c>
    </row>
    <row r="54" spans="1:7" s="27" customFormat="1" ht="11.25">
      <c r="A54" s="8" t="s">
        <v>49</v>
      </c>
      <c r="B54" s="2" t="s">
        <v>515</v>
      </c>
      <c r="C54" s="3">
        <v>11291979.36411</v>
      </c>
      <c r="D54" s="3">
        <v>7367812.4662</v>
      </c>
      <c r="E54" s="13">
        <f t="shared" si="0"/>
        <v>65.24819279795689</v>
      </c>
      <c r="F54" s="18">
        <v>6821135.591100001</v>
      </c>
      <c r="G54" s="13">
        <f t="shared" si="1"/>
        <v>108.0144554788397</v>
      </c>
    </row>
    <row r="55" spans="1:7" s="14" customFormat="1" ht="11.25">
      <c r="A55" s="9" t="s">
        <v>50</v>
      </c>
      <c r="B55" s="15" t="s">
        <v>516</v>
      </c>
      <c r="C55" s="16">
        <v>395026.34176</v>
      </c>
      <c r="D55" s="16">
        <v>87630.15993000001</v>
      </c>
      <c r="E55" s="4">
        <f t="shared" si="0"/>
        <v>22.183371250527923</v>
      </c>
      <c r="F55" s="19">
        <v>41265.92247</v>
      </c>
      <c r="G55" s="4" t="s">
        <v>1617</v>
      </c>
    </row>
    <row r="56" spans="1:7" s="27" customFormat="1" ht="33.75">
      <c r="A56" s="9" t="s">
        <v>51</v>
      </c>
      <c r="B56" s="15" t="s">
        <v>517</v>
      </c>
      <c r="C56" s="16">
        <v>214985.06</v>
      </c>
      <c r="D56" s="16">
        <v>48718.75612</v>
      </c>
      <c r="E56" s="4">
        <f t="shared" si="0"/>
        <v>22.661461275495142</v>
      </c>
      <c r="F56" s="19">
        <v>18133.696079999998</v>
      </c>
      <c r="G56" s="4" t="s">
        <v>1617</v>
      </c>
    </row>
    <row r="57" spans="1:7" s="27" customFormat="1" ht="33.75">
      <c r="A57" s="9" t="s">
        <v>52</v>
      </c>
      <c r="B57" s="15" t="s">
        <v>518</v>
      </c>
      <c r="C57" s="16">
        <v>80039.1</v>
      </c>
      <c r="D57" s="16">
        <v>17925.09106</v>
      </c>
      <c r="E57" s="4">
        <f t="shared" si="0"/>
        <v>22.395418064421012</v>
      </c>
      <c r="F57" s="19">
        <v>13351.46191</v>
      </c>
      <c r="G57" s="4">
        <f t="shared" si="1"/>
        <v>134.25564317098815</v>
      </c>
    </row>
    <row r="58" spans="1:7" s="27" customFormat="1" ht="33.75">
      <c r="A58" s="9" t="s">
        <v>53</v>
      </c>
      <c r="B58" s="15" t="s">
        <v>519</v>
      </c>
      <c r="C58" s="16">
        <v>100002.18176</v>
      </c>
      <c r="D58" s="16">
        <v>20986.31275</v>
      </c>
      <c r="E58" s="4">
        <f t="shared" si="0"/>
        <v>20.985854889012373</v>
      </c>
      <c r="F58" s="19">
        <v>9780.76448</v>
      </c>
      <c r="G58" s="4" t="s">
        <v>1617</v>
      </c>
    </row>
    <row r="59" spans="1:7" s="27" customFormat="1" ht="11.25">
      <c r="A59" s="9" t="s">
        <v>54</v>
      </c>
      <c r="B59" s="15" t="s">
        <v>520</v>
      </c>
      <c r="C59" s="16">
        <v>8039042</v>
      </c>
      <c r="D59" s="16">
        <v>5850404.1289</v>
      </c>
      <c r="E59" s="4">
        <f t="shared" si="0"/>
        <v>72.77489194483621</v>
      </c>
      <c r="F59" s="19">
        <v>5513708.19756</v>
      </c>
      <c r="G59" s="4">
        <f t="shared" si="1"/>
        <v>106.10652430770635</v>
      </c>
    </row>
    <row r="60" spans="1:7" s="27" customFormat="1" ht="22.5">
      <c r="A60" s="9" t="s">
        <v>55</v>
      </c>
      <c r="B60" s="15" t="s">
        <v>521</v>
      </c>
      <c r="C60" s="16">
        <v>7299450</v>
      </c>
      <c r="D60" s="16">
        <v>5280950.70497</v>
      </c>
      <c r="E60" s="4">
        <f t="shared" si="0"/>
        <v>72.34724129859099</v>
      </c>
      <c r="F60" s="19">
        <v>4990302.33228</v>
      </c>
      <c r="G60" s="4">
        <f t="shared" si="1"/>
        <v>105.82426380882634</v>
      </c>
    </row>
    <row r="61" spans="1:7" s="27" customFormat="1" ht="22.5">
      <c r="A61" s="9" t="s">
        <v>56</v>
      </c>
      <c r="B61" s="15" t="s">
        <v>522</v>
      </c>
      <c r="C61" s="16">
        <v>739592</v>
      </c>
      <c r="D61" s="16">
        <v>569453.4239299999</v>
      </c>
      <c r="E61" s="4">
        <f t="shared" si="0"/>
        <v>76.99561703344546</v>
      </c>
      <c r="F61" s="19">
        <v>523405.86527999997</v>
      </c>
      <c r="G61" s="4">
        <f t="shared" si="1"/>
        <v>108.79767723377851</v>
      </c>
    </row>
    <row r="62" spans="1:7" s="27" customFormat="1" ht="11.25">
      <c r="A62" s="9" t="s">
        <v>57</v>
      </c>
      <c r="B62" s="15" t="s">
        <v>523</v>
      </c>
      <c r="C62" s="16">
        <v>1113949</v>
      </c>
      <c r="D62" s="16">
        <v>440873.96416000003</v>
      </c>
      <c r="E62" s="4">
        <f t="shared" si="0"/>
        <v>39.5775716985248</v>
      </c>
      <c r="F62" s="19">
        <v>349972.46254000004</v>
      </c>
      <c r="G62" s="4">
        <f t="shared" si="1"/>
        <v>125.97390119218605</v>
      </c>
    </row>
    <row r="63" spans="1:7" s="27" customFormat="1" ht="11.25">
      <c r="A63" s="9" t="s">
        <v>58</v>
      </c>
      <c r="B63" s="15" t="s">
        <v>524</v>
      </c>
      <c r="C63" s="16">
        <v>195172</v>
      </c>
      <c r="D63" s="16">
        <v>139029.84487</v>
      </c>
      <c r="E63" s="4">
        <f t="shared" si="0"/>
        <v>71.23452384050991</v>
      </c>
      <c r="F63" s="19">
        <v>133880.58264</v>
      </c>
      <c r="G63" s="4">
        <f t="shared" si="1"/>
        <v>103.84616060705842</v>
      </c>
    </row>
    <row r="64" spans="1:7" s="27" customFormat="1" ht="11.25">
      <c r="A64" s="9" t="s">
        <v>59</v>
      </c>
      <c r="B64" s="15" t="s">
        <v>525</v>
      </c>
      <c r="C64" s="16">
        <v>918777</v>
      </c>
      <c r="D64" s="16">
        <v>301844.11929</v>
      </c>
      <c r="E64" s="4">
        <f t="shared" si="0"/>
        <v>32.85281622091106</v>
      </c>
      <c r="F64" s="19">
        <v>216091.8799</v>
      </c>
      <c r="G64" s="4">
        <f t="shared" si="1"/>
        <v>139.68323077650268</v>
      </c>
    </row>
    <row r="65" spans="1:7" s="27" customFormat="1" ht="11.25">
      <c r="A65" s="9" t="s">
        <v>60</v>
      </c>
      <c r="B65" s="15" t="s">
        <v>526</v>
      </c>
      <c r="C65" s="16">
        <v>2424</v>
      </c>
      <c r="D65" s="16">
        <v>2565.104</v>
      </c>
      <c r="E65" s="4">
        <f t="shared" si="0"/>
        <v>105.82112211221121</v>
      </c>
      <c r="F65" s="19">
        <v>1484.02956</v>
      </c>
      <c r="G65" s="4">
        <f t="shared" si="1"/>
        <v>172.84723088669475</v>
      </c>
    </row>
    <row r="66" spans="1:7" s="27" customFormat="1" ht="11.25">
      <c r="A66" s="9" t="s">
        <v>61</v>
      </c>
      <c r="B66" s="15" t="s">
        <v>527</v>
      </c>
      <c r="C66" s="16">
        <v>1741538.02235</v>
      </c>
      <c r="D66" s="16">
        <v>986339.10921</v>
      </c>
      <c r="E66" s="4">
        <f t="shared" si="0"/>
        <v>56.636093875174296</v>
      </c>
      <c r="F66" s="19">
        <v>914704.97897</v>
      </c>
      <c r="G66" s="4">
        <f t="shared" si="1"/>
        <v>107.83139174782488</v>
      </c>
    </row>
    <row r="67" spans="1:7" s="27" customFormat="1" ht="11.25">
      <c r="A67" s="9" t="s">
        <v>62</v>
      </c>
      <c r="B67" s="15" t="s">
        <v>528</v>
      </c>
      <c r="C67" s="16">
        <v>1074176.8583499999</v>
      </c>
      <c r="D67" s="16">
        <v>828162.06983</v>
      </c>
      <c r="E67" s="4">
        <f t="shared" si="0"/>
        <v>77.09736654558978</v>
      </c>
      <c r="F67" s="19">
        <v>820389.59798</v>
      </c>
      <c r="G67" s="4">
        <f t="shared" si="1"/>
        <v>100.94741228669133</v>
      </c>
    </row>
    <row r="68" spans="1:7" s="27" customFormat="1" ht="22.5">
      <c r="A68" s="9" t="s">
        <v>63</v>
      </c>
      <c r="B68" s="15" t="s">
        <v>529</v>
      </c>
      <c r="C68" s="16">
        <v>520877.053</v>
      </c>
      <c r="D68" s="16">
        <v>409332.55237</v>
      </c>
      <c r="E68" s="4">
        <f t="shared" si="0"/>
        <v>78.58525347055362</v>
      </c>
      <c r="F68" s="19">
        <v>394054.27863</v>
      </c>
      <c r="G68" s="4">
        <f t="shared" si="1"/>
        <v>103.87720031695065</v>
      </c>
    </row>
    <row r="69" spans="1:7" s="27" customFormat="1" ht="22.5">
      <c r="A69" s="9" t="s">
        <v>64</v>
      </c>
      <c r="B69" s="15" t="s">
        <v>530</v>
      </c>
      <c r="C69" s="16">
        <v>298757.14177</v>
      </c>
      <c r="D69" s="16">
        <v>233036.22772</v>
      </c>
      <c r="E69" s="4">
        <f t="shared" si="0"/>
        <v>78.00189355787998</v>
      </c>
      <c r="F69" s="19">
        <v>226572.9053</v>
      </c>
      <c r="G69" s="4">
        <f t="shared" si="1"/>
        <v>102.85264577926563</v>
      </c>
    </row>
    <row r="70" spans="1:7" s="27" customFormat="1" ht="22.5">
      <c r="A70" s="9" t="s">
        <v>65</v>
      </c>
      <c r="B70" s="15" t="s">
        <v>531</v>
      </c>
      <c r="C70" s="16">
        <v>254542.66358000002</v>
      </c>
      <c r="D70" s="16">
        <v>185793.28974</v>
      </c>
      <c r="E70" s="4">
        <f t="shared" si="0"/>
        <v>72.99102127985991</v>
      </c>
      <c r="F70" s="19">
        <v>199762.41405000002</v>
      </c>
      <c r="G70" s="4">
        <f t="shared" si="1"/>
        <v>93.00713080764854</v>
      </c>
    </row>
    <row r="71" spans="1:7" s="27" customFormat="1" ht="11.25">
      <c r="A71" s="9" t="s">
        <v>66</v>
      </c>
      <c r="B71" s="15" t="s">
        <v>532</v>
      </c>
      <c r="C71" s="16">
        <v>667361.164</v>
      </c>
      <c r="D71" s="16">
        <v>158177.03938</v>
      </c>
      <c r="E71" s="4">
        <f t="shared" si="0"/>
        <v>23.701864584376683</v>
      </c>
      <c r="F71" s="19">
        <v>94315.38098999999</v>
      </c>
      <c r="G71" s="4">
        <f t="shared" si="1"/>
        <v>167.7107569514787</v>
      </c>
    </row>
    <row r="72" spans="1:7" s="27" customFormat="1" ht="22.5">
      <c r="A72" s="9" t="s">
        <v>67</v>
      </c>
      <c r="B72" s="15" t="s">
        <v>533</v>
      </c>
      <c r="C72" s="16">
        <v>191659</v>
      </c>
      <c r="D72" s="16">
        <v>47280.15477</v>
      </c>
      <c r="E72" s="4">
        <f t="shared" si="0"/>
        <v>24.66889359226543</v>
      </c>
      <c r="F72" s="19">
        <v>25305.626399999997</v>
      </c>
      <c r="G72" s="4">
        <f t="shared" si="1"/>
        <v>186.83653201329173</v>
      </c>
    </row>
    <row r="73" spans="1:7" s="14" customFormat="1" ht="22.5">
      <c r="A73" s="9" t="s">
        <v>68</v>
      </c>
      <c r="B73" s="15" t="s">
        <v>534</v>
      </c>
      <c r="C73" s="16">
        <v>365807.468</v>
      </c>
      <c r="D73" s="16">
        <v>87201.82556</v>
      </c>
      <c r="E73" s="4">
        <f t="shared" si="0"/>
        <v>23.838175321232097</v>
      </c>
      <c r="F73" s="19">
        <v>56078.7401</v>
      </c>
      <c r="G73" s="4">
        <f t="shared" si="1"/>
        <v>155.49890280077813</v>
      </c>
    </row>
    <row r="74" spans="1:7" s="27" customFormat="1" ht="22.5">
      <c r="A74" s="9" t="s">
        <v>69</v>
      </c>
      <c r="B74" s="15" t="s">
        <v>535</v>
      </c>
      <c r="C74" s="16">
        <v>109894.696</v>
      </c>
      <c r="D74" s="16">
        <v>23695.05905</v>
      </c>
      <c r="E74" s="4">
        <f t="shared" si="0"/>
        <v>21.561603892147808</v>
      </c>
      <c r="F74" s="19">
        <v>12931.01449</v>
      </c>
      <c r="G74" s="4">
        <f t="shared" si="1"/>
        <v>183.2420732984578</v>
      </c>
    </row>
    <row r="75" spans="1:7" s="27" customFormat="1" ht="21.75">
      <c r="A75" s="8" t="s">
        <v>70</v>
      </c>
      <c r="B75" s="2" t="s">
        <v>536</v>
      </c>
      <c r="C75" s="3">
        <v>57378</v>
      </c>
      <c r="D75" s="3">
        <v>44831.50063</v>
      </c>
      <c r="E75" s="13">
        <f t="shared" si="0"/>
        <v>78.13360631252397</v>
      </c>
      <c r="F75" s="18">
        <v>35270.61135</v>
      </c>
      <c r="G75" s="13">
        <f t="shared" si="1"/>
        <v>127.10724003370586</v>
      </c>
    </row>
    <row r="76" spans="1:7" s="14" customFormat="1" ht="11.25">
      <c r="A76" s="9" t="s">
        <v>71</v>
      </c>
      <c r="B76" s="15" t="s">
        <v>537</v>
      </c>
      <c r="C76" s="16">
        <v>49510</v>
      </c>
      <c r="D76" s="16">
        <v>40738.13583</v>
      </c>
      <c r="E76" s="4">
        <f t="shared" si="0"/>
        <v>82.28264154716219</v>
      </c>
      <c r="F76" s="19">
        <v>30792.4989</v>
      </c>
      <c r="G76" s="4">
        <f t="shared" si="1"/>
        <v>132.2988951377376</v>
      </c>
    </row>
    <row r="77" spans="1:7" s="27" customFormat="1" ht="11.25">
      <c r="A77" s="9" t="s">
        <v>72</v>
      </c>
      <c r="B77" s="15" t="s">
        <v>538</v>
      </c>
      <c r="C77" s="16">
        <v>48302</v>
      </c>
      <c r="D77" s="16">
        <v>40452.8741</v>
      </c>
      <c r="E77" s="4">
        <f aca="true" t="shared" si="2" ref="E77:E141">D77/C77*100</f>
        <v>83.74989462134074</v>
      </c>
      <c r="F77" s="19">
        <v>30361.385</v>
      </c>
      <c r="G77" s="4">
        <f t="shared" si="1"/>
        <v>133.23790762509682</v>
      </c>
    </row>
    <row r="78" spans="1:7" s="27" customFormat="1" ht="22.5">
      <c r="A78" s="9" t="s">
        <v>73</v>
      </c>
      <c r="B78" s="15" t="s">
        <v>539</v>
      </c>
      <c r="C78" s="16">
        <v>1208</v>
      </c>
      <c r="D78" s="16">
        <v>285.26173</v>
      </c>
      <c r="E78" s="4">
        <f t="shared" si="2"/>
        <v>23.614381622516557</v>
      </c>
      <c r="F78" s="19">
        <v>431.1139</v>
      </c>
      <c r="G78" s="4">
        <f aca="true" t="shared" si="3" ref="G78:G141">D78/F78*100</f>
        <v>66.16852994069549</v>
      </c>
    </row>
    <row r="79" spans="1:7" s="27" customFormat="1" ht="22.5">
      <c r="A79" s="9" t="s">
        <v>74</v>
      </c>
      <c r="B79" s="15" t="s">
        <v>540</v>
      </c>
      <c r="C79" s="16">
        <v>7868</v>
      </c>
      <c r="D79" s="16">
        <v>4093.3648</v>
      </c>
      <c r="E79" s="4">
        <f t="shared" si="2"/>
        <v>52.02548042704627</v>
      </c>
      <c r="F79" s="19">
        <v>4478.1124500000005</v>
      </c>
      <c r="G79" s="4">
        <f t="shared" si="3"/>
        <v>91.40826287200535</v>
      </c>
    </row>
    <row r="80" spans="1:7" s="27" customFormat="1" ht="11.25">
      <c r="A80" s="9" t="s">
        <v>75</v>
      </c>
      <c r="B80" s="15" t="s">
        <v>541</v>
      </c>
      <c r="C80" s="16">
        <v>7859</v>
      </c>
      <c r="D80" s="16">
        <v>4092.12911</v>
      </c>
      <c r="E80" s="4">
        <f t="shared" si="2"/>
        <v>52.06933592060058</v>
      </c>
      <c r="F80" s="19">
        <v>4475.88443</v>
      </c>
      <c r="G80" s="4">
        <f t="shared" si="3"/>
        <v>91.4261566400632</v>
      </c>
    </row>
    <row r="81" spans="1:7" s="27" customFormat="1" ht="22.5">
      <c r="A81" s="9" t="s">
        <v>76</v>
      </c>
      <c r="B81" s="15" t="s">
        <v>542</v>
      </c>
      <c r="C81" s="16">
        <v>9</v>
      </c>
      <c r="D81" s="16">
        <v>1.23569</v>
      </c>
      <c r="E81" s="4">
        <f t="shared" si="2"/>
        <v>13.729888888888889</v>
      </c>
      <c r="F81" s="19">
        <v>2.22802</v>
      </c>
      <c r="G81" s="4">
        <f t="shared" si="3"/>
        <v>55.461351334368636</v>
      </c>
    </row>
    <row r="82" spans="1:7" s="27" customFormat="1" ht="11.25">
      <c r="A82" s="8" t="s">
        <v>77</v>
      </c>
      <c r="B82" s="2" t="s">
        <v>543</v>
      </c>
      <c r="C82" s="3">
        <v>370830.05</v>
      </c>
      <c r="D82" s="3">
        <v>277478.49003</v>
      </c>
      <c r="E82" s="13">
        <f t="shared" si="2"/>
        <v>74.82632274002606</v>
      </c>
      <c r="F82" s="18">
        <v>216303.82769</v>
      </c>
      <c r="G82" s="13">
        <f t="shared" si="3"/>
        <v>128.28182145147872</v>
      </c>
    </row>
    <row r="83" spans="1:7" s="14" customFormat="1" ht="22.5">
      <c r="A83" s="9" t="s">
        <v>78</v>
      </c>
      <c r="B83" s="15" t="s">
        <v>544</v>
      </c>
      <c r="C83" s="16">
        <v>99689</v>
      </c>
      <c r="D83" s="16">
        <v>98079.66699</v>
      </c>
      <c r="E83" s="4">
        <f t="shared" si="2"/>
        <v>98.38564635014896</v>
      </c>
      <c r="F83" s="19">
        <v>80283.59793</v>
      </c>
      <c r="G83" s="4">
        <f t="shared" si="3"/>
        <v>122.16650663254597</v>
      </c>
    </row>
    <row r="84" spans="1:7" s="27" customFormat="1" ht="33.75">
      <c r="A84" s="9" t="s">
        <v>79</v>
      </c>
      <c r="B84" s="15" t="s">
        <v>545</v>
      </c>
      <c r="C84" s="16">
        <v>99689</v>
      </c>
      <c r="D84" s="16">
        <v>98079.66699</v>
      </c>
      <c r="E84" s="4">
        <f t="shared" si="2"/>
        <v>98.38564635014896</v>
      </c>
      <c r="F84" s="19">
        <v>80283.59793</v>
      </c>
      <c r="G84" s="4">
        <f t="shared" si="3"/>
        <v>122.16650663254597</v>
      </c>
    </row>
    <row r="85" spans="1:7" s="27" customFormat="1" ht="33.75">
      <c r="A85" s="9" t="s">
        <v>80</v>
      </c>
      <c r="B85" s="15" t="s">
        <v>546</v>
      </c>
      <c r="C85" s="16">
        <v>405.45</v>
      </c>
      <c r="D85" s="16">
        <v>242.37</v>
      </c>
      <c r="E85" s="4">
        <f t="shared" si="2"/>
        <v>59.7780244173141</v>
      </c>
      <c r="F85" s="19">
        <v>276.085</v>
      </c>
      <c r="G85" s="4">
        <f t="shared" si="3"/>
        <v>87.7881811760871</v>
      </c>
    </row>
    <row r="86" spans="1:7" s="27" customFormat="1" ht="45">
      <c r="A86" s="9" t="s">
        <v>81</v>
      </c>
      <c r="B86" s="15" t="s">
        <v>547</v>
      </c>
      <c r="C86" s="16">
        <v>405.45</v>
      </c>
      <c r="D86" s="16">
        <v>242.37</v>
      </c>
      <c r="E86" s="4">
        <f t="shared" si="2"/>
        <v>59.7780244173141</v>
      </c>
      <c r="F86" s="19">
        <v>276.085</v>
      </c>
      <c r="G86" s="4">
        <f t="shared" si="3"/>
        <v>87.7881811760871</v>
      </c>
    </row>
    <row r="87" spans="1:7" s="27" customFormat="1" ht="45">
      <c r="A87" s="9" t="s">
        <v>82</v>
      </c>
      <c r="B87" s="15" t="s">
        <v>548</v>
      </c>
      <c r="C87" s="16">
        <v>10771</v>
      </c>
      <c r="D87" s="16">
        <v>7923.63</v>
      </c>
      <c r="E87" s="4">
        <f t="shared" si="2"/>
        <v>73.56447869278618</v>
      </c>
      <c r="F87" s="19">
        <v>8545.075</v>
      </c>
      <c r="G87" s="4">
        <f t="shared" si="3"/>
        <v>92.7274482669842</v>
      </c>
    </row>
    <row r="88" spans="1:7" s="27" customFormat="1" ht="22.5">
      <c r="A88" s="9" t="s">
        <v>83</v>
      </c>
      <c r="B88" s="15" t="s">
        <v>549</v>
      </c>
      <c r="C88" s="16">
        <v>259964.6</v>
      </c>
      <c r="D88" s="16">
        <v>171232.82304</v>
      </c>
      <c r="E88" s="4">
        <f t="shared" si="2"/>
        <v>65.86774623929566</v>
      </c>
      <c r="F88" s="19">
        <v>127199.06976</v>
      </c>
      <c r="G88" s="4">
        <f t="shared" si="3"/>
        <v>134.61798373453763</v>
      </c>
    </row>
    <row r="89" spans="1:7" s="27" customFormat="1" ht="56.25">
      <c r="A89" s="9" t="s">
        <v>84</v>
      </c>
      <c r="B89" s="15" t="s">
        <v>550</v>
      </c>
      <c r="C89" s="16">
        <v>285</v>
      </c>
      <c r="D89" s="16">
        <v>239.927</v>
      </c>
      <c r="E89" s="4">
        <f t="shared" si="2"/>
        <v>84.18491228070175</v>
      </c>
      <c r="F89" s="19">
        <v>197.2</v>
      </c>
      <c r="G89" s="4">
        <f t="shared" si="3"/>
        <v>121.66683569979718</v>
      </c>
    </row>
    <row r="90" spans="1:7" s="27" customFormat="1" ht="33.75">
      <c r="A90" s="9" t="s">
        <v>85</v>
      </c>
      <c r="B90" s="15" t="s">
        <v>551</v>
      </c>
      <c r="C90" s="16">
        <v>178262.4</v>
      </c>
      <c r="D90" s="16">
        <v>99197.62894</v>
      </c>
      <c r="E90" s="4">
        <f t="shared" si="2"/>
        <v>55.64697263135692</v>
      </c>
      <c r="F90" s="19">
        <v>62969.759560000006</v>
      </c>
      <c r="G90" s="4">
        <f t="shared" si="3"/>
        <v>157.53217041503976</v>
      </c>
    </row>
    <row r="91" spans="1:7" s="27" customFormat="1" ht="33.75">
      <c r="A91" s="9" t="s">
        <v>86</v>
      </c>
      <c r="B91" s="15" t="s">
        <v>552</v>
      </c>
      <c r="C91" s="16">
        <v>47217.8</v>
      </c>
      <c r="D91" s="16">
        <v>43126.9</v>
      </c>
      <c r="E91" s="4">
        <f t="shared" si="2"/>
        <v>91.33610629889576</v>
      </c>
      <c r="F91" s="19">
        <v>38621.56536</v>
      </c>
      <c r="G91" s="4">
        <f t="shared" si="3"/>
        <v>111.66533411581017</v>
      </c>
    </row>
    <row r="92" spans="1:7" s="27" customFormat="1" ht="45">
      <c r="A92" s="9" t="s">
        <v>87</v>
      </c>
      <c r="B92" s="15" t="s">
        <v>553</v>
      </c>
      <c r="C92" s="16">
        <v>47217.8</v>
      </c>
      <c r="D92" s="16">
        <v>43126.9</v>
      </c>
      <c r="E92" s="4">
        <f t="shared" si="2"/>
        <v>91.33610629889576</v>
      </c>
      <c r="F92" s="19">
        <v>38621.56536</v>
      </c>
      <c r="G92" s="4">
        <f t="shared" si="3"/>
        <v>111.66533411581017</v>
      </c>
    </row>
    <row r="93" spans="1:7" s="27" customFormat="1" ht="22.5">
      <c r="A93" s="9" t="s">
        <v>88</v>
      </c>
      <c r="B93" s="15" t="s">
        <v>554</v>
      </c>
      <c r="C93" s="16">
        <v>5292</v>
      </c>
      <c r="D93" s="16">
        <v>5227.607</v>
      </c>
      <c r="E93" s="4">
        <f t="shared" si="2"/>
        <v>98.78320105820106</v>
      </c>
      <c r="F93" s="19">
        <v>4434.2955</v>
      </c>
      <c r="G93" s="4">
        <f t="shared" si="3"/>
        <v>117.89036161437593</v>
      </c>
    </row>
    <row r="94" spans="1:7" s="27" customFormat="1" ht="56.25">
      <c r="A94" s="9" t="s">
        <v>89</v>
      </c>
      <c r="B94" s="15" t="s">
        <v>555</v>
      </c>
      <c r="C94" s="16">
        <v>176</v>
      </c>
      <c r="D94" s="16">
        <v>91.4</v>
      </c>
      <c r="E94" s="4">
        <f t="shared" si="2"/>
        <v>51.93181818181819</v>
      </c>
      <c r="F94" s="19">
        <v>96</v>
      </c>
      <c r="G94" s="4">
        <f t="shared" si="3"/>
        <v>95.20833333333334</v>
      </c>
    </row>
    <row r="95" spans="1:7" s="27" customFormat="1" ht="22.5">
      <c r="A95" s="9" t="s">
        <v>90</v>
      </c>
      <c r="B95" s="15" t="s">
        <v>556</v>
      </c>
      <c r="C95" s="16">
        <v>10.5</v>
      </c>
      <c r="D95" s="16">
        <v>7</v>
      </c>
      <c r="E95" s="4">
        <f t="shared" si="2"/>
        <v>66.66666666666666</v>
      </c>
      <c r="F95" s="19">
        <v>7</v>
      </c>
      <c r="G95" s="4">
        <f t="shared" si="3"/>
        <v>100</v>
      </c>
    </row>
    <row r="96" spans="1:7" s="27" customFormat="1" ht="67.5">
      <c r="A96" s="9" t="s">
        <v>91</v>
      </c>
      <c r="B96" s="15" t="s">
        <v>557</v>
      </c>
      <c r="C96" s="16">
        <v>162.3</v>
      </c>
      <c r="D96" s="16">
        <v>39.65</v>
      </c>
      <c r="E96" s="4">
        <f t="shared" si="2"/>
        <v>24.430067775723966</v>
      </c>
      <c r="F96" s="19">
        <v>89.2</v>
      </c>
      <c r="G96" s="4">
        <f t="shared" si="3"/>
        <v>44.45067264573991</v>
      </c>
    </row>
    <row r="97" spans="1:7" s="27" customFormat="1" ht="45">
      <c r="A97" s="9" t="s">
        <v>92</v>
      </c>
      <c r="B97" s="15" t="s">
        <v>558</v>
      </c>
      <c r="C97" s="16">
        <v>22023.3</v>
      </c>
      <c r="D97" s="16">
        <v>18199.756</v>
      </c>
      <c r="E97" s="4">
        <f t="shared" si="2"/>
        <v>82.63864180209143</v>
      </c>
      <c r="F97" s="19">
        <v>16236.9</v>
      </c>
      <c r="G97" s="4">
        <f t="shared" si="3"/>
        <v>112.0888593265956</v>
      </c>
    </row>
    <row r="98" spans="1:7" s="27" customFormat="1" ht="56.25">
      <c r="A98" s="9" t="s">
        <v>93</v>
      </c>
      <c r="B98" s="15" t="s">
        <v>559</v>
      </c>
      <c r="C98" s="16">
        <v>0</v>
      </c>
      <c r="D98" s="16">
        <v>1850.35</v>
      </c>
      <c r="E98" s="4">
        <v>0</v>
      </c>
      <c r="F98" s="19">
        <v>1</v>
      </c>
      <c r="G98" s="4" t="s">
        <v>1617</v>
      </c>
    </row>
    <row r="99" spans="1:7" s="27" customFormat="1" ht="112.5">
      <c r="A99" s="9" t="s">
        <v>94</v>
      </c>
      <c r="B99" s="15" t="s">
        <v>560</v>
      </c>
      <c r="C99" s="16">
        <v>22023.3</v>
      </c>
      <c r="D99" s="16">
        <v>16349.406</v>
      </c>
      <c r="E99" s="4">
        <f t="shared" si="2"/>
        <v>74.23685823650408</v>
      </c>
      <c r="F99" s="19">
        <v>16235.9</v>
      </c>
      <c r="G99" s="4">
        <f t="shared" si="3"/>
        <v>100.69910506962965</v>
      </c>
    </row>
    <row r="100" spans="1:7" s="27" customFormat="1" ht="22.5">
      <c r="A100" s="9" t="s">
        <v>95</v>
      </c>
      <c r="B100" s="15" t="s">
        <v>561</v>
      </c>
      <c r="C100" s="16">
        <v>55</v>
      </c>
      <c r="D100" s="16">
        <v>585</v>
      </c>
      <c r="E100" s="4" t="s">
        <v>1617</v>
      </c>
      <c r="F100" s="19">
        <v>8</v>
      </c>
      <c r="G100" s="4" t="s">
        <v>1617</v>
      </c>
    </row>
    <row r="101" spans="1:7" s="27" customFormat="1" ht="78.75">
      <c r="A101" s="9" t="s">
        <v>96</v>
      </c>
      <c r="B101" s="15" t="s">
        <v>562</v>
      </c>
      <c r="C101" s="16">
        <v>8</v>
      </c>
      <c r="D101" s="16">
        <v>6.4</v>
      </c>
      <c r="E101" s="4">
        <f t="shared" si="2"/>
        <v>80</v>
      </c>
      <c r="F101" s="19">
        <v>8</v>
      </c>
      <c r="G101" s="4">
        <f t="shared" si="3"/>
        <v>80</v>
      </c>
    </row>
    <row r="102" spans="1:7" s="27" customFormat="1" ht="45">
      <c r="A102" s="9" t="s">
        <v>97</v>
      </c>
      <c r="B102" s="15" t="s">
        <v>563</v>
      </c>
      <c r="C102" s="16">
        <v>1827.3</v>
      </c>
      <c r="D102" s="16">
        <v>1592.2</v>
      </c>
      <c r="E102" s="4">
        <f t="shared" si="2"/>
        <v>87.13402287528046</v>
      </c>
      <c r="F102" s="19">
        <v>1463</v>
      </c>
      <c r="G102" s="4">
        <f t="shared" si="3"/>
        <v>108.83116883116884</v>
      </c>
    </row>
    <row r="103" spans="1:7" s="27" customFormat="1" ht="56.25">
      <c r="A103" s="9" t="s">
        <v>98</v>
      </c>
      <c r="B103" s="15" t="s">
        <v>564</v>
      </c>
      <c r="C103" s="16">
        <v>1539.3</v>
      </c>
      <c r="D103" s="16">
        <v>1280.2</v>
      </c>
      <c r="E103" s="4">
        <f t="shared" si="2"/>
        <v>83.16767361787825</v>
      </c>
      <c r="F103" s="19">
        <v>1107.8</v>
      </c>
      <c r="G103" s="4">
        <f t="shared" si="3"/>
        <v>115.56237588012277</v>
      </c>
    </row>
    <row r="104" spans="1:7" s="14" customFormat="1" ht="56.25">
      <c r="A104" s="9" t="s">
        <v>99</v>
      </c>
      <c r="B104" s="15" t="s">
        <v>565</v>
      </c>
      <c r="C104" s="16">
        <v>288</v>
      </c>
      <c r="D104" s="16">
        <v>312</v>
      </c>
      <c r="E104" s="4">
        <f t="shared" si="2"/>
        <v>108.33333333333333</v>
      </c>
      <c r="F104" s="19">
        <v>355.2</v>
      </c>
      <c r="G104" s="4">
        <f t="shared" si="3"/>
        <v>87.83783783783784</v>
      </c>
    </row>
    <row r="105" spans="1:7" s="27" customFormat="1" ht="22.5">
      <c r="A105" s="9" t="s">
        <v>100</v>
      </c>
      <c r="B105" s="15" t="s">
        <v>566</v>
      </c>
      <c r="C105" s="16">
        <v>630</v>
      </c>
      <c r="D105" s="16">
        <v>416.5</v>
      </c>
      <c r="E105" s="4">
        <f t="shared" si="2"/>
        <v>66.11111111111111</v>
      </c>
      <c r="F105" s="19">
        <v>441</v>
      </c>
      <c r="G105" s="4">
        <f t="shared" si="3"/>
        <v>94.44444444444444</v>
      </c>
    </row>
    <row r="106" spans="1:7" s="27" customFormat="1" ht="56.25">
      <c r="A106" s="9" t="s">
        <v>101</v>
      </c>
      <c r="B106" s="15" t="s">
        <v>567</v>
      </c>
      <c r="C106" s="16">
        <v>630</v>
      </c>
      <c r="D106" s="16">
        <v>416.5</v>
      </c>
      <c r="E106" s="4">
        <f t="shared" si="2"/>
        <v>66.11111111111111</v>
      </c>
      <c r="F106" s="19">
        <v>441</v>
      </c>
      <c r="G106" s="4">
        <f t="shared" si="3"/>
        <v>94.44444444444444</v>
      </c>
    </row>
    <row r="107" spans="1:7" s="27" customFormat="1" ht="45">
      <c r="A107" s="9" t="s">
        <v>102</v>
      </c>
      <c r="B107" s="15" t="s">
        <v>568</v>
      </c>
      <c r="C107" s="16">
        <v>240</v>
      </c>
      <c r="D107" s="16">
        <v>246.85</v>
      </c>
      <c r="E107" s="4">
        <f t="shared" si="2"/>
        <v>102.85416666666667</v>
      </c>
      <c r="F107" s="19">
        <v>280.65</v>
      </c>
      <c r="G107" s="4">
        <f t="shared" si="3"/>
        <v>87.95652948512382</v>
      </c>
    </row>
    <row r="108" spans="1:7" s="27" customFormat="1" ht="56.25">
      <c r="A108" s="9" t="s">
        <v>103</v>
      </c>
      <c r="B108" s="15" t="s">
        <v>569</v>
      </c>
      <c r="C108" s="16">
        <v>240</v>
      </c>
      <c r="D108" s="16">
        <v>246.85</v>
      </c>
      <c r="E108" s="4">
        <f t="shared" si="2"/>
        <v>102.85416666666667</v>
      </c>
      <c r="F108" s="19">
        <v>280.65</v>
      </c>
      <c r="G108" s="4">
        <f t="shared" si="3"/>
        <v>87.95652948512382</v>
      </c>
    </row>
    <row r="109" spans="1:7" s="27" customFormat="1" ht="56.25">
      <c r="A109" s="9" t="s">
        <v>104</v>
      </c>
      <c r="B109" s="15" t="s">
        <v>570</v>
      </c>
      <c r="C109" s="16">
        <v>2935</v>
      </c>
      <c r="D109" s="16">
        <v>786</v>
      </c>
      <c r="E109" s="4">
        <f t="shared" si="2"/>
        <v>26.780238500851787</v>
      </c>
      <c r="F109" s="19">
        <v>1091.49934</v>
      </c>
      <c r="G109" s="4">
        <f t="shared" si="3"/>
        <v>72.01103758798423</v>
      </c>
    </row>
    <row r="110" spans="1:7" s="27" customFormat="1" ht="56.25">
      <c r="A110" s="9" t="s">
        <v>105</v>
      </c>
      <c r="B110" s="15" t="s">
        <v>571</v>
      </c>
      <c r="C110" s="16">
        <v>345</v>
      </c>
      <c r="D110" s="16">
        <v>590</v>
      </c>
      <c r="E110" s="4">
        <f t="shared" si="2"/>
        <v>171.0144927536232</v>
      </c>
      <c r="F110" s="19">
        <v>490</v>
      </c>
      <c r="G110" s="4">
        <f t="shared" si="3"/>
        <v>120.40816326530613</v>
      </c>
    </row>
    <row r="111" spans="1:7" s="27" customFormat="1" ht="45">
      <c r="A111" s="9" t="s">
        <v>106</v>
      </c>
      <c r="B111" s="15" t="s">
        <v>572</v>
      </c>
      <c r="C111" s="16">
        <v>495</v>
      </c>
      <c r="D111" s="16">
        <v>880.0041</v>
      </c>
      <c r="E111" s="4">
        <f t="shared" si="2"/>
        <v>177.77860606060608</v>
      </c>
      <c r="F111" s="19">
        <v>765</v>
      </c>
      <c r="G111" s="4">
        <f t="shared" si="3"/>
        <v>115.03321568627452</v>
      </c>
    </row>
    <row r="112" spans="1:7" s="27" customFormat="1" ht="21.75">
      <c r="A112" s="8" t="s">
        <v>107</v>
      </c>
      <c r="B112" s="2" t="s">
        <v>573</v>
      </c>
      <c r="C112" s="3">
        <v>205.83238</v>
      </c>
      <c r="D112" s="3">
        <v>443.15302</v>
      </c>
      <c r="E112" s="13" t="s">
        <v>1617</v>
      </c>
      <c r="F112" s="18">
        <v>333.85565</v>
      </c>
      <c r="G112" s="13">
        <f t="shared" si="3"/>
        <v>132.73791232827722</v>
      </c>
    </row>
    <row r="113" spans="1:7" s="14" customFormat="1" ht="22.5">
      <c r="A113" s="9" t="s">
        <v>108</v>
      </c>
      <c r="B113" s="15" t="s">
        <v>574</v>
      </c>
      <c r="C113" s="16">
        <v>2</v>
      </c>
      <c r="D113" s="16">
        <v>6.1776</v>
      </c>
      <c r="E113" s="4" t="s">
        <v>1617</v>
      </c>
      <c r="F113" s="19">
        <v>1.0829000000000002</v>
      </c>
      <c r="G113" s="4" t="s">
        <v>1617</v>
      </c>
    </row>
    <row r="114" spans="1:7" s="27" customFormat="1" ht="33.75">
      <c r="A114" s="9" t="s">
        <v>1222</v>
      </c>
      <c r="B114" s="15" t="s">
        <v>1237</v>
      </c>
      <c r="C114" s="16">
        <v>0</v>
      </c>
      <c r="D114" s="16">
        <v>0.8054600000000001</v>
      </c>
      <c r="E114" s="4">
        <v>0</v>
      </c>
      <c r="F114" s="19">
        <v>-1.1285699999999999</v>
      </c>
      <c r="G114" s="4">
        <v>0</v>
      </c>
    </row>
    <row r="115" spans="1:7" s="27" customFormat="1" ht="33.75">
      <c r="A115" s="9" t="s">
        <v>109</v>
      </c>
      <c r="B115" s="15" t="s">
        <v>575</v>
      </c>
      <c r="C115" s="16">
        <v>2</v>
      </c>
      <c r="D115" s="16">
        <v>5.37214</v>
      </c>
      <c r="E115" s="4" t="s">
        <v>1617</v>
      </c>
      <c r="F115" s="19">
        <v>2.21147</v>
      </c>
      <c r="G115" s="4" t="s">
        <v>1617</v>
      </c>
    </row>
    <row r="116" spans="1:7" s="27" customFormat="1" ht="11.25">
      <c r="A116" s="9" t="s">
        <v>110</v>
      </c>
      <c r="B116" s="15" t="s">
        <v>576</v>
      </c>
      <c r="C116" s="16">
        <v>40</v>
      </c>
      <c r="D116" s="16">
        <v>33.67233</v>
      </c>
      <c r="E116" s="4">
        <f t="shared" si="2"/>
        <v>84.180825</v>
      </c>
      <c r="F116" s="19">
        <v>21.78692</v>
      </c>
      <c r="G116" s="4">
        <f t="shared" si="3"/>
        <v>154.55296113447886</v>
      </c>
    </row>
    <row r="117" spans="1:7" s="27" customFormat="1" ht="11.25">
      <c r="A117" s="9" t="s">
        <v>111</v>
      </c>
      <c r="B117" s="15" t="s">
        <v>577</v>
      </c>
      <c r="C117" s="16">
        <v>1</v>
      </c>
      <c r="D117" s="16">
        <v>0.32323</v>
      </c>
      <c r="E117" s="4">
        <f t="shared" si="2"/>
        <v>32.323</v>
      </c>
      <c r="F117" s="19">
        <v>0.6297200000000001</v>
      </c>
      <c r="G117" s="4">
        <f t="shared" si="3"/>
        <v>51.32916216731246</v>
      </c>
    </row>
    <row r="118" spans="1:7" s="27" customFormat="1" ht="11.25">
      <c r="A118" s="9" t="s">
        <v>112</v>
      </c>
      <c r="B118" s="15" t="s">
        <v>578</v>
      </c>
      <c r="C118" s="16">
        <v>1</v>
      </c>
      <c r="D118" s="16">
        <v>0.32323</v>
      </c>
      <c r="E118" s="4">
        <f t="shared" si="2"/>
        <v>32.323</v>
      </c>
      <c r="F118" s="19">
        <v>0.6297200000000001</v>
      </c>
      <c r="G118" s="4">
        <f t="shared" si="3"/>
        <v>51.32916216731246</v>
      </c>
    </row>
    <row r="119" spans="1:7" s="27" customFormat="1" ht="11.25">
      <c r="A119" s="9" t="s">
        <v>113</v>
      </c>
      <c r="B119" s="15" t="s">
        <v>579</v>
      </c>
      <c r="C119" s="16">
        <v>39</v>
      </c>
      <c r="D119" s="37">
        <v>33.3491</v>
      </c>
      <c r="E119" s="4">
        <f t="shared" si="2"/>
        <v>85.51051282051282</v>
      </c>
      <c r="F119" s="19">
        <v>21.1572</v>
      </c>
      <c r="G119" s="4">
        <f t="shared" si="3"/>
        <v>157.62530013423327</v>
      </c>
    </row>
    <row r="120" spans="1:7" s="27" customFormat="1" ht="45">
      <c r="A120" s="9" t="s">
        <v>114</v>
      </c>
      <c r="B120" s="15" t="s">
        <v>580</v>
      </c>
      <c r="C120" s="16">
        <v>39</v>
      </c>
      <c r="D120" s="16">
        <v>33.3491</v>
      </c>
      <c r="E120" s="4">
        <f t="shared" si="2"/>
        <v>85.51051282051282</v>
      </c>
      <c r="F120" s="19">
        <v>21.1572</v>
      </c>
      <c r="G120" s="4">
        <f t="shared" si="3"/>
        <v>157.62530013423327</v>
      </c>
    </row>
    <row r="121" spans="1:7" s="27" customFormat="1" ht="11.25">
      <c r="A121" s="9" t="s">
        <v>115</v>
      </c>
      <c r="B121" s="15" t="s">
        <v>581</v>
      </c>
      <c r="C121" s="16">
        <v>137.29</v>
      </c>
      <c r="D121" s="16">
        <v>339.90669</v>
      </c>
      <c r="E121" s="4" t="s">
        <v>1617</v>
      </c>
      <c r="F121" s="19">
        <v>285.27360999999996</v>
      </c>
      <c r="G121" s="4">
        <f t="shared" si="3"/>
        <v>119.1511160110464</v>
      </c>
    </row>
    <row r="122" spans="1:7" s="27" customFormat="1" ht="11.25">
      <c r="A122" s="9" t="s">
        <v>116</v>
      </c>
      <c r="B122" s="15" t="s">
        <v>582</v>
      </c>
      <c r="C122" s="16">
        <v>2</v>
      </c>
      <c r="D122" s="16">
        <v>0.56268</v>
      </c>
      <c r="E122" s="4">
        <f t="shared" si="2"/>
        <v>28.133999999999997</v>
      </c>
      <c r="F122" s="19">
        <v>0.64479</v>
      </c>
      <c r="G122" s="4">
        <f t="shared" si="3"/>
        <v>87.26562136509561</v>
      </c>
    </row>
    <row r="123" spans="1:7" s="27" customFormat="1" ht="22.5">
      <c r="A123" s="9" t="s">
        <v>1318</v>
      </c>
      <c r="B123" s="15" t="s">
        <v>1355</v>
      </c>
      <c r="C123" s="16">
        <v>0</v>
      </c>
      <c r="D123" s="16">
        <v>8.2946</v>
      </c>
      <c r="E123" s="4">
        <v>0</v>
      </c>
      <c r="F123" s="19">
        <v>0.1638</v>
      </c>
      <c r="G123" s="4" t="s">
        <v>1617</v>
      </c>
    </row>
    <row r="124" spans="1:7" s="27" customFormat="1" ht="11.25">
      <c r="A124" s="9" t="s">
        <v>117</v>
      </c>
      <c r="B124" s="15" t="s">
        <v>583</v>
      </c>
      <c r="C124" s="16">
        <v>2</v>
      </c>
      <c r="D124" s="16">
        <v>2.45533</v>
      </c>
      <c r="E124" s="4">
        <f t="shared" si="2"/>
        <v>122.76650000000001</v>
      </c>
      <c r="F124" s="19">
        <v>41.55817</v>
      </c>
      <c r="G124" s="4">
        <f t="shared" si="3"/>
        <v>5.908176418740287</v>
      </c>
    </row>
    <row r="125" spans="1:7" s="27" customFormat="1" ht="11.25">
      <c r="A125" s="9" t="s">
        <v>1567</v>
      </c>
      <c r="B125" s="15" t="s">
        <v>1568</v>
      </c>
      <c r="C125" s="16">
        <v>0</v>
      </c>
      <c r="D125" s="16">
        <v>0</v>
      </c>
      <c r="E125" s="4">
        <v>0</v>
      </c>
      <c r="F125" s="19">
        <v>-5.96067</v>
      </c>
      <c r="G125" s="4">
        <f t="shared" si="3"/>
        <v>0</v>
      </c>
    </row>
    <row r="126" spans="1:7" s="27" customFormat="1" ht="22.5">
      <c r="A126" s="9" t="s">
        <v>1319</v>
      </c>
      <c r="B126" s="15" t="s">
        <v>584</v>
      </c>
      <c r="C126" s="16">
        <v>133.29</v>
      </c>
      <c r="D126" s="16">
        <v>328.59408</v>
      </c>
      <c r="E126" s="4" t="s">
        <v>1617</v>
      </c>
      <c r="F126" s="19">
        <v>248.86751999999998</v>
      </c>
      <c r="G126" s="4">
        <f t="shared" si="3"/>
        <v>132.0357433545366</v>
      </c>
    </row>
    <row r="127" spans="1:7" s="27" customFormat="1" ht="21" customHeight="1">
      <c r="A127" s="9" t="s">
        <v>1320</v>
      </c>
      <c r="B127" s="15" t="s">
        <v>1305</v>
      </c>
      <c r="C127" s="16">
        <v>0</v>
      </c>
      <c r="D127" s="16">
        <v>0.103</v>
      </c>
      <c r="E127" s="4">
        <v>0</v>
      </c>
      <c r="F127" s="19">
        <v>3.13875</v>
      </c>
      <c r="G127" s="4">
        <f t="shared" si="3"/>
        <v>3.2815611310234964</v>
      </c>
    </row>
    <row r="128" spans="1:7" s="27" customFormat="1" ht="24.75" customHeight="1">
      <c r="A128" s="9" t="s">
        <v>1321</v>
      </c>
      <c r="B128" s="15" t="s">
        <v>585</v>
      </c>
      <c r="C128" s="16">
        <v>131.59</v>
      </c>
      <c r="D128" s="16">
        <v>285.11888</v>
      </c>
      <c r="E128" s="4" t="s">
        <v>1617</v>
      </c>
      <c r="F128" s="19">
        <v>244.50719</v>
      </c>
      <c r="G128" s="4">
        <f t="shared" si="3"/>
        <v>116.60960972149735</v>
      </c>
    </row>
    <row r="129" spans="1:7" s="27" customFormat="1" ht="12.75" customHeight="1">
      <c r="A129" s="9" t="s">
        <v>1322</v>
      </c>
      <c r="B129" s="15" t="s">
        <v>586</v>
      </c>
      <c r="C129" s="16">
        <v>1.7</v>
      </c>
      <c r="D129" s="16">
        <v>43.3722</v>
      </c>
      <c r="E129" s="4" t="s">
        <v>1617</v>
      </c>
      <c r="F129" s="19">
        <v>1.2215799999999999</v>
      </c>
      <c r="G129" s="4" t="s">
        <v>1617</v>
      </c>
    </row>
    <row r="130" spans="1:7" s="27" customFormat="1" ht="22.5">
      <c r="A130" s="9" t="s">
        <v>118</v>
      </c>
      <c r="B130" s="15" t="s">
        <v>587</v>
      </c>
      <c r="C130" s="16">
        <v>0</v>
      </c>
      <c r="D130" s="16">
        <v>-0.4</v>
      </c>
      <c r="E130" s="4">
        <v>0</v>
      </c>
      <c r="F130" s="19">
        <v>0</v>
      </c>
      <c r="G130" s="4">
        <v>0</v>
      </c>
    </row>
    <row r="131" spans="1:7" s="27" customFormat="1" ht="22.5">
      <c r="A131" s="9" t="s">
        <v>119</v>
      </c>
      <c r="B131" s="15" t="s">
        <v>588</v>
      </c>
      <c r="C131" s="16">
        <v>0</v>
      </c>
      <c r="D131" s="16">
        <v>-0.4</v>
      </c>
      <c r="E131" s="4">
        <v>0</v>
      </c>
      <c r="F131" s="19">
        <v>0</v>
      </c>
      <c r="G131" s="4">
        <v>0</v>
      </c>
    </row>
    <row r="132" spans="1:7" s="27" customFormat="1" ht="22.5">
      <c r="A132" s="9" t="s">
        <v>120</v>
      </c>
      <c r="B132" s="15" t="s">
        <v>589</v>
      </c>
      <c r="C132" s="16">
        <v>26</v>
      </c>
      <c r="D132" s="16">
        <v>51.66272</v>
      </c>
      <c r="E132" s="4">
        <f t="shared" si="2"/>
        <v>198.70276923076923</v>
      </c>
      <c r="F132" s="19">
        <v>14.07854</v>
      </c>
      <c r="G132" s="4" t="s">
        <v>1617</v>
      </c>
    </row>
    <row r="133" spans="1:7" s="27" customFormat="1" ht="11.25">
      <c r="A133" s="9" t="s">
        <v>121</v>
      </c>
      <c r="B133" s="15" t="s">
        <v>590</v>
      </c>
      <c r="C133" s="16">
        <v>26</v>
      </c>
      <c r="D133" s="16">
        <v>50.9274</v>
      </c>
      <c r="E133" s="4">
        <f t="shared" si="2"/>
        <v>195.87461538461537</v>
      </c>
      <c r="F133" s="19">
        <v>14.057319999999999</v>
      </c>
      <c r="G133" s="4" t="s">
        <v>1617</v>
      </c>
    </row>
    <row r="134" spans="1:7" s="27" customFormat="1" ht="22.5">
      <c r="A134" s="9" t="s">
        <v>1223</v>
      </c>
      <c r="B134" s="15" t="s">
        <v>1238</v>
      </c>
      <c r="C134" s="16">
        <v>0</v>
      </c>
      <c r="D134" s="16">
        <v>0.7353200000000001</v>
      </c>
      <c r="E134" s="4">
        <v>0</v>
      </c>
      <c r="F134" s="19">
        <v>0</v>
      </c>
      <c r="G134" s="4">
        <v>0</v>
      </c>
    </row>
    <row r="135" spans="1:7" s="27" customFormat="1" ht="11.25">
      <c r="A135" s="9" t="s">
        <v>122</v>
      </c>
      <c r="B135" s="15" t="s">
        <v>591</v>
      </c>
      <c r="C135" s="16">
        <v>0.54238</v>
      </c>
      <c r="D135" s="16">
        <v>12.13368</v>
      </c>
      <c r="E135" s="4" t="s">
        <v>1617</v>
      </c>
      <c r="F135" s="19">
        <v>11.63368</v>
      </c>
      <c r="G135" s="4">
        <f t="shared" si="3"/>
        <v>104.29786619539132</v>
      </c>
    </row>
    <row r="136" spans="1:7" s="27" customFormat="1" ht="33.75">
      <c r="A136" s="9" t="s">
        <v>1256</v>
      </c>
      <c r="B136" s="15" t="s">
        <v>1279</v>
      </c>
      <c r="C136" s="16">
        <v>0.07701000000000001</v>
      </c>
      <c r="D136" s="16">
        <v>3.40733</v>
      </c>
      <c r="E136" s="4" t="s">
        <v>1617</v>
      </c>
      <c r="F136" s="19">
        <v>0.74988</v>
      </c>
      <c r="G136" s="4" t="s">
        <v>1617</v>
      </c>
    </row>
    <row r="137" spans="1:7" s="27" customFormat="1" ht="45">
      <c r="A137" s="9" t="s">
        <v>1224</v>
      </c>
      <c r="B137" s="15" t="s">
        <v>1239</v>
      </c>
      <c r="C137" s="16">
        <v>0</v>
      </c>
      <c r="D137" s="16">
        <v>-0.27256</v>
      </c>
      <c r="E137" s="4">
        <v>0</v>
      </c>
      <c r="F137" s="19">
        <v>0.05065</v>
      </c>
      <c r="G137" s="4">
        <v>0</v>
      </c>
    </row>
    <row r="138" spans="1:7" s="27" customFormat="1" ht="45">
      <c r="A138" s="9" t="s">
        <v>1225</v>
      </c>
      <c r="B138" s="15" t="s">
        <v>1240</v>
      </c>
      <c r="C138" s="16">
        <v>0.07701000000000001</v>
      </c>
      <c r="D138" s="16">
        <v>3.67989</v>
      </c>
      <c r="E138" s="4" t="s">
        <v>1617</v>
      </c>
      <c r="F138" s="19">
        <v>0.69923</v>
      </c>
      <c r="G138" s="4" t="s">
        <v>1617</v>
      </c>
    </row>
    <row r="139" spans="1:7" s="27" customFormat="1" ht="11.25">
      <c r="A139" s="9" t="s">
        <v>123</v>
      </c>
      <c r="B139" s="15" t="s">
        <v>592</v>
      </c>
      <c r="C139" s="16">
        <v>0.46537</v>
      </c>
      <c r="D139" s="16">
        <v>8.72635</v>
      </c>
      <c r="E139" s="4" t="s">
        <v>1617</v>
      </c>
      <c r="F139" s="19">
        <v>10.87516</v>
      </c>
      <c r="G139" s="4">
        <f t="shared" si="3"/>
        <v>80.24111829159295</v>
      </c>
    </row>
    <row r="140" spans="1:7" s="27" customFormat="1" ht="22.5">
      <c r="A140" s="9" t="s">
        <v>124</v>
      </c>
      <c r="B140" s="15" t="s">
        <v>593</v>
      </c>
      <c r="C140" s="16">
        <v>0.46537</v>
      </c>
      <c r="D140" s="16">
        <v>8.72635</v>
      </c>
      <c r="E140" s="4" t="s">
        <v>1617</v>
      </c>
      <c r="F140" s="19">
        <v>10.87516</v>
      </c>
      <c r="G140" s="4">
        <f t="shared" si="3"/>
        <v>80.24111829159295</v>
      </c>
    </row>
    <row r="141" spans="1:7" s="27" customFormat="1" ht="32.25">
      <c r="A141" s="8" t="s">
        <v>125</v>
      </c>
      <c r="B141" s="2" t="s">
        <v>594</v>
      </c>
      <c r="C141" s="3">
        <v>1672350.45292</v>
      </c>
      <c r="D141" s="3">
        <v>1025496.6336299999</v>
      </c>
      <c r="E141" s="13">
        <f t="shared" si="2"/>
        <v>61.320677842340764</v>
      </c>
      <c r="F141" s="18">
        <v>854556.37815</v>
      </c>
      <c r="G141" s="13">
        <f t="shared" si="3"/>
        <v>120.00339121569283</v>
      </c>
    </row>
    <row r="142" spans="1:7" s="27" customFormat="1" ht="45">
      <c r="A142" s="9" t="s">
        <v>126</v>
      </c>
      <c r="B142" s="15" t="s">
        <v>595</v>
      </c>
      <c r="C142" s="16">
        <v>34973</v>
      </c>
      <c r="D142" s="16">
        <v>51411.555</v>
      </c>
      <c r="E142" s="4">
        <f aca="true" t="shared" si="4" ref="E142:E206">D142/C142*100</f>
        <v>147.00355988905727</v>
      </c>
      <c r="F142" s="19">
        <v>4523</v>
      </c>
      <c r="G142" s="4" t="s">
        <v>1617</v>
      </c>
    </row>
    <row r="143" spans="1:7" s="27" customFormat="1" ht="33.75">
      <c r="A143" s="9" t="s">
        <v>127</v>
      </c>
      <c r="B143" s="15" t="s">
        <v>596</v>
      </c>
      <c r="C143" s="16">
        <v>9973</v>
      </c>
      <c r="D143" s="16">
        <v>51411.555</v>
      </c>
      <c r="E143" s="4" t="s">
        <v>1617</v>
      </c>
      <c r="F143" s="19">
        <v>4463</v>
      </c>
      <c r="G143" s="4" t="s">
        <v>1617</v>
      </c>
    </row>
    <row r="144" spans="1:7" s="27" customFormat="1" ht="33.75">
      <c r="A144" s="9" t="s">
        <v>128</v>
      </c>
      <c r="B144" s="15" t="s">
        <v>597</v>
      </c>
      <c r="C144" s="16">
        <v>25000</v>
      </c>
      <c r="D144" s="16">
        <v>0</v>
      </c>
      <c r="E144" s="4">
        <f t="shared" si="4"/>
        <v>0</v>
      </c>
      <c r="F144" s="19">
        <v>60</v>
      </c>
      <c r="G144" s="4">
        <f aca="true" t="shared" si="5" ref="G144:G206">D144/F144*100</f>
        <v>0</v>
      </c>
    </row>
    <row r="145" spans="1:7" s="14" customFormat="1" ht="22.5">
      <c r="A145" s="9" t="s">
        <v>129</v>
      </c>
      <c r="B145" s="15" t="s">
        <v>598</v>
      </c>
      <c r="C145" s="16">
        <v>5110.8</v>
      </c>
      <c r="D145" s="16">
        <v>0.29507</v>
      </c>
      <c r="E145" s="4">
        <v>0</v>
      </c>
      <c r="F145" s="19">
        <v>16.331799999999998</v>
      </c>
      <c r="G145" s="4">
        <f t="shared" si="5"/>
        <v>1.8067206309163721</v>
      </c>
    </row>
    <row r="146" spans="1:7" s="27" customFormat="1" ht="22.5">
      <c r="A146" s="9" t="s">
        <v>130</v>
      </c>
      <c r="B146" s="15" t="s">
        <v>599</v>
      </c>
      <c r="C146" s="16">
        <v>4874.8</v>
      </c>
      <c r="D146" s="16">
        <v>0</v>
      </c>
      <c r="E146" s="4">
        <f t="shared" si="4"/>
        <v>0</v>
      </c>
      <c r="F146" s="19">
        <v>0</v>
      </c>
      <c r="G146" s="4">
        <v>0</v>
      </c>
    </row>
    <row r="147" spans="1:7" s="27" customFormat="1" ht="22.5">
      <c r="A147" s="9" t="s">
        <v>131</v>
      </c>
      <c r="B147" s="15" t="s">
        <v>600</v>
      </c>
      <c r="C147" s="16">
        <v>236</v>
      </c>
      <c r="D147" s="16">
        <v>0.29507</v>
      </c>
      <c r="E147" s="4">
        <f t="shared" si="4"/>
        <v>0.12502966101694915</v>
      </c>
      <c r="F147" s="19">
        <v>16.331799999999998</v>
      </c>
      <c r="G147" s="4">
        <f t="shared" si="5"/>
        <v>1.8067206309163721</v>
      </c>
    </row>
    <row r="148" spans="1:7" s="27" customFormat="1" ht="56.25">
      <c r="A148" s="9" t="s">
        <v>132</v>
      </c>
      <c r="B148" s="15" t="s">
        <v>601</v>
      </c>
      <c r="C148" s="16">
        <v>1550633.4198</v>
      </c>
      <c r="D148" s="16">
        <v>915509.5654600001</v>
      </c>
      <c r="E148" s="4">
        <f t="shared" si="4"/>
        <v>59.041005679993795</v>
      </c>
      <c r="F148" s="19">
        <v>809314.30359</v>
      </c>
      <c r="G148" s="4">
        <f t="shared" si="5"/>
        <v>113.12163412890806</v>
      </c>
    </row>
    <row r="149" spans="1:7" s="27" customFormat="1" ht="45">
      <c r="A149" s="9" t="s">
        <v>133</v>
      </c>
      <c r="B149" s="15" t="s">
        <v>602</v>
      </c>
      <c r="C149" s="16">
        <v>774870.6479099999</v>
      </c>
      <c r="D149" s="16">
        <v>414996.14369</v>
      </c>
      <c r="E149" s="4">
        <f t="shared" si="4"/>
        <v>53.55682846025175</v>
      </c>
      <c r="F149" s="19">
        <v>371728.07069</v>
      </c>
      <c r="G149" s="4">
        <f t="shared" si="5"/>
        <v>111.63971096390057</v>
      </c>
    </row>
    <row r="150" spans="1:7" s="27" customFormat="1" ht="56.25">
      <c r="A150" s="9" t="s">
        <v>134</v>
      </c>
      <c r="B150" s="15" t="s">
        <v>603</v>
      </c>
      <c r="C150" s="16">
        <v>544693.95276</v>
      </c>
      <c r="D150" s="16">
        <v>292429.78591000004</v>
      </c>
      <c r="E150" s="4">
        <f t="shared" si="4"/>
        <v>53.68698962568597</v>
      </c>
      <c r="F150" s="19">
        <v>233298.6029</v>
      </c>
      <c r="G150" s="4">
        <f t="shared" si="5"/>
        <v>125.34570815040232</v>
      </c>
    </row>
    <row r="151" spans="1:7" s="27" customFormat="1" ht="56.25">
      <c r="A151" s="9" t="s">
        <v>135</v>
      </c>
      <c r="B151" s="15" t="s">
        <v>604</v>
      </c>
      <c r="C151" s="16">
        <v>108354.5</v>
      </c>
      <c r="D151" s="16">
        <v>61412.840039999995</v>
      </c>
      <c r="E151" s="4">
        <f t="shared" si="4"/>
        <v>56.67770147063573</v>
      </c>
      <c r="F151" s="19">
        <v>13055.21714</v>
      </c>
      <c r="G151" s="4" t="s">
        <v>1617</v>
      </c>
    </row>
    <row r="152" spans="1:7" s="27" customFormat="1" ht="56.25">
      <c r="A152" s="9" t="s">
        <v>136</v>
      </c>
      <c r="B152" s="15" t="s">
        <v>605</v>
      </c>
      <c r="C152" s="16">
        <v>1114.1</v>
      </c>
      <c r="D152" s="16">
        <v>1048.7893600000002</v>
      </c>
      <c r="E152" s="4">
        <f t="shared" si="4"/>
        <v>94.13781168656318</v>
      </c>
      <c r="F152" s="19">
        <v>55899.018149999996</v>
      </c>
      <c r="G152" s="4">
        <f t="shared" si="5"/>
        <v>1.8762214341326502</v>
      </c>
    </row>
    <row r="153" spans="1:7" s="27" customFormat="1" ht="56.25">
      <c r="A153" s="9" t="s">
        <v>137</v>
      </c>
      <c r="B153" s="15" t="s">
        <v>606</v>
      </c>
      <c r="C153" s="16">
        <v>120708.09515000001</v>
      </c>
      <c r="D153" s="16">
        <v>60104.72838</v>
      </c>
      <c r="E153" s="4">
        <f t="shared" si="4"/>
        <v>49.793452796442374</v>
      </c>
      <c r="F153" s="19">
        <v>69475.2325</v>
      </c>
      <c r="G153" s="4">
        <f t="shared" si="5"/>
        <v>86.51245374385758</v>
      </c>
    </row>
    <row r="154" spans="1:7" s="27" customFormat="1" ht="56.25">
      <c r="A154" s="9" t="s">
        <v>138</v>
      </c>
      <c r="B154" s="15" t="s">
        <v>607</v>
      </c>
      <c r="C154" s="16">
        <v>215907.56056</v>
      </c>
      <c r="D154" s="16">
        <v>111489.9348</v>
      </c>
      <c r="E154" s="4">
        <f t="shared" si="4"/>
        <v>51.637809491630705</v>
      </c>
      <c r="F154" s="19">
        <v>97973.49820999999</v>
      </c>
      <c r="G154" s="4">
        <f t="shared" si="5"/>
        <v>113.79601304122914</v>
      </c>
    </row>
    <row r="155" spans="1:7" s="27" customFormat="1" ht="56.25">
      <c r="A155" s="9" t="s">
        <v>139</v>
      </c>
      <c r="B155" s="15" t="s">
        <v>608</v>
      </c>
      <c r="C155" s="16">
        <v>73261.6</v>
      </c>
      <c r="D155" s="16">
        <v>29413.7015</v>
      </c>
      <c r="E155" s="4">
        <f t="shared" si="4"/>
        <v>40.14886584513578</v>
      </c>
      <c r="F155" s="19">
        <v>23036.18893</v>
      </c>
      <c r="G155" s="4">
        <f t="shared" si="5"/>
        <v>127.68475544882587</v>
      </c>
    </row>
    <row r="156" spans="1:7" s="27" customFormat="1" ht="45">
      <c r="A156" s="9" t="s">
        <v>140</v>
      </c>
      <c r="B156" s="15" t="s">
        <v>609</v>
      </c>
      <c r="C156" s="16">
        <v>118339.867</v>
      </c>
      <c r="D156" s="16">
        <v>68761.81241</v>
      </c>
      <c r="E156" s="4">
        <f t="shared" si="4"/>
        <v>58.10536563303725</v>
      </c>
      <c r="F156" s="19">
        <v>65028.41979</v>
      </c>
      <c r="G156" s="4">
        <f t="shared" si="5"/>
        <v>105.74117075588867</v>
      </c>
    </row>
    <row r="157" spans="1:7" s="14" customFormat="1" ht="45">
      <c r="A157" s="9" t="s">
        <v>141</v>
      </c>
      <c r="B157" s="15" t="s">
        <v>610</v>
      </c>
      <c r="C157" s="16">
        <v>6167.8</v>
      </c>
      <c r="D157" s="16">
        <v>2347.6008199999997</v>
      </c>
      <c r="E157" s="4">
        <f t="shared" si="4"/>
        <v>38.062207270015236</v>
      </c>
      <c r="F157" s="19">
        <v>2893.0231400000002</v>
      </c>
      <c r="G157" s="4">
        <f t="shared" si="5"/>
        <v>81.1469769301603</v>
      </c>
    </row>
    <row r="158" spans="1:7" s="27" customFormat="1" ht="45">
      <c r="A158" s="9" t="s">
        <v>142</v>
      </c>
      <c r="B158" s="15" t="s">
        <v>611</v>
      </c>
      <c r="C158" s="16">
        <v>6807.3935599999995</v>
      </c>
      <c r="D158" s="16">
        <v>3943.38425</v>
      </c>
      <c r="E158" s="4">
        <f t="shared" si="4"/>
        <v>57.92796046303514</v>
      </c>
      <c r="F158" s="19">
        <v>4235.6180300000005</v>
      </c>
      <c r="G158" s="4">
        <f t="shared" si="5"/>
        <v>93.1005634141188</v>
      </c>
    </row>
    <row r="159" spans="1:7" s="27" customFormat="1" ht="45">
      <c r="A159" s="9" t="s">
        <v>143</v>
      </c>
      <c r="B159" s="15" t="s">
        <v>612</v>
      </c>
      <c r="C159" s="16">
        <v>11330.9</v>
      </c>
      <c r="D159" s="16">
        <v>7023.435820000001</v>
      </c>
      <c r="E159" s="4">
        <f t="shared" si="4"/>
        <v>61.984801030809564</v>
      </c>
      <c r="F159" s="19">
        <v>2780.2483199999997</v>
      </c>
      <c r="G159" s="4" t="s">
        <v>1617</v>
      </c>
    </row>
    <row r="160" spans="1:7" s="27" customFormat="1" ht="56.25">
      <c r="A160" s="9" t="s">
        <v>144</v>
      </c>
      <c r="B160" s="15" t="s">
        <v>613</v>
      </c>
      <c r="C160" s="16">
        <v>18465.7492</v>
      </c>
      <c r="D160" s="16">
        <v>11999.75739</v>
      </c>
      <c r="E160" s="4">
        <f t="shared" si="4"/>
        <v>64.98386423443898</v>
      </c>
      <c r="F160" s="19">
        <v>12160.0862</v>
      </c>
      <c r="G160" s="4">
        <f t="shared" si="5"/>
        <v>98.68151584320184</v>
      </c>
    </row>
    <row r="161" spans="1:7" s="27" customFormat="1" ht="56.25">
      <c r="A161" s="9" t="s">
        <v>145</v>
      </c>
      <c r="B161" s="15" t="s">
        <v>614</v>
      </c>
      <c r="C161" s="16">
        <v>3363.1</v>
      </c>
      <c r="D161" s="16">
        <v>2715.99435</v>
      </c>
      <c r="E161" s="4">
        <f t="shared" si="4"/>
        <v>80.7586557045583</v>
      </c>
      <c r="F161" s="19">
        <v>2521.75304</v>
      </c>
      <c r="G161" s="4">
        <f t="shared" si="5"/>
        <v>107.70263015128553</v>
      </c>
    </row>
    <row r="162" spans="1:7" s="27" customFormat="1" ht="45">
      <c r="A162" s="9" t="s">
        <v>146</v>
      </c>
      <c r="B162" s="15" t="s">
        <v>615</v>
      </c>
      <c r="C162" s="16">
        <v>5557.391</v>
      </c>
      <c r="D162" s="16">
        <v>3474.03112</v>
      </c>
      <c r="E162" s="4">
        <f t="shared" si="4"/>
        <v>62.511907476008076</v>
      </c>
      <c r="F162" s="19">
        <v>3465.89764</v>
      </c>
      <c r="G162" s="4">
        <f t="shared" si="5"/>
        <v>100.2346716736851</v>
      </c>
    </row>
    <row r="163" spans="1:7" s="27" customFormat="1" ht="45">
      <c r="A163" s="9" t="s">
        <v>147</v>
      </c>
      <c r="B163" s="15" t="s">
        <v>616</v>
      </c>
      <c r="C163" s="16">
        <v>4207.8</v>
      </c>
      <c r="D163" s="16">
        <v>2803.7100800000003</v>
      </c>
      <c r="E163" s="4">
        <f t="shared" si="4"/>
        <v>66.63125813964542</v>
      </c>
      <c r="F163" s="19">
        <v>3503.55577</v>
      </c>
      <c r="G163" s="4">
        <f t="shared" si="5"/>
        <v>80.02470244679452</v>
      </c>
    </row>
    <row r="164" spans="1:7" s="27" customFormat="1" ht="45">
      <c r="A164" s="9" t="s">
        <v>148</v>
      </c>
      <c r="B164" s="15" t="s">
        <v>617</v>
      </c>
      <c r="C164" s="16">
        <v>4923.45</v>
      </c>
      <c r="D164" s="16">
        <v>2541.3100499999996</v>
      </c>
      <c r="E164" s="4">
        <f t="shared" si="4"/>
        <v>51.61644883161197</v>
      </c>
      <c r="F164" s="19">
        <v>2306.45311</v>
      </c>
      <c r="G164" s="4">
        <f t="shared" si="5"/>
        <v>110.1826019779782</v>
      </c>
    </row>
    <row r="165" spans="1:7" s="27" customFormat="1" ht="45">
      <c r="A165" s="9" t="s">
        <v>149</v>
      </c>
      <c r="B165" s="15" t="s">
        <v>618</v>
      </c>
      <c r="C165" s="16">
        <v>414.0082</v>
      </c>
      <c r="D165" s="16">
        <v>464.71178999999995</v>
      </c>
      <c r="E165" s="4">
        <f t="shared" si="4"/>
        <v>112.24700138789521</v>
      </c>
      <c r="F165" s="19">
        <v>362.42664</v>
      </c>
      <c r="G165" s="4">
        <f t="shared" si="5"/>
        <v>128.22230451933663</v>
      </c>
    </row>
    <row r="166" spans="1:7" s="27" customFormat="1" ht="22.5">
      <c r="A166" s="9" t="s">
        <v>150</v>
      </c>
      <c r="B166" s="15" t="s">
        <v>619</v>
      </c>
      <c r="C166" s="16">
        <v>534030.46213</v>
      </c>
      <c r="D166" s="16">
        <v>370828.92238999996</v>
      </c>
      <c r="E166" s="4">
        <f t="shared" si="4"/>
        <v>69.43965722684344</v>
      </c>
      <c r="F166" s="19">
        <v>322042.96252999996</v>
      </c>
      <c r="G166" s="4">
        <f t="shared" si="5"/>
        <v>115.14889798452134</v>
      </c>
    </row>
    <row r="167" spans="1:7" s="27" customFormat="1" ht="22.5">
      <c r="A167" s="9" t="s">
        <v>151</v>
      </c>
      <c r="B167" s="15" t="s">
        <v>620</v>
      </c>
      <c r="C167" s="16">
        <v>21583.5</v>
      </c>
      <c r="D167" s="16">
        <v>14871.0485</v>
      </c>
      <c r="E167" s="4">
        <f t="shared" si="4"/>
        <v>68.90007876387055</v>
      </c>
      <c r="F167" s="19">
        <v>14603.8515</v>
      </c>
      <c r="G167" s="4">
        <f t="shared" si="5"/>
        <v>101.82963377845905</v>
      </c>
    </row>
    <row r="168" spans="1:7" s="27" customFormat="1" ht="22.5">
      <c r="A168" s="9" t="s">
        <v>152</v>
      </c>
      <c r="B168" s="15" t="s">
        <v>621</v>
      </c>
      <c r="C168" s="16">
        <v>415480.491</v>
      </c>
      <c r="D168" s="16">
        <v>299434.98505</v>
      </c>
      <c r="E168" s="4">
        <f t="shared" si="4"/>
        <v>72.06956560807569</v>
      </c>
      <c r="F168" s="19">
        <v>242894.89734</v>
      </c>
      <c r="G168" s="4">
        <f t="shared" si="5"/>
        <v>123.27759386021857</v>
      </c>
    </row>
    <row r="169" spans="1:7" s="27" customFormat="1" ht="22.5">
      <c r="A169" s="9" t="s">
        <v>153</v>
      </c>
      <c r="B169" s="15" t="s">
        <v>622</v>
      </c>
      <c r="C169" s="16">
        <v>40613.85</v>
      </c>
      <c r="D169" s="16">
        <v>30721.420570000002</v>
      </c>
      <c r="E169" s="4">
        <f t="shared" si="4"/>
        <v>75.64271934327822</v>
      </c>
      <c r="F169" s="19">
        <v>29978.736149999997</v>
      </c>
      <c r="G169" s="4">
        <f t="shared" si="5"/>
        <v>102.4773706812854</v>
      </c>
    </row>
    <row r="170" spans="1:7" s="27" customFormat="1" ht="22.5">
      <c r="A170" s="9" t="s">
        <v>154</v>
      </c>
      <c r="B170" s="15" t="s">
        <v>623</v>
      </c>
      <c r="C170" s="16">
        <v>6441.8449</v>
      </c>
      <c r="D170" s="16">
        <v>4392.95854</v>
      </c>
      <c r="E170" s="4">
        <f t="shared" si="4"/>
        <v>68.19410600835795</v>
      </c>
      <c r="F170" s="19">
        <v>5050.13487</v>
      </c>
      <c r="G170" s="4">
        <f t="shared" si="5"/>
        <v>86.98695486522719</v>
      </c>
    </row>
    <row r="171" spans="1:7" s="27" customFormat="1" ht="22.5">
      <c r="A171" s="9" t="s">
        <v>155</v>
      </c>
      <c r="B171" s="15" t="s">
        <v>624</v>
      </c>
      <c r="C171" s="16">
        <v>49910.776229999996</v>
      </c>
      <c r="D171" s="16">
        <v>21408.50973</v>
      </c>
      <c r="E171" s="4">
        <f t="shared" si="4"/>
        <v>42.89356196614697</v>
      </c>
      <c r="F171" s="19">
        <v>29515.34267</v>
      </c>
      <c r="G171" s="4">
        <f t="shared" si="5"/>
        <v>72.53349544120337</v>
      </c>
    </row>
    <row r="172" spans="1:7" s="27" customFormat="1" ht="33.75">
      <c r="A172" s="9" t="s">
        <v>156</v>
      </c>
      <c r="B172" s="15" t="s">
        <v>625</v>
      </c>
      <c r="C172" s="16">
        <v>7359</v>
      </c>
      <c r="D172" s="16">
        <v>6194.04127</v>
      </c>
      <c r="E172" s="4">
        <f t="shared" si="4"/>
        <v>84.16960551705395</v>
      </c>
      <c r="F172" s="19">
        <v>5408.95296</v>
      </c>
      <c r="G172" s="4">
        <f t="shared" si="5"/>
        <v>114.51460783271446</v>
      </c>
    </row>
    <row r="173" spans="1:7" s="27" customFormat="1" ht="45">
      <c r="A173" s="9" t="s">
        <v>157</v>
      </c>
      <c r="B173" s="15" t="s">
        <v>626</v>
      </c>
      <c r="C173" s="16">
        <v>7359</v>
      </c>
      <c r="D173" s="16">
        <v>6194.04127</v>
      </c>
      <c r="E173" s="4">
        <f t="shared" si="4"/>
        <v>84.16960551705395</v>
      </c>
      <c r="F173" s="19">
        <v>5408.95296</v>
      </c>
      <c r="G173" s="4">
        <f t="shared" si="5"/>
        <v>114.51460783271446</v>
      </c>
    </row>
    <row r="174" spans="1:7" s="27" customFormat="1" ht="78.75">
      <c r="A174" s="9" t="s">
        <v>1306</v>
      </c>
      <c r="B174" s="15" t="s">
        <v>1307</v>
      </c>
      <c r="C174" s="16">
        <v>0</v>
      </c>
      <c r="D174" s="16">
        <v>0.7659199999999999</v>
      </c>
      <c r="E174" s="4">
        <v>0</v>
      </c>
      <c r="F174" s="19">
        <v>0.733</v>
      </c>
      <c r="G174" s="4">
        <f t="shared" si="5"/>
        <v>104.49113233287856</v>
      </c>
    </row>
    <row r="175" spans="1:7" s="27" customFormat="1" ht="33.75">
      <c r="A175" s="9" t="s">
        <v>158</v>
      </c>
      <c r="B175" s="15" t="s">
        <v>627</v>
      </c>
      <c r="C175" s="16">
        <v>330.447</v>
      </c>
      <c r="D175" s="16">
        <v>748.9738000000001</v>
      </c>
      <c r="E175" s="4" t="s">
        <v>1617</v>
      </c>
      <c r="F175" s="19">
        <v>537.55259</v>
      </c>
      <c r="G175" s="4">
        <f t="shared" si="5"/>
        <v>139.33033045194705</v>
      </c>
    </row>
    <row r="176" spans="1:7" s="27" customFormat="1" ht="33.75">
      <c r="A176" s="9" t="s">
        <v>159</v>
      </c>
      <c r="B176" s="15" t="s">
        <v>628</v>
      </c>
      <c r="C176" s="16">
        <v>278.147</v>
      </c>
      <c r="D176" s="16">
        <v>589.13946</v>
      </c>
      <c r="E176" s="4" t="s">
        <v>1617</v>
      </c>
      <c r="F176" s="19">
        <v>470.16131</v>
      </c>
      <c r="G176" s="4">
        <f t="shared" si="5"/>
        <v>125.30581472133468</v>
      </c>
    </row>
    <row r="177" spans="1:7" s="14" customFormat="1" ht="67.5">
      <c r="A177" s="9" t="s">
        <v>160</v>
      </c>
      <c r="B177" s="15" t="s">
        <v>629</v>
      </c>
      <c r="C177" s="16">
        <v>49</v>
      </c>
      <c r="D177" s="16">
        <v>365.6305</v>
      </c>
      <c r="E177" s="4" t="s">
        <v>1617</v>
      </c>
      <c r="F177" s="19">
        <v>161.77748</v>
      </c>
      <c r="G177" s="4" t="s">
        <v>1617</v>
      </c>
    </row>
    <row r="178" spans="1:7" s="14" customFormat="1" ht="90">
      <c r="A178" s="9" t="s">
        <v>1405</v>
      </c>
      <c r="B178" s="15" t="s">
        <v>1483</v>
      </c>
      <c r="C178" s="16">
        <v>181.6</v>
      </c>
      <c r="D178" s="16">
        <v>163.16470999999999</v>
      </c>
      <c r="E178" s="4">
        <f t="shared" si="4"/>
        <v>89.84840859030837</v>
      </c>
      <c r="F178" s="19">
        <v>0</v>
      </c>
      <c r="G178" s="4">
        <v>0</v>
      </c>
    </row>
    <row r="179" spans="1:7" s="27" customFormat="1" ht="67.5">
      <c r="A179" s="9" t="s">
        <v>161</v>
      </c>
      <c r="B179" s="15" t="s">
        <v>630</v>
      </c>
      <c r="C179" s="16">
        <v>45.197</v>
      </c>
      <c r="D179" s="16">
        <v>45.19764</v>
      </c>
      <c r="E179" s="4">
        <f t="shared" si="4"/>
        <v>100.00141602318737</v>
      </c>
      <c r="F179" s="19">
        <v>255.57782999999998</v>
      </c>
      <c r="G179" s="4">
        <f t="shared" si="5"/>
        <v>17.68449164780842</v>
      </c>
    </row>
    <row r="180" spans="1:7" s="27" customFormat="1" ht="67.5">
      <c r="A180" s="9" t="s">
        <v>1257</v>
      </c>
      <c r="B180" s="15" t="s">
        <v>1280</v>
      </c>
      <c r="C180" s="16">
        <v>0</v>
      </c>
      <c r="D180" s="16">
        <v>12.38077</v>
      </c>
      <c r="E180" s="4">
        <v>0</v>
      </c>
      <c r="F180" s="19">
        <v>0</v>
      </c>
      <c r="G180" s="4">
        <v>0</v>
      </c>
    </row>
    <row r="181" spans="1:7" s="27" customFormat="1" ht="67.5">
      <c r="A181" s="9" t="s">
        <v>1308</v>
      </c>
      <c r="B181" s="15" t="s">
        <v>1309</v>
      </c>
      <c r="C181" s="16">
        <v>0</v>
      </c>
      <c r="D181" s="16">
        <v>0.71997</v>
      </c>
      <c r="E181" s="4">
        <v>0</v>
      </c>
      <c r="F181" s="19">
        <v>48.28512</v>
      </c>
      <c r="G181" s="4">
        <f t="shared" si="5"/>
        <v>1.4910804819372925</v>
      </c>
    </row>
    <row r="182" spans="1:7" s="27" customFormat="1" ht="67.5">
      <c r="A182" s="9" t="s">
        <v>162</v>
      </c>
      <c r="B182" s="15" t="s">
        <v>631</v>
      </c>
      <c r="C182" s="16">
        <v>2.35</v>
      </c>
      <c r="D182" s="16">
        <v>2.04587</v>
      </c>
      <c r="E182" s="4">
        <f t="shared" si="4"/>
        <v>87.05829787234042</v>
      </c>
      <c r="F182" s="19">
        <v>4.52088</v>
      </c>
      <c r="G182" s="4">
        <f t="shared" si="5"/>
        <v>45.25380014510449</v>
      </c>
    </row>
    <row r="183" spans="1:7" s="27" customFormat="1" ht="33.75">
      <c r="A183" s="9" t="s">
        <v>163</v>
      </c>
      <c r="B183" s="15" t="s">
        <v>632</v>
      </c>
      <c r="C183" s="16">
        <v>52.3</v>
      </c>
      <c r="D183" s="16">
        <v>159.83434</v>
      </c>
      <c r="E183" s="4" t="s">
        <v>1617</v>
      </c>
      <c r="F183" s="29">
        <v>67.39128</v>
      </c>
      <c r="G183" s="4" t="s">
        <v>1617</v>
      </c>
    </row>
    <row r="184" spans="1:7" s="27" customFormat="1" ht="67.5">
      <c r="A184" s="9" t="s">
        <v>164</v>
      </c>
      <c r="B184" s="15" t="s">
        <v>633</v>
      </c>
      <c r="C184" s="16">
        <v>34</v>
      </c>
      <c r="D184" s="16">
        <v>94.15144000000001</v>
      </c>
      <c r="E184" s="4" t="s">
        <v>1617</v>
      </c>
      <c r="F184" s="19">
        <v>18.58795</v>
      </c>
      <c r="G184" s="4" t="s">
        <v>1617</v>
      </c>
    </row>
    <row r="185" spans="1:7" s="27" customFormat="1" ht="56.25">
      <c r="A185" s="9" t="s">
        <v>165</v>
      </c>
      <c r="B185" s="15" t="s">
        <v>634</v>
      </c>
      <c r="C185" s="16">
        <v>10</v>
      </c>
      <c r="D185" s="16">
        <v>58.246660000000006</v>
      </c>
      <c r="E185" s="4" t="s">
        <v>1617</v>
      </c>
      <c r="F185" s="19">
        <v>38.601910000000004</v>
      </c>
      <c r="G185" s="4">
        <f t="shared" si="5"/>
        <v>150.8906165523934</v>
      </c>
    </row>
    <row r="186" spans="1:7" s="27" customFormat="1" ht="67.5">
      <c r="A186" s="9" t="s">
        <v>166</v>
      </c>
      <c r="B186" s="15" t="s">
        <v>635</v>
      </c>
      <c r="C186" s="16">
        <v>8.3</v>
      </c>
      <c r="D186" s="16">
        <v>7.43624</v>
      </c>
      <c r="E186" s="4">
        <f t="shared" si="4"/>
        <v>89.59325301204818</v>
      </c>
      <c r="F186" s="19">
        <v>10.20142</v>
      </c>
      <c r="G186" s="4">
        <f t="shared" si="5"/>
        <v>72.89416571418488</v>
      </c>
    </row>
    <row r="187" spans="1:7" s="27" customFormat="1" ht="11.25">
      <c r="A187" s="9" t="s">
        <v>167</v>
      </c>
      <c r="B187" s="15" t="s">
        <v>636</v>
      </c>
      <c r="C187" s="16">
        <v>59224.50612</v>
      </c>
      <c r="D187" s="16">
        <v>39573.97008</v>
      </c>
      <c r="E187" s="4">
        <f t="shared" si="4"/>
        <v>66.82026186898999</v>
      </c>
      <c r="F187" s="19">
        <v>16519.945460000003</v>
      </c>
      <c r="G187" s="4" t="s">
        <v>1617</v>
      </c>
    </row>
    <row r="188" spans="1:7" s="27" customFormat="1" ht="33.75">
      <c r="A188" s="9" t="s">
        <v>168</v>
      </c>
      <c r="B188" s="15" t="s">
        <v>637</v>
      </c>
      <c r="C188" s="16">
        <v>59224.50612</v>
      </c>
      <c r="D188" s="16">
        <v>39573.97008</v>
      </c>
      <c r="E188" s="4">
        <f t="shared" si="4"/>
        <v>66.82026186898999</v>
      </c>
      <c r="F188" s="19">
        <v>16519.945460000003</v>
      </c>
      <c r="G188" s="4" t="s">
        <v>1617</v>
      </c>
    </row>
    <row r="189" spans="1:7" s="27" customFormat="1" ht="33.75">
      <c r="A189" s="9" t="s">
        <v>169</v>
      </c>
      <c r="B189" s="15" t="s">
        <v>638</v>
      </c>
      <c r="C189" s="16">
        <v>28770.8</v>
      </c>
      <c r="D189" s="16">
        <v>23096.879920000003</v>
      </c>
      <c r="E189" s="4">
        <f t="shared" si="4"/>
        <v>80.27889360045603</v>
      </c>
      <c r="F189" s="19">
        <v>3619.3711000000003</v>
      </c>
      <c r="G189" s="4" t="s">
        <v>1617</v>
      </c>
    </row>
    <row r="190" spans="1:7" s="27" customFormat="1" ht="33.75">
      <c r="A190" s="9" t="s">
        <v>170</v>
      </c>
      <c r="B190" s="15" t="s">
        <v>639</v>
      </c>
      <c r="C190" s="16">
        <v>7957.1</v>
      </c>
      <c r="D190" s="16">
        <v>9124.14449</v>
      </c>
      <c r="E190" s="4">
        <f t="shared" si="4"/>
        <v>114.6667063377361</v>
      </c>
      <c r="F190" s="19">
        <v>6342.50824</v>
      </c>
      <c r="G190" s="4">
        <f t="shared" si="5"/>
        <v>143.85703801624072</v>
      </c>
    </row>
    <row r="191" spans="1:7" s="27" customFormat="1" ht="33.75">
      <c r="A191" s="9" t="s">
        <v>171</v>
      </c>
      <c r="B191" s="15" t="s">
        <v>640</v>
      </c>
      <c r="C191" s="16">
        <v>21342.5</v>
      </c>
      <c r="D191" s="16">
        <v>6347.67604</v>
      </c>
      <c r="E191" s="4">
        <f t="shared" si="4"/>
        <v>29.741951692632075</v>
      </c>
      <c r="F191" s="19">
        <v>5867.9423</v>
      </c>
      <c r="G191" s="4">
        <f t="shared" si="5"/>
        <v>108.17550199837515</v>
      </c>
    </row>
    <row r="192" spans="1:7" s="27" customFormat="1" ht="33.75">
      <c r="A192" s="9" t="s">
        <v>172</v>
      </c>
      <c r="B192" s="15" t="s">
        <v>641</v>
      </c>
      <c r="C192" s="16">
        <v>14</v>
      </c>
      <c r="D192" s="16">
        <v>13.945</v>
      </c>
      <c r="E192" s="4">
        <f t="shared" si="4"/>
        <v>99.60714285714286</v>
      </c>
      <c r="F192" s="19">
        <v>39.578</v>
      </c>
      <c r="G192" s="4">
        <f t="shared" si="5"/>
        <v>35.2342210318864</v>
      </c>
    </row>
    <row r="193" spans="1:7" s="27" customFormat="1" ht="33.75">
      <c r="A193" s="9" t="s">
        <v>173</v>
      </c>
      <c r="B193" s="15" t="s">
        <v>642</v>
      </c>
      <c r="C193" s="16">
        <v>1140.1061200000001</v>
      </c>
      <c r="D193" s="16">
        <v>991.32463</v>
      </c>
      <c r="E193" s="4">
        <f t="shared" si="4"/>
        <v>86.95020688074193</v>
      </c>
      <c r="F193" s="19">
        <v>650.5458199999999</v>
      </c>
      <c r="G193" s="4">
        <f t="shared" si="5"/>
        <v>152.38352157884898</v>
      </c>
    </row>
    <row r="194" spans="1:7" s="27" customFormat="1" ht="56.25">
      <c r="A194" s="9" t="s">
        <v>174</v>
      </c>
      <c r="B194" s="15" t="s">
        <v>643</v>
      </c>
      <c r="C194" s="16">
        <v>22078.28</v>
      </c>
      <c r="D194" s="16">
        <v>18252.27422</v>
      </c>
      <c r="E194" s="4">
        <f t="shared" si="4"/>
        <v>82.67072534635851</v>
      </c>
      <c r="F194" s="19">
        <v>23645.244710000003</v>
      </c>
      <c r="G194" s="4">
        <f t="shared" si="5"/>
        <v>77.19215615595122</v>
      </c>
    </row>
    <row r="195" spans="1:7" s="27" customFormat="1" ht="56.25">
      <c r="A195" s="9" t="s">
        <v>175</v>
      </c>
      <c r="B195" s="15" t="s">
        <v>644</v>
      </c>
      <c r="C195" s="16">
        <v>22078.28</v>
      </c>
      <c r="D195" s="16">
        <v>18252.27422</v>
      </c>
      <c r="E195" s="4">
        <f t="shared" si="4"/>
        <v>82.67072534635851</v>
      </c>
      <c r="F195" s="19">
        <v>23645.244710000003</v>
      </c>
      <c r="G195" s="4">
        <f t="shared" si="5"/>
        <v>77.19215615595122</v>
      </c>
    </row>
    <row r="196" spans="1:7" s="27" customFormat="1" ht="56.25">
      <c r="A196" s="9" t="s">
        <v>1569</v>
      </c>
      <c r="B196" s="15" t="s">
        <v>1570</v>
      </c>
      <c r="C196" s="16">
        <v>0</v>
      </c>
      <c r="D196" s="16">
        <v>0</v>
      </c>
      <c r="E196" s="4">
        <v>0</v>
      </c>
      <c r="F196" s="19">
        <v>356.73326000000003</v>
      </c>
      <c r="G196" s="4">
        <f t="shared" si="5"/>
        <v>0</v>
      </c>
    </row>
    <row r="197" spans="1:7" s="27" customFormat="1" ht="56.25">
      <c r="A197" s="9" t="s">
        <v>176</v>
      </c>
      <c r="B197" s="15" t="s">
        <v>645</v>
      </c>
      <c r="C197" s="16">
        <v>19674.7</v>
      </c>
      <c r="D197" s="16">
        <v>16790.345269999998</v>
      </c>
      <c r="E197" s="4">
        <f t="shared" si="4"/>
        <v>85.33977783651083</v>
      </c>
      <c r="F197" s="19">
        <v>20842.775879999997</v>
      </c>
      <c r="G197" s="4">
        <f t="shared" si="5"/>
        <v>80.55714539497318</v>
      </c>
    </row>
    <row r="198" spans="1:7" s="27" customFormat="1" ht="56.25">
      <c r="A198" s="9" t="s">
        <v>177</v>
      </c>
      <c r="B198" s="15" t="s">
        <v>646</v>
      </c>
      <c r="C198" s="16">
        <v>1753.1</v>
      </c>
      <c r="D198" s="16">
        <v>930.37436</v>
      </c>
      <c r="E198" s="4">
        <f t="shared" si="4"/>
        <v>53.070239005190814</v>
      </c>
      <c r="F198" s="19">
        <v>982.83252</v>
      </c>
      <c r="G198" s="4">
        <f t="shared" si="5"/>
        <v>94.66255349385467</v>
      </c>
    </row>
    <row r="199" spans="1:7" s="27" customFormat="1" ht="56.25">
      <c r="A199" s="9" t="s">
        <v>178</v>
      </c>
      <c r="B199" s="15" t="s">
        <v>647</v>
      </c>
      <c r="C199" s="16">
        <v>22.38</v>
      </c>
      <c r="D199" s="16">
        <v>24.88476</v>
      </c>
      <c r="E199" s="4">
        <f t="shared" si="4"/>
        <v>111.19195710455764</v>
      </c>
      <c r="F199" s="19">
        <v>64.52548</v>
      </c>
      <c r="G199" s="4">
        <f t="shared" si="5"/>
        <v>38.565788274647474</v>
      </c>
    </row>
    <row r="200" spans="1:7" s="14" customFormat="1" ht="56.25">
      <c r="A200" s="9" t="s">
        <v>179</v>
      </c>
      <c r="B200" s="15" t="s">
        <v>648</v>
      </c>
      <c r="C200" s="16">
        <v>628.1</v>
      </c>
      <c r="D200" s="16">
        <v>506.66983</v>
      </c>
      <c r="E200" s="4">
        <f t="shared" si="4"/>
        <v>80.66706416175768</v>
      </c>
      <c r="F200" s="19">
        <v>1398.37757</v>
      </c>
      <c r="G200" s="4">
        <f t="shared" si="5"/>
        <v>36.2326914325435</v>
      </c>
    </row>
    <row r="201" spans="1:7" s="27" customFormat="1" ht="11.25">
      <c r="A201" s="8" t="s">
        <v>180</v>
      </c>
      <c r="B201" s="2" t="s">
        <v>649</v>
      </c>
      <c r="C201" s="3">
        <v>316843.012</v>
      </c>
      <c r="D201" s="3">
        <v>303556.66662000003</v>
      </c>
      <c r="E201" s="13">
        <f t="shared" si="4"/>
        <v>95.8066471795818</v>
      </c>
      <c r="F201" s="18">
        <v>260965.86696</v>
      </c>
      <c r="G201" s="13">
        <f t="shared" si="5"/>
        <v>116.32044840045239</v>
      </c>
    </row>
    <row r="202" spans="1:7" s="27" customFormat="1" ht="11.25">
      <c r="A202" s="9" t="s">
        <v>181</v>
      </c>
      <c r="B202" s="15" t="s">
        <v>650</v>
      </c>
      <c r="C202" s="16">
        <v>71326.112</v>
      </c>
      <c r="D202" s="16">
        <v>38412.32411</v>
      </c>
      <c r="E202" s="4">
        <f t="shared" si="4"/>
        <v>53.854504378424565</v>
      </c>
      <c r="F202" s="19">
        <v>48276.7229</v>
      </c>
      <c r="G202" s="4">
        <f t="shared" si="5"/>
        <v>79.56696685805905</v>
      </c>
    </row>
    <row r="203" spans="1:7" s="27" customFormat="1" ht="22.5">
      <c r="A203" s="9" t="s">
        <v>1406</v>
      </c>
      <c r="B203" s="15" t="s">
        <v>651</v>
      </c>
      <c r="C203" s="16">
        <v>12791.198</v>
      </c>
      <c r="D203" s="16">
        <v>8610.1142</v>
      </c>
      <c r="E203" s="4">
        <f t="shared" si="4"/>
        <v>67.31280525874121</v>
      </c>
      <c r="F203" s="19">
        <v>10276.51489</v>
      </c>
      <c r="G203" s="4">
        <f t="shared" si="5"/>
        <v>83.78437916125084</v>
      </c>
    </row>
    <row r="204" spans="1:7" s="27" customFormat="1" ht="22.5">
      <c r="A204" s="9" t="s">
        <v>1571</v>
      </c>
      <c r="B204" s="15" t="s">
        <v>1572</v>
      </c>
      <c r="C204" s="16">
        <v>0</v>
      </c>
      <c r="D204" s="16">
        <v>0</v>
      </c>
      <c r="E204" s="4">
        <v>0</v>
      </c>
      <c r="F204" s="19">
        <v>160.21806</v>
      </c>
      <c r="G204" s="4">
        <f t="shared" si="5"/>
        <v>0</v>
      </c>
    </row>
    <row r="205" spans="1:7" s="27" customFormat="1" ht="11.25">
      <c r="A205" s="9" t="s">
        <v>182</v>
      </c>
      <c r="B205" s="15" t="s">
        <v>652</v>
      </c>
      <c r="C205" s="16">
        <v>18760.324</v>
      </c>
      <c r="D205" s="16">
        <v>5548.55497</v>
      </c>
      <c r="E205" s="4">
        <f t="shared" si="4"/>
        <v>29.57600822885575</v>
      </c>
      <c r="F205" s="19">
        <v>9480.81358</v>
      </c>
      <c r="G205" s="4">
        <f t="shared" si="5"/>
        <v>58.524038292502745</v>
      </c>
    </row>
    <row r="206" spans="1:7" s="14" customFormat="1" ht="11.25">
      <c r="A206" s="9" t="s">
        <v>183</v>
      </c>
      <c r="B206" s="15" t="s">
        <v>653</v>
      </c>
      <c r="C206" s="16">
        <v>39774.59</v>
      </c>
      <c r="D206" s="16">
        <v>24253.65494</v>
      </c>
      <c r="E206" s="4">
        <f t="shared" si="4"/>
        <v>60.97776228491608</v>
      </c>
      <c r="F206" s="19">
        <v>28328.910649999998</v>
      </c>
      <c r="G206" s="4">
        <f t="shared" si="5"/>
        <v>85.6144990524018</v>
      </c>
    </row>
    <row r="207" spans="1:7" s="27" customFormat="1" ht="11.25">
      <c r="A207" s="9" t="s">
        <v>1258</v>
      </c>
      <c r="B207" s="15" t="s">
        <v>1281</v>
      </c>
      <c r="C207" s="16">
        <v>8296.64</v>
      </c>
      <c r="D207" s="16">
        <v>24090.243260000003</v>
      </c>
      <c r="E207" s="4" t="s">
        <v>1617</v>
      </c>
      <c r="F207" s="19">
        <v>0</v>
      </c>
      <c r="G207" s="4">
        <v>0</v>
      </c>
    </row>
    <row r="208" spans="1:7" s="27" customFormat="1" ht="11.25">
      <c r="A208" s="9" t="s">
        <v>1323</v>
      </c>
      <c r="B208" s="15" t="s">
        <v>1356</v>
      </c>
      <c r="C208" s="16">
        <v>668.1</v>
      </c>
      <c r="D208" s="16">
        <v>163.41168</v>
      </c>
      <c r="E208" s="4">
        <f aca="true" t="shared" si="6" ref="E208:E271">D208/C208*100</f>
        <v>24.459164795689265</v>
      </c>
      <c r="F208" s="19">
        <v>0</v>
      </c>
      <c r="G208" s="4">
        <v>0</v>
      </c>
    </row>
    <row r="209" spans="1:7" s="27" customFormat="1" ht="11.25">
      <c r="A209" s="9" t="s">
        <v>1573</v>
      </c>
      <c r="B209" s="15" t="s">
        <v>1574</v>
      </c>
      <c r="C209" s="16">
        <v>0</v>
      </c>
      <c r="D209" s="16">
        <v>0</v>
      </c>
      <c r="E209" s="4">
        <v>0</v>
      </c>
      <c r="F209" s="19">
        <v>0.81847</v>
      </c>
      <c r="G209" s="4">
        <v>0</v>
      </c>
    </row>
    <row r="210" spans="1:7" s="27" customFormat="1" ht="22.5">
      <c r="A210" s="9" t="s">
        <v>1575</v>
      </c>
      <c r="B210" s="15" t="s">
        <v>1576</v>
      </c>
      <c r="C210" s="16">
        <v>0</v>
      </c>
      <c r="D210" s="16">
        <v>0</v>
      </c>
      <c r="E210" s="4">
        <v>0</v>
      </c>
      <c r="F210" s="19">
        <v>29.44725</v>
      </c>
      <c r="G210" s="4">
        <v>0</v>
      </c>
    </row>
    <row r="211" spans="1:7" s="27" customFormat="1" ht="11.25">
      <c r="A211" s="9" t="s">
        <v>184</v>
      </c>
      <c r="B211" s="15" t="s">
        <v>654</v>
      </c>
      <c r="C211" s="16">
        <v>30733.4</v>
      </c>
      <c r="D211" s="16">
        <v>20498.2575</v>
      </c>
      <c r="E211" s="4">
        <f t="shared" si="6"/>
        <v>66.69700553794894</v>
      </c>
      <c r="F211" s="19">
        <v>25021.79189</v>
      </c>
      <c r="G211" s="4">
        <f aca="true" t="shared" si="7" ref="G211:G273">D211/F211*100</f>
        <v>81.9216209219299</v>
      </c>
    </row>
    <row r="212" spans="1:7" s="27" customFormat="1" ht="33.75">
      <c r="A212" s="9" t="s">
        <v>185</v>
      </c>
      <c r="B212" s="15" t="s">
        <v>655</v>
      </c>
      <c r="C212" s="16">
        <v>29496.4</v>
      </c>
      <c r="D212" s="16">
        <v>20062.74196</v>
      </c>
      <c r="E212" s="4">
        <f t="shared" si="6"/>
        <v>68.0175952319605</v>
      </c>
      <c r="F212" s="19">
        <v>24679.9744</v>
      </c>
      <c r="G212" s="4">
        <f t="shared" si="7"/>
        <v>81.29158334945437</v>
      </c>
    </row>
    <row r="213" spans="1:7" s="27" customFormat="1" ht="45">
      <c r="A213" s="9" t="s">
        <v>186</v>
      </c>
      <c r="B213" s="15" t="s">
        <v>656</v>
      </c>
      <c r="C213" s="16">
        <v>29496.4</v>
      </c>
      <c r="D213" s="16">
        <v>20062.74196</v>
      </c>
      <c r="E213" s="4">
        <f t="shared" si="6"/>
        <v>68.0175952319605</v>
      </c>
      <c r="F213" s="19">
        <v>24679.9744</v>
      </c>
      <c r="G213" s="4">
        <f t="shared" si="7"/>
        <v>81.29158334945437</v>
      </c>
    </row>
    <row r="214" spans="1:7" s="27" customFormat="1" ht="22.5">
      <c r="A214" s="9" t="s">
        <v>187</v>
      </c>
      <c r="B214" s="15" t="s">
        <v>657</v>
      </c>
      <c r="C214" s="16">
        <v>167</v>
      </c>
      <c r="D214" s="16">
        <v>60.51554</v>
      </c>
      <c r="E214" s="4">
        <f t="shared" si="6"/>
        <v>36.2368502994012</v>
      </c>
      <c r="F214" s="19">
        <v>96.81749</v>
      </c>
      <c r="G214" s="4">
        <f t="shared" si="7"/>
        <v>62.50476024528212</v>
      </c>
    </row>
    <row r="215" spans="1:7" s="27" customFormat="1" ht="33.75">
      <c r="A215" s="9" t="s">
        <v>188</v>
      </c>
      <c r="B215" s="15" t="s">
        <v>658</v>
      </c>
      <c r="C215" s="16">
        <v>690</v>
      </c>
      <c r="D215" s="16">
        <v>335</v>
      </c>
      <c r="E215" s="4">
        <f t="shared" si="6"/>
        <v>48.55072463768116</v>
      </c>
      <c r="F215" s="19">
        <v>225</v>
      </c>
      <c r="G215" s="4">
        <f t="shared" si="7"/>
        <v>148.88888888888889</v>
      </c>
    </row>
    <row r="216" spans="1:7" s="27" customFormat="1" ht="45">
      <c r="A216" s="9" t="s">
        <v>189</v>
      </c>
      <c r="B216" s="15" t="s">
        <v>659</v>
      </c>
      <c r="C216" s="16">
        <v>690</v>
      </c>
      <c r="D216" s="16">
        <v>335</v>
      </c>
      <c r="E216" s="4">
        <f t="shared" si="6"/>
        <v>48.55072463768116</v>
      </c>
      <c r="F216" s="19">
        <v>225</v>
      </c>
      <c r="G216" s="4">
        <f t="shared" si="7"/>
        <v>148.88888888888889</v>
      </c>
    </row>
    <row r="217" spans="1:7" s="27" customFormat="1" ht="22.5">
      <c r="A217" s="9" t="s">
        <v>190</v>
      </c>
      <c r="B217" s="15" t="s">
        <v>660</v>
      </c>
      <c r="C217" s="16">
        <v>380</v>
      </c>
      <c r="D217" s="16">
        <v>40</v>
      </c>
      <c r="E217" s="4">
        <f t="shared" si="6"/>
        <v>10.526315789473683</v>
      </c>
      <c r="F217" s="19">
        <v>20</v>
      </c>
      <c r="G217" s="4" t="s">
        <v>1617</v>
      </c>
    </row>
    <row r="218" spans="1:7" s="27" customFormat="1" ht="22.5">
      <c r="A218" s="9" t="s">
        <v>191</v>
      </c>
      <c r="B218" s="15" t="s">
        <v>661</v>
      </c>
      <c r="C218" s="16">
        <v>380</v>
      </c>
      <c r="D218" s="16">
        <v>40</v>
      </c>
      <c r="E218" s="4">
        <f t="shared" si="6"/>
        <v>10.526315789473683</v>
      </c>
      <c r="F218" s="19">
        <v>20</v>
      </c>
      <c r="G218" s="4" t="s">
        <v>1617</v>
      </c>
    </row>
    <row r="219" spans="1:7" s="27" customFormat="1" ht="11.25">
      <c r="A219" s="9" t="s">
        <v>192</v>
      </c>
      <c r="B219" s="15" t="s">
        <v>662</v>
      </c>
      <c r="C219" s="16">
        <v>214783.5</v>
      </c>
      <c r="D219" s="16">
        <v>244646.08500999998</v>
      </c>
      <c r="E219" s="4">
        <f t="shared" si="6"/>
        <v>113.9035749999418</v>
      </c>
      <c r="F219" s="19">
        <v>187667.35217</v>
      </c>
      <c r="G219" s="4">
        <f t="shared" si="7"/>
        <v>130.36155846030445</v>
      </c>
    </row>
    <row r="220" spans="1:7" s="27" customFormat="1" ht="11.25">
      <c r="A220" s="9" t="s">
        <v>193</v>
      </c>
      <c r="B220" s="15" t="s">
        <v>663</v>
      </c>
      <c r="C220" s="16">
        <v>214783.5</v>
      </c>
      <c r="D220" s="16">
        <v>244646.08500999998</v>
      </c>
      <c r="E220" s="4">
        <f t="shared" si="6"/>
        <v>113.9035749999418</v>
      </c>
      <c r="F220" s="19">
        <v>187667.35217</v>
      </c>
      <c r="G220" s="4">
        <f t="shared" si="7"/>
        <v>130.36155846030445</v>
      </c>
    </row>
    <row r="221" spans="1:7" s="27" customFormat="1" ht="33.75">
      <c r="A221" s="9" t="s">
        <v>194</v>
      </c>
      <c r="B221" s="15" t="s">
        <v>664</v>
      </c>
      <c r="C221" s="16">
        <v>15334.6</v>
      </c>
      <c r="D221" s="16">
        <v>15539.280550000001</v>
      </c>
      <c r="E221" s="4">
        <f t="shared" si="6"/>
        <v>101.33476288915264</v>
      </c>
      <c r="F221" s="19">
        <v>26007.39917</v>
      </c>
      <c r="G221" s="4">
        <f t="shared" si="7"/>
        <v>59.749459945709745</v>
      </c>
    </row>
    <row r="222" spans="1:7" s="27" customFormat="1" ht="22.5">
      <c r="A222" s="9" t="s">
        <v>195</v>
      </c>
      <c r="B222" s="15" t="s">
        <v>665</v>
      </c>
      <c r="C222" s="16">
        <v>177238.3</v>
      </c>
      <c r="D222" s="16">
        <v>212812.94147999998</v>
      </c>
      <c r="E222" s="4">
        <f t="shared" si="6"/>
        <v>120.07164449218932</v>
      </c>
      <c r="F222" s="19">
        <v>148512.29183</v>
      </c>
      <c r="G222" s="4">
        <f t="shared" si="7"/>
        <v>143.29651698029417</v>
      </c>
    </row>
    <row r="223" spans="1:7" s="27" customFormat="1" ht="33.75">
      <c r="A223" s="9" t="s">
        <v>196</v>
      </c>
      <c r="B223" s="15" t="s">
        <v>666</v>
      </c>
      <c r="C223" s="16">
        <v>22210.6</v>
      </c>
      <c r="D223" s="16">
        <v>16293.86298</v>
      </c>
      <c r="E223" s="4">
        <f t="shared" si="6"/>
        <v>73.36075108281632</v>
      </c>
      <c r="F223" s="19">
        <v>13147.66117</v>
      </c>
      <c r="G223" s="4">
        <f t="shared" si="7"/>
        <v>123.92974514112764</v>
      </c>
    </row>
    <row r="224" spans="1:7" s="27" customFormat="1" ht="21.75">
      <c r="A224" s="8" t="s">
        <v>197</v>
      </c>
      <c r="B224" s="2" t="s">
        <v>667</v>
      </c>
      <c r="C224" s="3">
        <v>352483.90252999996</v>
      </c>
      <c r="D224" s="3">
        <v>292440.47568000003</v>
      </c>
      <c r="E224" s="13">
        <f t="shared" si="6"/>
        <v>82.96562582885906</v>
      </c>
      <c r="F224" s="18">
        <v>284026.37786</v>
      </c>
      <c r="G224" s="13">
        <f t="shared" si="7"/>
        <v>102.96243534963061</v>
      </c>
    </row>
    <row r="225" spans="1:7" s="27" customFormat="1" ht="11.25">
      <c r="A225" s="9" t="s">
        <v>198</v>
      </c>
      <c r="B225" s="15" t="s">
        <v>668</v>
      </c>
      <c r="C225" s="16">
        <v>92314.28824</v>
      </c>
      <c r="D225" s="16">
        <v>56954.16976</v>
      </c>
      <c r="E225" s="4">
        <f t="shared" si="6"/>
        <v>61.69594203221255</v>
      </c>
      <c r="F225" s="19">
        <v>51719.6796</v>
      </c>
      <c r="G225" s="4">
        <f t="shared" si="7"/>
        <v>110.12088667308757</v>
      </c>
    </row>
    <row r="226" spans="1:7" s="27" customFormat="1" ht="33.75">
      <c r="A226" s="9" t="s">
        <v>199</v>
      </c>
      <c r="B226" s="15" t="s">
        <v>669</v>
      </c>
      <c r="C226" s="16">
        <v>0</v>
      </c>
      <c r="D226" s="16">
        <v>4.6</v>
      </c>
      <c r="E226" s="4">
        <v>0</v>
      </c>
      <c r="F226" s="19">
        <v>2.8</v>
      </c>
      <c r="G226" s="4">
        <f t="shared" si="7"/>
        <v>164.28571428571428</v>
      </c>
    </row>
    <row r="227" spans="1:7" s="27" customFormat="1" ht="22.5">
      <c r="A227" s="9" t="s">
        <v>200</v>
      </c>
      <c r="B227" s="15" t="s">
        <v>670</v>
      </c>
      <c r="C227" s="16">
        <v>84.9</v>
      </c>
      <c r="D227" s="16">
        <v>338.71352</v>
      </c>
      <c r="E227" s="4" t="s">
        <v>1617</v>
      </c>
      <c r="F227" s="19">
        <v>152.12191</v>
      </c>
      <c r="G227" s="4" t="s">
        <v>1617</v>
      </c>
    </row>
    <row r="228" spans="1:7" s="27" customFormat="1" ht="22.5">
      <c r="A228" s="9" t="s">
        <v>201</v>
      </c>
      <c r="B228" s="15" t="s">
        <v>671</v>
      </c>
      <c r="C228" s="16">
        <v>0</v>
      </c>
      <c r="D228" s="37">
        <v>0.35</v>
      </c>
      <c r="E228" s="4">
        <v>0</v>
      </c>
      <c r="F228" s="19">
        <v>0.2</v>
      </c>
      <c r="G228" s="4">
        <f t="shared" si="7"/>
        <v>174.99999999999997</v>
      </c>
    </row>
    <row r="229" spans="1:7" s="27" customFormat="1" ht="22.5">
      <c r="A229" s="9" t="s">
        <v>202</v>
      </c>
      <c r="B229" s="15" t="s">
        <v>672</v>
      </c>
      <c r="C229" s="16">
        <v>0</v>
      </c>
      <c r="D229" s="16">
        <v>15.25</v>
      </c>
      <c r="E229" s="4">
        <v>0</v>
      </c>
      <c r="F229" s="19">
        <v>18.6</v>
      </c>
      <c r="G229" s="4">
        <f t="shared" si="7"/>
        <v>81.98924731182795</v>
      </c>
    </row>
    <row r="230" spans="1:7" s="27" customFormat="1" ht="56.25">
      <c r="A230" s="9" t="s">
        <v>203</v>
      </c>
      <c r="B230" s="15" t="s">
        <v>673</v>
      </c>
      <c r="C230" s="16">
        <v>0</v>
      </c>
      <c r="D230" s="16">
        <v>15.25</v>
      </c>
      <c r="E230" s="4">
        <v>0</v>
      </c>
      <c r="F230" s="19">
        <v>18.6</v>
      </c>
      <c r="G230" s="4">
        <f t="shared" si="7"/>
        <v>81.98924731182795</v>
      </c>
    </row>
    <row r="231" spans="1:7" s="14" customFormat="1" ht="22.5">
      <c r="A231" s="9" t="s">
        <v>204</v>
      </c>
      <c r="B231" s="15" t="s">
        <v>674</v>
      </c>
      <c r="C231" s="16">
        <v>75</v>
      </c>
      <c r="D231" s="16">
        <v>30.9518</v>
      </c>
      <c r="E231" s="4">
        <f t="shared" si="6"/>
        <v>41.26906666666667</v>
      </c>
      <c r="F231" s="19">
        <v>35.1039</v>
      </c>
      <c r="G231" s="4">
        <f t="shared" si="7"/>
        <v>88.17196949626678</v>
      </c>
    </row>
    <row r="232" spans="1:7" s="27" customFormat="1" ht="45">
      <c r="A232" s="9" t="s">
        <v>205</v>
      </c>
      <c r="B232" s="15" t="s">
        <v>675</v>
      </c>
      <c r="C232" s="16">
        <v>75</v>
      </c>
      <c r="D232" s="16">
        <v>30.9518</v>
      </c>
      <c r="E232" s="4">
        <f t="shared" si="6"/>
        <v>41.26906666666667</v>
      </c>
      <c r="F232" s="19">
        <v>35.1039</v>
      </c>
      <c r="G232" s="4">
        <f t="shared" si="7"/>
        <v>88.17196949626678</v>
      </c>
    </row>
    <row r="233" spans="1:7" s="27" customFormat="1" ht="11.25">
      <c r="A233" s="9" t="s">
        <v>206</v>
      </c>
      <c r="B233" s="15" t="s">
        <v>676</v>
      </c>
      <c r="C233" s="16">
        <v>92154.38824</v>
      </c>
      <c r="D233" s="16">
        <v>56564.30444</v>
      </c>
      <c r="E233" s="4">
        <f t="shared" si="6"/>
        <v>61.37993591003844</v>
      </c>
      <c r="F233" s="19">
        <v>51510.85379</v>
      </c>
      <c r="G233" s="4">
        <f t="shared" si="7"/>
        <v>109.81045794853637</v>
      </c>
    </row>
    <row r="234" spans="1:7" s="14" customFormat="1" ht="22.5">
      <c r="A234" s="9" t="s">
        <v>207</v>
      </c>
      <c r="B234" s="15" t="s">
        <v>677</v>
      </c>
      <c r="C234" s="16">
        <v>18309.2</v>
      </c>
      <c r="D234" s="16">
        <v>11265.51391</v>
      </c>
      <c r="E234" s="4">
        <f t="shared" si="6"/>
        <v>61.52925256155375</v>
      </c>
      <c r="F234" s="19">
        <v>12717.42967</v>
      </c>
      <c r="G234" s="4">
        <f t="shared" si="7"/>
        <v>88.58326094442636</v>
      </c>
    </row>
    <row r="235" spans="1:7" s="27" customFormat="1" ht="22.5">
      <c r="A235" s="9" t="s">
        <v>208</v>
      </c>
      <c r="B235" s="15" t="s">
        <v>678</v>
      </c>
      <c r="C235" s="16">
        <v>34338.29036</v>
      </c>
      <c r="D235" s="16">
        <v>19008.36854</v>
      </c>
      <c r="E235" s="4">
        <f t="shared" si="6"/>
        <v>55.356187919426745</v>
      </c>
      <c r="F235" s="19">
        <v>15848.42165</v>
      </c>
      <c r="G235" s="4">
        <f t="shared" si="7"/>
        <v>119.93855892898961</v>
      </c>
    </row>
    <row r="236" spans="1:7" s="27" customFormat="1" ht="22.5">
      <c r="A236" s="9" t="s">
        <v>209</v>
      </c>
      <c r="B236" s="15" t="s">
        <v>679</v>
      </c>
      <c r="C236" s="16">
        <v>15073.615119999999</v>
      </c>
      <c r="D236" s="16">
        <v>10687.03125</v>
      </c>
      <c r="E236" s="4">
        <f t="shared" si="6"/>
        <v>70.89892613630698</v>
      </c>
      <c r="F236" s="19">
        <v>10192.09149</v>
      </c>
      <c r="G236" s="4">
        <f t="shared" si="7"/>
        <v>104.8561157490159</v>
      </c>
    </row>
    <row r="237" spans="1:7" s="27" customFormat="1" ht="22.5">
      <c r="A237" s="9" t="s">
        <v>210</v>
      </c>
      <c r="B237" s="15" t="s">
        <v>680</v>
      </c>
      <c r="C237" s="16">
        <v>6863.024</v>
      </c>
      <c r="D237" s="16">
        <v>3959.6473300000002</v>
      </c>
      <c r="E237" s="4">
        <f t="shared" si="6"/>
        <v>57.695373497163935</v>
      </c>
      <c r="F237" s="19">
        <v>3104.93911</v>
      </c>
      <c r="G237" s="4">
        <f t="shared" si="7"/>
        <v>127.52737460284689</v>
      </c>
    </row>
    <row r="238" spans="1:7" s="27" customFormat="1" ht="22.5">
      <c r="A238" s="9" t="s">
        <v>211</v>
      </c>
      <c r="B238" s="15" t="s">
        <v>681</v>
      </c>
      <c r="C238" s="16">
        <v>17570.25876</v>
      </c>
      <c r="D238" s="16">
        <v>11643.743410000001</v>
      </c>
      <c r="E238" s="4">
        <f t="shared" si="6"/>
        <v>66.26961827396559</v>
      </c>
      <c r="F238" s="19">
        <v>9647.97187</v>
      </c>
      <c r="G238" s="4">
        <f t="shared" si="7"/>
        <v>120.68591789955127</v>
      </c>
    </row>
    <row r="239" spans="1:7" s="27" customFormat="1" ht="11.25">
      <c r="A239" s="9" t="s">
        <v>212</v>
      </c>
      <c r="B239" s="15" t="s">
        <v>682</v>
      </c>
      <c r="C239" s="16">
        <v>260169.61429</v>
      </c>
      <c r="D239" s="16">
        <v>235486.30591999998</v>
      </c>
      <c r="E239" s="4">
        <f t="shared" si="6"/>
        <v>90.51260907721277</v>
      </c>
      <c r="F239" s="19">
        <v>232306.69826</v>
      </c>
      <c r="G239" s="4">
        <f t="shared" si="7"/>
        <v>101.36871114083905</v>
      </c>
    </row>
    <row r="240" spans="1:7" s="27" customFormat="1" ht="22.5">
      <c r="A240" s="9" t="s">
        <v>213</v>
      </c>
      <c r="B240" s="15" t="s">
        <v>683</v>
      </c>
      <c r="C240" s="16">
        <v>18411.14288</v>
      </c>
      <c r="D240" s="16">
        <v>13591.19041</v>
      </c>
      <c r="E240" s="4">
        <f t="shared" si="6"/>
        <v>73.82046024293305</v>
      </c>
      <c r="F240" s="19">
        <v>24738.04822</v>
      </c>
      <c r="G240" s="4">
        <f t="shared" si="7"/>
        <v>54.94043139188286</v>
      </c>
    </row>
    <row r="241" spans="1:7" s="27" customFormat="1" ht="22.5">
      <c r="A241" s="9" t="s">
        <v>214</v>
      </c>
      <c r="B241" s="15" t="s">
        <v>684</v>
      </c>
      <c r="C241" s="16">
        <v>8613.8</v>
      </c>
      <c r="D241" s="16">
        <v>4852.048900000001</v>
      </c>
      <c r="E241" s="4">
        <f t="shared" si="6"/>
        <v>56.32878520513596</v>
      </c>
      <c r="F241" s="19">
        <v>6063.223660000001</v>
      </c>
      <c r="G241" s="4">
        <f t="shared" si="7"/>
        <v>80.02424406689296</v>
      </c>
    </row>
    <row r="242" spans="1:7" s="27" customFormat="1" ht="22.5">
      <c r="A242" s="9" t="s">
        <v>215</v>
      </c>
      <c r="B242" s="15" t="s">
        <v>685</v>
      </c>
      <c r="C242" s="16">
        <v>1366.2</v>
      </c>
      <c r="D242" s="16">
        <v>681.8549300000001</v>
      </c>
      <c r="E242" s="4">
        <f t="shared" si="6"/>
        <v>49.90886619821403</v>
      </c>
      <c r="F242" s="19">
        <v>871.82187</v>
      </c>
      <c r="G242" s="4">
        <f t="shared" si="7"/>
        <v>78.21034932284964</v>
      </c>
    </row>
    <row r="243" spans="1:7" s="27" customFormat="1" ht="22.5">
      <c r="A243" s="9" t="s">
        <v>216</v>
      </c>
      <c r="B243" s="15" t="s">
        <v>686</v>
      </c>
      <c r="C243" s="16">
        <v>3403.699</v>
      </c>
      <c r="D243" s="16">
        <v>2625.30881</v>
      </c>
      <c r="E243" s="4">
        <f t="shared" si="6"/>
        <v>77.13105095368303</v>
      </c>
      <c r="F243" s="19">
        <v>2110.6347299999998</v>
      </c>
      <c r="G243" s="4">
        <f t="shared" si="7"/>
        <v>124.38480105934768</v>
      </c>
    </row>
    <row r="244" spans="1:7" s="27" customFormat="1" ht="22.5">
      <c r="A244" s="9" t="s">
        <v>217</v>
      </c>
      <c r="B244" s="15" t="s">
        <v>687</v>
      </c>
      <c r="C244" s="16">
        <v>3769.0438799999997</v>
      </c>
      <c r="D244" s="16">
        <v>4594.14697</v>
      </c>
      <c r="E244" s="4">
        <f t="shared" si="6"/>
        <v>121.89157558972224</v>
      </c>
      <c r="F244" s="19">
        <v>15141.86393</v>
      </c>
      <c r="G244" s="4">
        <f t="shared" si="7"/>
        <v>30.340696437628072</v>
      </c>
    </row>
    <row r="245" spans="1:7" s="27" customFormat="1" ht="22.5">
      <c r="A245" s="9" t="s">
        <v>218</v>
      </c>
      <c r="B245" s="15" t="s">
        <v>688</v>
      </c>
      <c r="C245" s="16">
        <v>1258.4</v>
      </c>
      <c r="D245" s="16">
        <v>837.8308000000001</v>
      </c>
      <c r="E245" s="4">
        <f t="shared" si="6"/>
        <v>66.5790527654164</v>
      </c>
      <c r="F245" s="19">
        <v>550.5040300000001</v>
      </c>
      <c r="G245" s="4">
        <f t="shared" si="7"/>
        <v>152.1933999284256</v>
      </c>
    </row>
    <row r="246" spans="1:7" s="27" customFormat="1" ht="11.25">
      <c r="A246" s="9" t="s">
        <v>219</v>
      </c>
      <c r="B246" s="15" t="s">
        <v>689</v>
      </c>
      <c r="C246" s="16">
        <v>241758.47141</v>
      </c>
      <c r="D246" s="16">
        <v>221895.11551</v>
      </c>
      <c r="E246" s="4">
        <f t="shared" si="6"/>
        <v>91.78380150066651</v>
      </c>
      <c r="F246" s="19">
        <v>207568.65003999998</v>
      </c>
      <c r="G246" s="4">
        <f t="shared" si="7"/>
        <v>106.90203721382743</v>
      </c>
    </row>
    <row r="247" spans="1:7" s="27" customFormat="1" ht="22.5">
      <c r="A247" s="9" t="s">
        <v>220</v>
      </c>
      <c r="B247" s="15" t="s">
        <v>690</v>
      </c>
      <c r="C247" s="16">
        <v>199200.9</v>
      </c>
      <c r="D247" s="16">
        <v>175694.86187999998</v>
      </c>
      <c r="E247" s="4">
        <f t="shared" si="6"/>
        <v>88.1998333742468</v>
      </c>
      <c r="F247" s="19">
        <v>179792.5603</v>
      </c>
      <c r="G247" s="4">
        <f t="shared" si="7"/>
        <v>97.7208743158434</v>
      </c>
    </row>
    <row r="248" spans="1:7" s="27" customFormat="1" ht="11.25">
      <c r="A248" s="9" t="s">
        <v>221</v>
      </c>
      <c r="B248" s="15" t="s">
        <v>691</v>
      </c>
      <c r="C248" s="16">
        <v>37903.108049999995</v>
      </c>
      <c r="D248" s="16">
        <v>38205.48473</v>
      </c>
      <c r="E248" s="4">
        <f t="shared" si="6"/>
        <v>100.7977622299499</v>
      </c>
      <c r="F248" s="19">
        <v>18279.25363</v>
      </c>
      <c r="G248" s="4" t="s">
        <v>1617</v>
      </c>
    </row>
    <row r="249" spans="1:7" s="27" customFormat="1" ht="22.5">
      <c r="A249" s="9" t="s">
        <v>222</v>
      </c>
      <c r="B249" s="15" t="s">
        <v>692</v>
      </c>
      <c r="C249" s="16">
        <v>1688.598</v>
      </c>
      <c r="D249" s="16">
        <v>4989.8453</v>
      </c>
      <c r="E249" s="4" t="s">
        <v>1617</v>
      </c>
      <c r="F249" s="19">
        <v>3139.0514500000004</v>
      </c>
      <c r="G249" s="4">
        <f t="shared" si="7"/>
        <v>158.96029037689075</v>
      </c>
    </row>
    <row r="250" spans="1:7" s="27" customFormat="1" ht="11.25">
      <c r="A250" s="9" t="s">
        <v>223</v>
      </c>
      <c r="B250" s="15" t="s">
        <v>693</v>
      </c>
      <c r="C250" s="16">
        <v>1686.51793</v>
      </c>
      <c r="D250" s="16">
        <v>1066.25825</v>
      </c>
      <c r="E250" s="4">
        <f t="shared" si="6"/>
        <v>63.22246748956888</v>
      </c>
      <c r="F250" s="19">
        <v>3543.71256</v>
      </c>
      <c r="G250" s="4">
        <f t="shared" si="7"/>
        <v>30.088734115613487</v>
      </c>
    </row>
    <row r="251" spans="1:7" s="27" customFormat="1" ht="11.25">
      <c r="A251" s="9" t="s">
        <v>224</v>
      </c>
      <c r="B251" s="15" t="s">
        <v>694</v>
      </c>
      <c r="C251" s="16">
        <v>1279.34743</v>
      </c>
      <c r="D251" s="16">
        <v>1938.66535</v>
      </c>
      <c r="E251" s="4">
        <f t="shared" si="6"/>
        <v>151.53548633774955</v>
      </c>
      <c r="F251" s="19">
        <v>2814.0721000000003</v>
      </c>
      <c r="G251" s="4">
        <f t="shared" si="7"/>
        <v>68.8918151741741</v>
      </c>
    </row>
    <row r="252" spans="1:7" s="27" customFormat="1" ht="21.75">
      <c r="A252" s="8" t="s">
        <v>225</v>
      </c>
      <c r="B252" s="2" t="s">
        <v>695</v>
      </c>
      <c r="C252" s="3">
        <v>1234849.10152</v>
      </c>
      <c r="D252" s="3">
        <v>564998.0358200001</v>
      </c>
      <c r="E252" s="13">
        <f t="shared" si="6"/>
        <v>45.754419315245315</v>
      </c>
      <c r="F252" s="18">
        <v>722485.90316</v>
      </c>
      <c r="G252" s="13">
        <f t="shared" si="7"/>
        <v>78.20194599629122</v>
      </c>
    </row>
    <row r="253" spans="1:7" s="27" customFormat="1" ht="11.25">
      <c r="A253" s="9" t="s">
        <v>226</v>
      </c>
      <c r="B253" s="15" t="s">
        <v>696</v>
      </c>
      <c r="C253" s="16">
        <v>2907.9</v>
      </c>
      <c r="D253" s="16">
        <v>2170.016</v>
      </c>
      <c r="E253" s="4">
        <f t="shared" si="6"/>
        <v>74.62484954778363</v>
      </c>
      <c r="F253" s="19">
        <v>4554.083</v>
      </c>
      <c r="G253" s="4">
        <f t="shared" si="7"/>
        <v>47.64990010063497</v>
      </c>
    </row>
    <row r="254" spans="1:7" s="27" customFormat="1" ht="22.5">
      <c r="A254" s="9" t="s">
        <v>227</v>
      </c>
      <c r="B254" s="15" t="s">
        <v>697</v>
      </c>
      <c r="C254" s="16">
        <v>77.6</v>
      </c>
      <c r="D254" s="16">
        <v>0</v>
      </c>
      <c r="E254" s="4">
        <f t="shared" si="6"/>
        <v>0</v>
      </c>
      <c r="F254" s="19">
        <v>0</v>
      </c>
      <c r="G254" s="4">
        <v>0</v>
      </c>
    </row>
    <row r="255" spans="1:7" s="27" customFormat="1" ht="22.5">
      <c r="A255" s="9" t="s">
        <v>228</v>
      </c>
      <c r="B255" s="15" t="s">
        <v>698</v>
      </c>
      <c r="C255" s="16">
        <v>2600</v>
      </c>
      <c r="D255" s="16">
        <v>1714.716</v>
      </c>
      <c r="E255" s="4">
        <f t="shared" si="6"/>
        <v>65.95061538461539</v>
      </c>
      <c r="F255" s="19">
        <v>3095.7</v>
      </c>
      <c r="G255" s="4">
        <f t="shared" si="7"/>
        <v>55.39025099331331</v>
      </c>
    </row>
    <row r="256" spans="1:7" s="27" customFormat="1" ht="22.5">
      <c r="A256" s="9" t="s">
        <v>1259</v>
      </c>
      <c r="B256" s="15" t="s">
        <v>1282</v>
      </c>
      <c r="C256" s="16">
        <v>169.4</v>
      </c>
      <c r="D256" s="16">
        <v>94.4</v>
      </c>
      <c r="E256" s="4">
        <f t="shared" si="6"/>
        <v>55.72609208972845</v>
      </c>
      <c r="F256" s="19">
        <v>100</v>
      </c>
      <c r="G256" s="4">
        <f t="shared" si="7"/>
        <v>94.4</v>
      </c>
    </row>
    <row r="257" spans="1:7" s="27" customFormat="1" ht="22.5">
      <c r="A257" s="9" t="s">
        <v>1310</v>
      </c>
      <c r="B257" s="15" t="s">
        <v>1311</v>
      </c>
      <c r="C257" s="16">
        <v>60.9</v>
      </c>
      <c r="D257" s="16">
        <v>360.9</v>
      </c>
      <c r="E257" s="4" t="s">
        <v>1617</v>
      </c>
      <c r="F257" s="19">
        <v>1358.383</v>
      </c>
      <c r="G257" s="4">
        <f t="shared" si="7"/>
        <v>26.568353697005925</v>
      </c>
    </row>
    <row r="258" spans="1:7" s="14" customFormat="1" ht="56.25">
      <c r="A258" s="9" t="s">
        <v>229</v>
      </c>
      <c r="B258" s="15" t="s">
        <v>699</v>
      </c>
      <c r="C258" s="16">
        <v>641419.8895800001</v>
      </c>
      <c r="D258" s="16">
        <v>301425.80276</v>
      </c>
      <c r="E258" s="4">
        <f t="shared" si="6"/>
        <v>46.99352291014436</v>
      </c>
      <c r="F258" s="19">
        <v>464545.60505</v>
      </c>
      <c r="G258" s="4">
        <f t="shared" si="7"/>
        <v>64.88615961129518</v>
      </c>
    </row>
    <row r="259" spans="1:7" s="27" customFormat="1" ht="67.5">
      <c r="A259" s="9" t="s">
        <v>230</v>
      </c>
      <c r="B259" s="15" t="s">
        <v>700</v>
      </c>
      <c r="C259" s="16">
        <v>246</v>
      </c>
      <c r="D259" s="16">
        <v>688.79978</v>
      </c>
      <c r="E259" s="4" t="s">
        <v>1617</v>
      </c>
      <c r="F259" s="19">
        <v>1498.77955</v>
      </c>
      <c r="G259" s="4">
        <f t="shared" si="7"/>
        <v>45.957377787814096</v>
      </c>
    </row>
    <row r="260" spans="1:7" s="27" customFormat="1" ht="67.5">
      <c r="A260" s="9" t="s">
        <v>231</v>
      </c>
      <c r="B260" s="15" t="s">
        <v>701</v>
      </c>
      <c r="C260" s="16">
        <v>23.2</v>
      </c>
      <c r="D260" s="16">
        <v>79.74531</v>
      </c>
      <c r="E260" s="4" t="s">
        <v>1617</v>
      </c>
      <c r="F260" s="19">
        <v>0</v>
      </c>
      <c r="G260" s="4">
        <v>0</v>
      </c>
    </row>
    <row r="261" spans="1:7" s="27" customFormat="1" ht="67.5">
      <c r="A261" s="9" t="s">
        <v>232</v>
      </c>
      <c r="B261" s="15" t="s">
        <v>702</v>
      </c>
      <c r="C261" s="16">
        <v>246</v>
      </c>
      <c r="D261" s="16">
        <v>52.184779999999996</v>
      </c>
      <c r="E261" s="4">
        <f t="shared" si="6"/>
        <v>21.213325203252033</v>
      </c>
      <c r="F261" s="19">
        <v>111.99461</v>
      </c>
      <c r="G261" s="4">
        <f t="shared" si="7"/>
        <v>46.59579599411079</v>
      </c>
    </row>
    <row r="262" spans="1:7" s="27" customFormat="1" ht="67.5">
      <c r="A262" s="9" t="s">
        <v>233</v>
      </c>
      <c r="B262" s="15" t="s">
        <v>703</v>
      </c>
      <c r="C262" s="16">
        <v>23.2</v>
      </c>
      <c r="D262" s="16">
        <v>79.74531</v>
      </c>
      <c r="E262" s="4" t="s">
        <v>1617</v>
      </c>
      <c r="F262" s="19">
        <v>0</v>
      </c>
      <c r="G262" s="4">
        <v>0</v>
      </c>
    </row>
    <row r="263" spans="1:7" s="27" customFormat="1" ht="67.5">
      <c r="A263" s="9" t="s">
        <v>1393</v>
      </c>
      <c r="B263" s="15" t="s">
        <v>1394</v>
      </c>
      <c r="C263" s="16">
        <v>0</v>
      </c>
      <c r="D263" s="16">
        <v>636.615</v>
      </c>
      <c r="E263" s="4">
        <v>0</v>
      </c>
      <c r="F263" s="19">
        <v>1386.78494</v>
      </c>
      <c r="G263" s="4">
        <f t="shared" si="7"/>
        <v>45.90582011944837</v>
      </c>
    </row>
    <row r="264" spans="1:7" s="27" customFormat="1" ht="67.5">
      <c r="A264" s="9" t="s">
        <v>234</v>
      </c>
      <c r="B264" s="15" t="s">
        <v>704</v>
      </c>
      <c r="C264" s="16">
        <v>531110.43967</v>
      </c>
      <c r="D264" s="16">
        <v>260741.47596</v>
      </c>
      <c r="E264" s="4">
        <f t="shared" si="6"/>
        <v>49.09364540490092</v>
      </c>
      <c r="F264" s="19">
        <v>411862.70529</v>
      </c>
      <c r="G264" s="4">
        <f t="shared" si="7"/>
        <v>63.3078626957513</v>
      </c>
    </row>
    <row r="265" spans="1:7" s="27" customFormat="1" ht="56.25">
      <c r="A265" s="9" t="s">
        <v>1226</v>
      </c>
      <c r="B265" s="15" t="s">
        <v>1241</v>
      </c>
      <c r="C265" s="16">
        <v>78</v>
      </c>
      <c r="D265" s="16">
        <v>998.7040999999999</v>
      </c>
      <c r="E265" s="4" t="s">
        <v>1617</v>
      </c>
      <c r="F265" s="19">
        <v>252.3835</v>
      </c>
      <c r="G265" s="4" t="s">
        <v>1617</v>
      </c>
    </row>
    <row r="266" spans="1:7" s="27" customFormat="1" ht="56.25">
      <c r="A266" s="9" t="s">
        <v>1324</v>
      </c>
      <c r="B266" s="15" t="s">
        <v>1357</v>
      </c>
      <c r="C266" s="16">
        <v>0</v>
      </c>
      <c r="D266" s="16">
        <v>67.7865</v>
      </c>
      <c r="E266" s="4">
        <v>0</v>
      </c>
      <c r="F266" s="19">
        <v>34.6055</v>
      </c>
      <c r="G266" s="4">
        <f t="shared" si="7"/>
        <v>195.8836023175507</v>
      </c>
    </row>
    <row r="267" spans="1:7" s="27" customFormat="1" ht="56.25">
      <c r="A267" s="9" t="s">
        <v>235</v>
      </c>
      <c r="B267" s="15" t="s">
        <v>705</v>
      </c>
      <c r="C267" s="16">
        <v>531110.43967</v>
      </c>
      <c r="D267" s="16">
        <v>260741.47596</v>
      </c>
      <c r="E267" s="4">
        <f t="shared" si="6"/>
        <v>49.09364540490092</v>
      </c>
      <c r="F267" s="19">
        <v>411862.70529</v>
      </c>
      <c r="G267" s="4">
        <f t="shared" si="7"/>
        <v>63.3078626957513</v>
      </c>
    </row>
    <row r="268" spans="1:7" s="27" customFormat="1" ht="56.25">
      <c r="A268" s="9" t="s">
        <v>1227</v>
      </c>
      <c r="B268" s="15" t="s">
        <v>1242</v>
      </c>
      <c r="C268" s="16">
        <v>78</v>
      </c>
      <c r="D268" s="16">
        <v>930.9176</v>
      </c>
      <c r="E268" s="4" t="s">
        <v>1617</v>
      </c>
      <c r="F268" s="19">
        <v>217.778</v>
      </c>
      <c r="G268" s="4" t="s">
        <v>1617</v>
      </c>
    </row>
    <row r="269" spans="1:7" s="27" customFormat="1" ht="67.5">
      <c r="A269" s="9" t="s">
        <v>236</v>
      </c>
      <c r="B269" s="15" t="s">
        <v>706</v>
      </c>
      <c r="C269" s="16">
        <v>49899.93040999999</v>
      </c>
      <c r="D269" s="16">
        <v>17490.18424</v>
      </c>
      <c r="E269" s="4">
        <f t="shared" si="6"/>
        <v>35.05051829991119</v>
      </c>
      <c r="F269" s="19">
        <v>23802.05307</v>
      </c>
      <c r="G269" s="4">
        <f t="shared" si="7"/>
        <v>73.48183027977761</v>
      </c>
    </row>
    <row r="270" spans="1:7" s="27" customFormat="1" ht="56.25">
      <c r="A270" s="9" t="s">
        <v>1228</v>
      </c>
      <c r="B270" s="15" t="s">
        <v>1243</v>
      </c>
      <c r="C270" s="16">
        <v>11</v>
      </c>
      <c r="D270" s="16">
        <v>92.89572</v>
      </c>
      <c r="E270" s="4" t="s">
        <v>1617</v>
      </c>
      <c r="F270" s="19">
        <v>63.43204</v>
      </c>
      <c r="G270" s="4">
        <f t="shared" si="7"/>
        <v>146.4492076874715</v>
      </c>
    </row>
    <row r="271" spans="1:7" s="27" customFormat="1" ht="67.5">
      <c r="A271" s="9" t="s">
        <v>237</v>
      </c>
      <c r="B271" s="15" t="s">
        <v>707</v>
      </c>
      <c r="C271" s="16">
        <v>19156.7515</v>
      </c>
      <c r="D271" s="16">
        <v>7827.392019999999</v>
      </c>
      <c r="E271" s="4">
        <f t="shared" si="6"/>
        <v>40.85970431886638</v>
      </c>
      <c r="F271" s="19">
        <v>4538.29008</v>
      </c>
      <c r="G271" s="4">
        <f t="shared" si="7"/>
        <v>172.47447567300503</v>
      </c>
    </row>
    <row r="272" spans="1:7" s="27" customFormat="1" ht="56.25">
      <c r="A272" s="9" t="s">
        <v>1395</v>
      </c>
      <c r="B272" s="15" t="s">
        <v>1396</v>
      </c>
      <c r="C272" s="16">
        <v>16.368</v>
      </c>
      <c r="D272" s="16">
        <v>32.736</v>
      </c>
      <c r="E272" s="4" t="s">
        <v>1617</v>
      </c>
      <c r="F272" s="19">
        <v>29.05</v>
      </c>
      <c r="G272" s="4">
        <f t="shared" si="7"/>
        <v>112.68846815834766</v>
      </c>
    </row>
    <row r="273" spans="1:7" s="27" customFormat="1" ht="67.5">
      <c r="A273" s="9" t="s">
        <v>238</v>
      </c>
      <c r="B273" s="15" t="s">
        <v>708</v>
      </c>
      <c r="C273" s="16">
        <v>40578.2</v>
      </c>
      <c r="D273" s="16">
        <v>13106.861130000001</v>
      </c>
      <c r="E273" s="4">
        <f aca="true" t="shared" si="8" ref="E273:E337">D273/C273*100</f>
        <v>32.300252672617326</v>
      </c>
      <c r="F273" s="19">
        <v>22299.75352</v>
      </c>
      <c r="G273" s="4">
        <f t="shared" si="7"/>
        <v>58.77581166197573</v>
      </c>
    </row>
    <row r="274" spans="1:7" s="27" customFormat="1" ht="56.25">
      <c r="A274" s="9" t="s">
        <v>1325</v>
      </c>
      <c r="B274" s="15" t="s">
        <v>1358</v>
      </c>
      <c r="C274" s="16">
        <v>300</v>
      </c>
      <c r="D274" s="16">
        <v>367.0085</v>
      </c>
      <c r="E274" s="4">
        <f t="shared" si="8"/>
        <v>122.33616666666667</v>
      </c>
      <c r="F274" s="19">
        <v>199.158</v>
      </c>
      <c r="G274" s="4">
        <f aca="true" t="shared" si="9" ref="G274:G339">D274/F274*100</f>
        <v>184.2800690908726</v>
      </c>
    </row>
    <row r="275" spans="1:7" s="27" customFormat="1" ht="56.25">
      <c r="A275" s="9" t="s">
        <v>1407</v>
      </c>
      <c r="B275" s="15" t="s">
        <v>1484</v>
      </c>
      <c r="C275" s="16">
        <v>0</v>
      </c>
      <c r="D275" s="16">
        <v>70.578</v>
      </c>
      <c r="E275" s="4">
        <v>0</v>
      </c>
      <c r="F275" s="19">
        <v>0</v>
      </c>
      <c r="G275" s="4">
        <v>0</v>
      </c>
    </row>
    <row r="276" spans="1:7" s="27" customFormat="1" ht="56.25">
      <c r="A276" s="9" t="s">
        <v>1326</v>
      </c>
      <c r="B276" s="15" t="s">
        <v>1359</v>
      </c>
      <c r="C276" s="16">
        <v>11</v>
      </c>
      <c r="D276" s="16">
        <v>19.52572</v>
      </c>
      <c r="E276" s="4">
        <f t="shared" si="8"/>
        <v>177.50654545454546</v>
      </c>
      <c r="F276" s="19">
        <v>0</v>
      </c>
      <c r="G276" s="4">
        <v>0</v>
      </c>
    </row>
    <row r="277" spans="1:7" s="27" customFormat="1" ht="56.25">
      <c r="A277" s="9" t="s">
        <v>239</v>
      </c>
      <c r="B277" s="15" t="s">
        <v>709</v>
      </c>
      <c r="C277" s="16">
        <v>2442</v>
      </c>
      <c r="D277" s="16">
        <v>207</v>
      </c>
      <c r="E277" s="4">
        <f t="shared" si="8"/>
        <v>8.476658476658477</v>
      </c>
      <c r="F277" s="19">
        <v>91.035</v>
      </c>
      <c r="G277" s="4" t="s">
        <v>1617</v>
      </c>
    </row>
    <row r="278" spans="1:7" s="27" customFormat="1" ht="56.25">
      <c r="A278" s="9" t="s">
        <v>1397</v>
      </c>
      <c r="B278" s="15" t="s">
        <v>1398</v>
      </c>
      <c r="C278" s="16">
        <v>16.368</v>
      </c>
      <c r="D278" s="16">
        <v>32.736</v>
      </c>
      <c r="E278" s="4" t="s">
        <v>1617</v>
      </c>
      <c r="F278" s="19">
        <v>7.45</v>
      </c>
      <c r="G278" s="4" t="s">
        <v>1617</v>
      </c>
    </row>
    <row r="279" spans="1:7" s="27" customFormat="1" ht="56.25">
      <c r="A279" s="9" t="s">
        <v>240</v>
      </c>
      <c r="B279" s="15" t="s">
        <v>710</v>
      </c>
      <c r="C279" s="16">
        <v>49899.93040999999</v>
      </c>
      <c r="D279" s="16">
        <v>17419.606239999997</v>
      </c>
      <c r="E279" s="4">
        <f t="shared" si="8"/>
        <v>34.90907922490628</v>
      </c>
      <c r="F279" s="19">
        <v>23802.05307</v>
      </c>
      <c r="G279" s="4">
        <f t="shared" si="9"/>
        <v>73.18530964018221</v>
      </c>
    </row>
    <row r="280" spans="1:7" s="27" customFormat="1" ht="56.25">
      <c r="A280" s="9" t="s">
        <v>1229</v>
      </c>
      <c r="B280" s="15" t="s">
        <v>1244</v>
      </c>
      <c r="C280" s="16">
        <v>0</v>
      </c>
      <c r="D280" s="16">
        <v>73.37</v>
      </c>
      <c r="E280" s="4">
        <v>0</v>
      </c>
      <c r="F280" s="19">
        <v>63.43204</v>
      </c>
      <c r="G280" s="4">
        <f t="shared" si="9"/>
        <v>115.66709820462972</v>
      </c>
    </row>
    <row r="281" spans="1:7" s="27" customFormat="1" ht="56.25">
      <c r="A281" s="9" t="s">
        <v>241</v>
      </c>
      <c r="B281" s="15" t="s">
        <v>711</v>
      </c>
      <c r="C281" s="16">
        <v>16714.7515</v>
      </c>
      <c r="D281" s="16">
        <v>7620.392019999999</v>
      </c>
      <c r="E281" s="4">
        <f t="shared" si="8"/>
        <v>45.59081850543814</v>
      </c>
      <c r="F281" s="19">
        <v>4447.25508</v>
      </c>
      <c r="G281" s="4">
        <f t="shared" si="9"/>
        <v>171.35045961879027</v>
      </c>
    </row>
    <row r="282" spans="1:7" s="27" customFormat="1" ht="56.25">
      <c r="A282" s="9" t="s">
        <v>1577</v>
      </c>
      <c r="B282" s="15" t="s">
        <v>1578</v>
      </c>
      <c r="C282" s="16">
        <v>0</v>
      </c>
      <c r="D282" s="16">
        <v>0</v>
      </c>
      <c r="E282" s="4">
        <v>0</v>
      </c>
      <c r="F282" s="19">
        <v>21.6</v>
      </c>
      <c r="G282" s="4">
        <f t="shared" si="9"/>
        <v>0</v>
      </c>
    </row>
    <row r="283" spans="1:7" s="27" customFormat="1" ht="56.25">
      <c r="A283" s="9" t="s">
        <v>242</v>
      </c>
      <c r="B283" s="15" t="s">
        <v>712</v>
      </c>
      <c r="C283" s="16">
        <v>40578.2</v>
      </c>
      <c r="D283" s="16">
        <v>13106.861130000001</v>
      </c>
      <c r="E283" s="4">
        <f t="shared" si="8"/>
        <v>32.300252672617326</v>
      </c>
      <c r="F283" s="19">
        <v>22299.75352</v>
      </c>
      <c r="G283" s="4">
        <f t="shared" si="9"/>
        <v>58.77581166197573</v>
      </c>
    </row>
    <row r="284" spans="1:7" s="27" customFormat="1" ht="56.25">
      <c r="A284" s="9" t="s">
        <v>1327</v>
      </c>
      <c r="B284" s="15" t="s">
        <v>1360</v>
      </c>
      <c r="C284" s="16">
        <v>300</v>
      </c>
      <c r="D284" s="16">
        <v>367.0085</v>
      </c>
      <c r="E284" s="4">
        <f t="shared" si="8"/>
        <v>122.33616666666667</v>
      </c>
      <c r="F284" s="19">
        <v>199.158</v>
      </c>
      <c r="G284" s="4">
        <f t="shared" si="9"/>
        <v>184.2800690908726</v>
      </c>
    </row>
    <row r="285" spans="1:7" s="27" customFormat="1" ht="33.75">
      <c r="A285" s="9" t="s">
        <v>1328</v>
      </c>
      <c r="B285" s="15" t="s">
        <v>1361</v>
      </c>
      <c r="C285" s="16">
        <v>0</v>
      </c>
      <c r="D285" s="16">
        <v>55.1</v>
      </c>
      <c r="E285" s="4">
        <v>0</v>
      </c>
      <c r="F285" s="19">
        <v>0</v>
      </c>
      <c r="G285" s="4">
        <v>0</v>
      </c>
    </row>
    <row r="286" spans="1:7" s="27" customFormat="1" ht="33.75">
      <c r="A286" s="9" t="s">
        <v>1329</v>
      </c>
      <c r="B286" s="15" t="s">
        <v>1362</v>
      </c>
      <c r="C286" s="16">
        <v>0</v>
      </c>
      <c r="D286" s="16">
        <v>55.1</v>
      </c>
      <c r="E286" s="4">
        <v>0</v>
      </c>
      <c r="F286" s="19">
        <v>0</v>
      </c>
      <c r="G286" s="4">
        <v>0</v>
      </c>
    </row>
    <row r="287" spans="1:7" s="27" customFormat="1" ht="11.25">
      <c r="A287" s="9" t="s">
        <v>1408</v>
      </c>
      <c r="B287" s="15" t="s">
        <v>1485</v>
      </c>
      <c r="C287" s="16">
        <v>0</v>
      </c>
      <c r="D287" s="16">
        <v>10</v>
      </c>
      <c r="E287" s="4">
        <v>0</v>
      </c>
      <c r="F287" s="19">
        <v>0</v>
      </c>
      <c r="G287" s="4">
        <v>0</v>
      </c>
    </row>
    <row r="288" spans="1:7" s="27" customFormat="1" ht="22.5">
      <c r="A288" s="9" t="s">
        <v>1409</v>
      </c>
      <c r="B288" s="15" t="s">
        <v>1486</v>
      </c>
      <c r="C288" s="16">
        <v>0</v>
      </c>
      <c r="D288" s="16">
        <v>10</v>
      </c>
      <c r="E288" s="4">
        <v>0</v>
      </c>
      <c r="F288" s="19">
        <v>0</v>
      </c>
      <c r="G288" s="4">
        <v>0</v>
      </c>
    </row>
    <row r="289" spans="1:7" s="27" customFormat="1" ht="22.5">
      <c r="A289" s="9" t="s">
        <v>243</v>
      </c>
      <c r="B289" s="15" t="s">
        <v>713</v>
      </c>
      <c r="C289" s="16">
        <v>542548.66804</v>
      </c>
      <c r="D289" s="16">
        <v>192377.23128</v>
      </c>
      <c r="E289" s="4">
        <f t="shared" si="8"/>
        <v>35.45805982253684</v>
      </c>
      <c r="F289" s="19">
        <v>206405.93876</v>
      </c>
      <c r="G289" s="4">
        <f t="shared" si="9"/>
        <v>93.20334116146147</v>
      </c>
    </row>
    <row r="290" spans="1:7" s="27" customFormat="1" ht="22.5">
      <c r="A290" s="9" t="s">
        <v>244</v>
      </c>
      <c r="B290" s="15" t="s">
        <v>714</v>
      </c>
      <c r="C290" s="16">
        <v>207896.81504</v>
      </c>
      <c r="D290" s="16">
        <v>86817.02758</v>
      </c>
      <c r="E290" s="4">
        <f t="shared" si="8"/>
        <v>41.759671769524765</v>
      </c>
      <c r="F290" s="19">
        <v>128878.49829999999</v>
      </c>
      <c r="G290" s="4">
        <f t="shared" si="9"/>
        <v>67.36346925606597</v>
      </c>
    </row>
    <row r="291" spans="1:7" s="27" customFormat="1" ht="33.75">
      <c r="A291" s="9" t="s">
        <v>245</v>
      </c>
      <c r="B291" s="15" t="s">
        <v>715</v>
      </c>
      <c r="C291" s="16">
        <v>69514</v>
      </c>
      <c r="D291" s="16">
        <v>26194.04613</v>
      </c>
      <c r="E291" s="4">
        <f t="shared" si="8"/>
        <v>37.68168445205282</v>
      </c>
      <c r="F291" s="19">
        <v>48404.96968</v>
      </c>
      <c r="G291" s="4">
        <f t="shared" si="9"/>
        <v>54.11437359255876</v>
      </c>
    </row>
    <row r="292" spans="1:7" s="27" customFormat="1" ht="45">
      <c r="A292" s="9" t="s">
        <v>246</v>
      </c>
      <c r="B292" s="15" t="s">
        <v>716</v>
      </c>
      <c r="C292" s="16">
        <v>115877.05273000001</v>
      </c>
      <c r="D292" s="16">
        <v>41736.29851</v>
      </c>
      <c r="E292" s="4">
        <f t="shared" si="8"/>
        <v>36.01774253548535</v>
      </c>
      <c r="F292" s="19">
        <v>8013.84958</v>
      </c>
      <c r="G292" s="4" t="s">
        <v>1617</v>
      </c>
    </row>
    <row r="293" spans="1:7" s="27" customFormat="1" ht="33.75">
      <c r="A293" s="9" t="s">
        <v>1579</v>
      </c>
      <c r="B293" s="15" t="s">
        <v>1580</v>
      </c>
      <c r="C293" s="16">
        <v>0</v>
      </c>
      <c r="D293" s="16">
        <v>0</v>
      </c>
      <c r="E293" s="4">
        <v>0</v>
      </c>
      <c r="F293" s="19">
        <v>51097.75234000001</v>
      </c>
      <c r="G293" s="4">
        <f t="shared" si="9"/>
        <v>0</v>
      </c>
    </row>
    <row r="294" spans="1:7" s="27" customFormat="1" ht="33.75">
      <c r="A294" s="9" t="s">
        <v>247</v>
      </c>
      <c r="B294" s="15" t="s">
        <v>717</v>
      </c>
      <c r="C294" s="16">
        <v>22505.76231</v>
      </c>
      <c r="D294" s="16">
        <v>18886.682940000002</v>
      </c>
      <c r="E294" s="4">
        <f t="shared" si="8"/>
        <v>83.9193211047469</v>
      </c>
      <c r="F294" s="19">
        <v>21361.9267</v>
      </c>
      <c r="G294" s="4">
        <f t="shared" si="9"/>
        <v>88.41282532815733</v>
      </c>
    </row>
    <row r="295" spans="1:7" s="27" customFormat="1" ht="33.75">
      <c r="A295" s="9" t="s">
        <v>248</v>
      </c>
      <c r="B295" s="15" t="s">
        <v>718</v>
      </c>
      <c r="C295" s="16">
        <v>334651.853</v>
      </c>
      <c r="D295" s="16">
        <v>105560.2037</v>
      </c>
      <c r="E295" s="4">
        <f t="shared" si="8"/>
        <v>31.5432897662754</v>
      </c>
      <c r="F295" s="19">
        <v>77527.44046</v>
      </c>
      <c r="G295" s="4">
        <f t="shared" si="9"/>
        <v>136.15850474834573</v>
      </c>
    </row>
    <row r="296" spans="1:7" s="27" customFormat="1" ht="45">
      <c r="A296" s="9" t="s">
        <v>249</v>
      </c>
      <c r="B296" s="15" t="s">
        <v>719</v>
      </c>
      <c r="C296" s="16">
        <v>0</v>
      </c>
      <c r="D296" s="16">
        <v>3077.1487700000002</v>
      </c>
      <c r="E296" s="4">
        <v>0</v>
      </c>
      <c r="F296" s="19">
        <v>637.94214</v>
      </c>
      <c r="G296" s="4" t="s">
        <v>1617</v>
      </c>
    </row>
    <row r="297" spans="1:7" s="27" customFormat="1" ht="33.75">
      <c r="A297" s="9" t="s">
        <v>250</v>
      </c>
      <c r="B297" s="15" t="s">
        <v>720</v>
      </c>
      <c r="C297" s="16">
        <v>145269.9</v>
      </c>
      <c r="D297" s="16">
        <v>57075.107840000004</v>
      </c>
      <c r="E297" s="4">
        <f t="shared" si="8"/>
        <v>39.28901158464348</v>
      </c>
      <c r="F297" s="19">
        <v>26522.89315</v>
      </c>
      <c r="G297" s="4" t="s">
        <v>1617</v>
      </c>
    </row>
    <row r="298" spans="1:7" s="27" customFormat="1" ht="33.75">
      <c r="A298" s="9" t="s">
        <v>251</v>
      </c>
      <c r="B298" s="15" t="s">
        <v>721</v>
      </c>
      <c r="C298" s="16">
        <v>99566.4</v>
      </c>
      <c r="D298" s="16">
        <v>6201.37765</v>
      </c>
      <c r="E298" s="4">
        <f t="shared" si="8"/>
        <v>6.22838392268878</v>
      </c>
      <c r="F298" s="19">
        <v>3228.45982</v>
      </c>
      <c r="G298" s="4">
        <f t="shared" si="9"/>
        <v>192.0847089867143</v>
      </c>
    </row>
    <row r="299" spans="1:7" s="27" customFormat="1" ht="33.75">
      <c r="A299" s="9" t="s">
        <v>252</v>
      </c>
      <c r="B299" s="15" t="s">
        <v>722</v>
      </c>
      <c r="C299" s="16">
        <v>49319.753</v>
      </c>
      <c r="D299" s="16">
        <v>27710.256920000003</v>
      </c>
      <c r="E299" s="4">
        <f t="shared" si="8"/>
        <v>56.184906116622294</v>
      </c>
      <c r="F299" s="19">
        <v>34680.58568</v>
      </c>
      <c r="G299" s="4">
        <f t="shared" si="9"/>
        <v>79.90135223114262</v>
      </c>
    </row>
    <row r="300" spans="1:7" s="27" customFormat="1" ht="33.75">
      <c r="A300" s="9" t="s">
        <v>253</v>
      </c>
      <c r="B300" s="15" t="s">
        <v>723</v>
      </c>
      <c r="C300" s="16">
        <v>40495.8</v>
      </c>
      <c r="D300" s="16">
        <v>11496.31252</v>
      </c>
      <c r="E300" s="4">
        <f t="shared" si="8"/>
        <v>28.388900873670845</v>
      </c>
      <c r="F300" s="19">
        <v>12457.55967</v>
      </c>
      <c r="G300" s="4">
        <f t="shared" si="9"/>
        <v>92.28382463770289</v>
      </c>
    </row>
    <row r="301" spans="1:7" s="14" customFormat="1" ht="45">
      <c r="A301" s="9" t="s">
        <v>254</v>
      </c>
      <c r="B301" s="15" t="s">
        <v>724</v>
      </c>
      <c r="C301" s="16">
        <v>47972.643899999995</v>
      </c>
      <c r="D301" s="16">
        <v>68959.88578</v>
      </c>
      <c r="E301" s="4">
        <f t="shared" si="8"/>
        <v>143.7483535903261</v>
      </c>
      <c r="F301" s="19">
        <v>46980.27635</v>
      </c>
      <c r="G301" s="4">
        <f t="shared" si="9"/>
        <v>146.78475977078836</v>
      </c>
    </row>
    <row r="302" spans="1:7" s="27" customFormat="1" ht="45">
      <c r="A302" s="9" t="s">
        <v>255</v>
      </c>
      <c r="B302" s="15" t="s">
        <v>725</v>
      </c>
      <c r="C302" s="16">
        <v>46972.643899999995</v>
      </c>
      <c r="D302" s="16">
        <v>62205.066770000005</v>
      </c>
      <c r="E302" s="4">
        <f t="shared" si="8"/>
        <v>132.42828507253773</v>
      </c>
      <c r="F302" s="19">
        <v>46226.94913</v>
      </c>
      <c r="G302" s="4">
        <f t="shared" si="9"/>
        <v>134.5645082375351</v>
      </c>
    </row>
    <row r="303" spans="1:7" s="27" customFormat="1" ht="56.25">
      <c r="A303" s="9" t="s">
        <v>256</v>
      </c>
      <c r="B303" s="15" t="s">
        <v>726</v>
      </c>
      <c r="C303" s="16">
        <v>3065</v>
      </c>
      <c r="D303" s="16">
        <v>11694.56513</v>
      </c>
      <c r="E303" s="4" t="s">
        <v>1617</v>
      </c>
      <c r="F303" s="19">
        <v>6496.52035</v>
      </c>
      <c r="G303" s="4">
        <f t="shared" si="9"/>
        <v>180.01275298090926</v>
      </c>
    </row>
    <row r="304" spans="1:7" s="27" customFormat="1" ht="67.5">
      <c r="A304" s="9" t="s">
        <v>1260</v>
      </c>
      <c r="B304" s="15" t="s">
        <v>1283</v>
      </c>
      <c r="C304" s="16">
        <v>4073.8</v>
      </c>
      <c r="D304" s="16">
        <v>15870.16461</v>
      </c>
      <c r="E304" s="4" t="s">
        <v>1617</v>
      </c>
      <c r="F304" s="19">
        <v>0</v>
      </c>
      <c r="G304" s="4">
        <v>0</v>
      </c>
    </row>
    <row r="305" spans="1:7" s="27" customFormat="1" ht="56.25">
      <c r="A305" s="9" t="s">
        <v>257</v>
      </c>
      <c r="B305" s="15" t="s">
        <v>727</v>
      </c>
      <c r="C305" s="16">
        <v>37176.0439</v>
      </c>
      <c r="D305" s="16">
        <v>30337.693850000003</v>
      </c>
      <c r="E305" s="4">
        <f t="shared" si="8"/>
        <v>81.6054928588031</v>
      </c>
      <c r="F305" s="19">
        <v>34854.81188</v>
      </c>
      <c r="G305" s="4">
        <f t="shared" si="9"/>
        <v>87.04018817960696</v>
      </c>
    </row>
    <row r="306" spans="1:7" s="27" customFormat="1" ht="56.25">
      <c r="A306" s="9" t="s">
        <v>258</v>
      </c>
      <c r="B306" s="15" t="s">
        <v>728</v>
      </c>
      <c r="C306" s="16">
        <v>2657.8</v>
      </c>
      <c r="D306" s="16">
        <v>4302.64318</v>
      </c>
      <c r="E306" s="4">
        <f t="shared" si="8"/>
        <v>161.88739483783579</v>
      </c>
      <c r="F306" s="19">
        <v>4875.6169</v>
      </c>
      <c r="G306" s="4">
        <f t="shared" si="9"/>
        <v>88.24818004056061</v>
      </c>
    </row>
    <row r="307" spans="1:7" s="27" customFormat="1" ht="45">
      <c r="A307" s="9" t="s">
        <v>259</v>
      </c>
      <c r="B307" s="15" t="s">
        <v>729</v>
      </c>
      <c r="C307" s="16">
        <v>1000</v>
      </c>
      <c r="D307" s="16">
        <v>6754.81901</v>
      </c>
      <c r="E307" s="4" t="s">
        <v>1617</v>
      </c>
      <c r="F307" s="19">
        <v>753.32722</v>
      </c>
      <c r="G307" s="4" t="s">
        <v>1617</v>
      </c>
    </row>
    <row r="308" spans="1:7" s="27" customFormat="1" ht="45">
      <c r="A308" s="9" t="s">
        <v>1410</v>
      </c>
      <c r="B308" s="15" t="s">
        <v>1487</v>
      </c>
      <c r="C308" s="16">
        <v>0</v>
      </c>
      <c r="D308" s="16">
        <v>266.64148</v>
      </c>
      <c r="E308" s="4">
        <v>0</v>
      </c>
      <c r="F308" s="19">
        <v>0</v>
      </c>
      <c r="G308" s="4">
        <v>0</v>
      </c>
    </row>
    <row r="309" spans="1:7" s="14" customFormat="1" ht="45">
      <c r="A309" s="9" t="s">
        <v>1261</v>
      </c>
      <c r="B309" s="15" t="s">
        <v>1284</v>
      </c>
      <c r="C309" s="16">
        <v>0</v>
      </c>
      <c r="D309" s="16">
        <v>1133.79792</v>
      </c>
      <c r="E309" s="4">
        <v>0</v>
      </c>
      <c r="F309" s="19">
        <v>0</v>
      </c>
      <c r="G309" s="4">
        <v>0</v>
      </c>
    </row>
    <row r="310" spans="1:7" s="27" customFormat="1" ht="45">
      <c r="A310" s="9" t="s">
        <v>260</v>
      </c>
      <c r="B310" s="15" t="s">
        <v>730</v>
      </c>
      <c r="C310" s="16">
        <v>1000</v>
      </c>
      <c r="D310" s="16">
        <v>452.93061</v>
      </c>
      <c r="E310" s="4">
        <f t="shared" si="8"/>
        <v>45.293061</v>
      </c>
      <c r="F310" s="19">
        <v>753.32722</v>
      </c>
      <c r="G310" s="4">
        <f t="shared" si="9"/>
        <v>60.12402020996931</v>
      </c>
    </row>
    <row r="311" spans="1:7" s="27" customFormat="1" ht="45">
      <c r="A311" s="9" t="s">
        <v>1411</v>
      </c>
      <c r="B311" s="15" t="s">
        <v>1488</v>
      </c>
      <c r="C311" s="16">
        <v>0</v>
      </c>
      <c r="D311" s="16">
        <v>4901.449</v>
      </c>
      <c r="E311" s="4">
        <v>0</v>
      </c>
      <c r="F311" s="19">
        <v>0</v>
      </c>
      <c r="G311" s="4">
        <v>0</v>
      </c>
    </row>
    <row r="312" spans="1:7" s="14" customFormat="1" ht="10.5">
      <c r="A312" s="8" t="s">
        <v>261</v>
      </c>
      <c r="B312" s="2" t="s">
        <v>731</v>
      </c>
      <c r="C312" s="3">
        <v>5875.8</v>
      </c>
      <c r="D312" s="3">
        <v>4915.11225</v>
      </c>
      <c r="E312" s="13">
        <f t="shared" si="8"/>
        <v>83.65009445522313</v>
      </c>
      <c r="F312" s="18">
        <v>5046.63244</v>
      </c>
      <c r="G312" s="13">
        <f t="shared" si="9"/>
        <v>97.3939019422623</v>
      </c>
    </row>
    <row r="313" spans="1:7" s="27" customFormat="1" ht="22.5">
      <c r="A313" s="9" t="s">
        <v>262</v>
      </c>
      <c r="B313" s="15" t="s">
        <v>732</v>
      </c>
      <c r="C313" s="16">
        <v>5875.8</v>
      </c>
      <c r="D313" s="16">
        <v>4915.11225</v>
      </c>
      <c r="E313" s="4">
        <f t="shared" si="8"/>
        <v>83.65009445522313</v>
      </c>
      <c r="F313" s="19">
        <v>5046.63244</v>
      </c>
      <c r="G313" s="4">
        <f t="shared" si="9"/>
        <v>97.3939019422623</v>
      </c>
    </row>
    <row r="314" spans="1:7" s="27" customFormat="1" ht="22.5">
      <c r="A314" s="9" t="s">
        <v>263</v>
      </c>
      <c r="B314" s="15" t="s">
        <v>733</v>
      </c>
      <c r="C314" s="16">
        <v>5875.8</v>
      </c>
      <c r="D314" s="16">
        <v>4915.11225</v>
      </c>
      <c r="E314" s="4">
        <f t="shared" si="8"/>
        <v>83.65009445522313</v>
      </c>
      <c r="F314" s="19">
        <v>5046.63244</v>
      </c>
      <c r="G314" s="4">
        <f t="shared" si="9"/>
        <v>97.3939019422623</v>
      </c>
    </row>
    <row r="315" spans="1:7" s="27" customFormat="1" ht="11.25">
      <c r="A315" s="8" t="s">
        <v>264</v>
      </c>
      <c r="B315" s="2" t="s">
        <v>734</v>
      </c>
      <c r="C315" s="3">
        <v>990819.7047</v>
      </c>
      <c r="D315" s="3">
        <v>753238.7644600001</v>
      </c>
      <c r="E315" s="13">
        <f t="shared" si="8"/>
        <v>76.02177882484335</v>
      </c>
      <c r="F315" s="18">
        <v>949397.10502</v>
      </c>
      <c r="G315" s="13">
        <f t="shared" si="9"/>
        <v>79.33864138380034</v>
      </c>
    </row>
    <row r="316" spans="1:7" s="27" customFormat="1" ht="56.25">
      <c r="A316" s="9" t="s">
        <v>265</v>
      </c>
      <c r="B316" s="15" t="s">
        <v>735</v>
      </c>
      <c r="C316" s="16">
        <v>874</v>
      </c>
      <c r="D316" s="16">
        <v>485.479</v>
      </c>
      <c r="E316" s="4">
        <f t="shared" si="8"/>
        <v>55.54679633867276</v>
      </c>
      <c r="F316" s="19">
        <v>494.712</v>
      </c>
      <c r="G316" s="4">
        <f t="shared" si="9"/>
        <v>98.13366160513591</v>
      </c>
    </row>
    <row r="317" spans="1:7" s="27" customFormat="1" ht="56.25">
      <c r="A317" s="9" t="s">
        <v>266</v>
      </c>
      <c r="B317" s="15" t="s">
        <v>736</v>
      </c>
      <c r="C317" s="16">
        <v>874</v>
      </c>
      <c r="D317" s="16">
        <v>485.479</v>
      </c>
      <c r="E317" s="4">
        <f t="shared" si="8"/>
        <v>55.54679633867276</v>
      </c>
      <c r="F317" s="19">
        <v>494.712</v>
      </c>
      <c r="G317" s="4">
        <f t="shared" si="9"/>
        <v>98.13366160513591</v>
      </c>
    </row>
    <row r="318" spans="1:7" s="27" customFormat="1" ht="22.5">
      <c r="A318" s="9" t="s">
        <v>267</v>
      </c>
      <c r="B318" s="15" t="s">
        <v>737</v>
      </c>
      <c r="C318" s="16">
        <v>2373.52612</v>
      </c>
      <c r="D318" s="16">
        <v>3969.401</v>
      </c>
      <c r="E318" s="4">
        <f t="shared" si="8"/>
        <v>167.23645746102005</v>
      </c>
      <c r="F318" s="19">
        <v>3964.68048</v>
      </c>
      <c r="G318" s="4">
        <f t="shared" si="9"/>
        <v>100.11906432369047</v>
      </c>
    </row>
    <row r="319" spans="1:7" s="27" customFormat="1" ht="45">
      <c r="A319" s="9" t="s">
        <v>1412</v>
      </c>
      <c r="B319" s="15" t="s">
        <v>738</v>
      </c>
      <c r="C319" s="16">
        <v>2063.62612</v>
      </c>
      <c r="D319" s="16">
        <v>3921.56316</v>
      </c>
      <c r="E319" s="4">
        <f t="shared" si="8"/>
        <v>190.03263827654985</v>
      </c>
      <c r="F319" s="19">
        <v>3797.67746</v>
      </c>
      <c r="G319" s="4">
        <f t="shared" si="9"/>
        <v>103.26214380512452</v>
      </c>
    </row>
    <row r="320" spans="1:7" s="27" customFormat="1" ht="33.75">
      <c r="A320" s="9" t="s">
        <v>1262</v>
      </c>
      <c r="B320" s="15" t="s">
        <v>1285</v>
      </c>
      <c r="C320" s="16">
        <v>0</v>
      </c>
      <c r="D320" s="16">
        <v>0.9</v>
      </c>
      <c r="E320" s="4">
        <v>0</v>
      </c>
      <c r="F320" s="19">
        <v>0</v>
      </c>
      <c r="G320" s="4">
        <v>0</v>
      </c>
    </row>
    <row r="321" spans="1:7" s="27" customFormat="1" ht="33.75">
      <c r="A321" s="9" t="s">
        <v>268</v>
      </c>
      <c r="B321" s="15" t="s">
        <v>739</v>
      </c>
      <c r="C321" s="16">
        <v>309.9</v>
      </c>
      <c r="D321" s="16">
        <v>46.156839999999995</v>
      </c>
      <c r="E321" s="4">
        <f t="shared" si="8"/>
        <v>14.894107776702162</v>
      </c>
      <c r="F321" s="19">
        <v>167.00302</v>
      </c>
      <c r="G321" s="4">
        <f t="shared" si="9"/>
        <v>27.638326540442204</v>
      </c>
    </row>
    <row r="322" spans="1:7" s="27" customFormat="1" ht="33.75">
      <c r="A322" s="9" t="s">
        <v>1330</v>
      </c>
      <c r="B322" s="15" t="s">
        <v>1363</v>
      </c>
      <c r="C322" s="16">
        <v>0</v>
      </c>
      <c r="D322" s="16">
        <v>0.781</v>
      </c>
      <c r="E322" s="4">
        <v>0</v>
      </c>
      <c r="F322" s="19">
        <v>0</v>
      </c>
      <c r="G322" s="4">
        <v>0</v>
      </c>
    </row>
    <row r="323" spans="1:7" s="27" customFormat="1" ht="45">
      <c r="A323" s="9" t="s">
        <v>269</v>
      </c>
      <c r="B323" s="15" t="s">
        <v>740</v>
      </c>
      <c r="C323" s="16">
        <v>853</v>
      </c>
      <c r="D323" s="16">
        <v>381.869</v>
      </c>
      <c r="E323" s="4">
        <f t="shared" si="8"/>
        <v>44.767760844079724</v>
      </c>
      <c r="F323" s="19">
        <v>496.8</v>
      </c>
      <c r="G323" s="4">
        <f t="shared" si="9"/>
        <v>76.86574074074073</v>
      </c>
    </row>
    <row r="324" spans="1:7" s="27" customFormat="1" ht="45">
      <c r="A324" s="9" t="s">
        <v>270</v>
      </c>
      <c r="B324" s="15" t="s">
        <v>741</v>
      </c>
      <c r="C324" s="16">
        <v>12487.56666</v>
      </c>
      <c r="D324" s="16">
        <v>10738.6381</v>
      </c>
      <c r="E324" s="4">
        <f t="shared" si="8"/>
        <v>85.99464084862791</v>
      </c>
      <c r="F324" s="19">
        <v>7918.74662</v>
      </c>
      <c r="G324" s="4">
        <f t="shared" si="9"/>
        <v>135.61032591796706</v>
      </c>
    </row>
    <row r="325" spans="1:7" s="27" customFormat="1" ht="33.75">
      <c r="A325" s="9" t="s">
        <v>271</v>
      </c>
      <c r="B325" s="15" t="s">
        <v>742</v>
      </c>
      <c r="C325" s="16">
        <v>12045.16666</v>
      </c>
      <c r="D325" s="16">
        <v>10344.6381</v>
      </c>
      <c r="E325" s="4">
        <f t="shared" si="8"/>
        <v>85.88206699001373</v>
      </c>
      <c r="F325" s="19">
        <v>7787.80249</v>
      </c>
      <c r="G325" s="4">
        <f t="shared" si="9"/>
        <v>132.8312847338274</v>
      </c>
    </row>
    <row r="326" spans="1:7" s="27" customFormat="1" ht="33.75">
      <c r="A326" s="9" t="s">
        <v>272</v>
      </c>
      <c r="B326" s="15" t="s">
        <v>743</v>
      </c>
      <c r="C326" s="16">
        <v>442.4</v>
      </c>
      <c r="D326" s="16">
        <v>394</v>
      </c>
      <c r="E326" s="4">
        <f t="shared" si="8"/>
        <v>89.05967450271248</v>
      </c>
      <c r="F326" s="19">
        <v>130.94413</v>
      </c>
      <c r="G326" s="4" t="s">
        <v>1617</v>
      </c>
    </row>
    <row r="327" spans="1:7" s="27" customFormat="1" ht="22.5">
      <c r="A327" s="9" t="s">
        <v>273</v>
      </c>
      <c r="B327" s="15" t="s">
        <v>744</v>
      </c>
      <c r="C327" s="16">
        <v>290.3</v>
      </c>
      <c r="D327" s="16">
        <v>396.07554</v>
      </c>
      <c r="E327" s="4">
        <f t="shared" si="8"/>
        <v>136.43663107130556</v>
      </c>
      <c r="F327" s="19">
        <v>299.45405</v>
      </c>
      <c r="G327" s="4">
        <f t="shared" si="9"/>
        <v>132.26588186067278</v>
      </c>
    </row>
    <row r="328" spans="1:7" s="27" customFormat="1" ht="22.5">
      <c r="A328" s="9" t="s">
        <v>274</v>
      </c>
      <c r="B328" s="15" t="s">
        <v>745</v>
      </c>
      <c r="C328" s="16">
        <v>192.3</v>
      </c>
      <c r="D328" s="16">
        <v>249.77554</v>
      </c>
      <c r="E328" s="4">
        <f t="shared" si="8"/>
        <v>129.88847633905357</v>
      </c>
      <c r="F328" s="19">
        <v>229.45405</v>
      </c>
      <c r="G328" s="4">
        <f t="shared" si="9"/>
        <v>108.85645295866428</v>
      </c>
    </row>
    <row r="329" spans="1:7" s="27" customFormat="1" ht="22.5">
      <c r="A329" s="9" t="s">
        <v>275</v>
      </c>
      <c r="B329" s="15" t="s">
        <v>746</v>
      </c>
      <c r="C329" s="16">
        <v>7</v>
      </c>
      <c r="D329" s="16">
        <v>10</v>
      </c>
      <c r="E329" s="4">
        <f t="shared" si="8"/>
        <v>142.85714285714286</v>
      </c>
      <c r="F329" s="19">
        <v>20</v>
      </c>
      <c r="G329" s="4">
        <f t="shared" si="9"/>
        <v>50</v>
      </c>
    </row>
    <row r="330" spans="1:7" s="27" customFormat="1" ht="22.5">
      <c r="A330" s="9" t="s">
        <v>276</v>
      </c>
      <c r="B330" s="15" t="s">
        <v>747</v>
      </c>
      <c r="C330" s="16">
        <v>71</v>
      </c>
      <c r="D330" s="16">
        <v>126.3</v>
      </c>
      <c r="E330" s="4">
        <f t="shared" si="8"/>
        <v>177.88732394366195</v>
      </c>
      <c r="F330" s="19">
        <v>0</v>
      </c>
      <c r="G330" s="4">
        <v>0</v>
      </c>
    </row>
    <row r="331" spans="1:7" s="27" customFormat="1" ht="22.5">
      <c r="A331" s="9" t="s">
        <v>277</v>
      </c>
      <c r="B331" s="15" t="s">
        <v>748</v>
      </c>
      <c r="C331" s="16">
        <v>20</v>
      </c>
      <c r="D331" s="16">
        <v>10</v>
      </c>
      <c r="E331" s="4">
        <f t="shared" si="8"/>
        <v>50</v>
      </c>
      <c r="F331" s="19">
        <v>50</v>
      </c>
      <c r="G331" s="4">
        <f t="shared" si="9"/>
        <v>20</v>
      </c>
    </row>
    <row r="332" spans="1:7" s="27" customFormat="1" ht="33.75">
      <c r="A332" s="9" t="s">
        <v>278</v>
      </c>
      <c r="B332" s="15" t="s">
        <v>749</v>
      </c>
      <c r="C332" s="16">
        <v>6.8</v>
      </c>
      <c r="D332" s="16">
        <v>0.8</v>
      </c>
      <c r="E332" s="4">
        <f t="shared" si="8"/>
        <v>11.764705882352942</v>
      </c>
      <c r="F332" s="19">
        <v>5</v>
      </c>
      <c r="G332" s="4">
        <f t="shared" si="9"/>
        <v>16</v>
      </c>
    </row>
    <row r="333" spans="1:7" s="27" customFormat="1" ht="33.75">
      <c r="A333" s="9" t="s">
        <v>279</v>
      </c>
      <c r="B333" s="15" t="s">
        <v>750</v>
      </c>
      <c r="C333" s="16">
        <v>6.8</v>
      </c>
      <c r="D333" s="16">
        <v>0</v>
      </c>
      <c r="E333" s="4">
        <f t="shared" si="8"/>
        <v>0</v>
      </c>
      <c r="F333" s="19">
        <v>0</v>
      </c>
      <c r="G333" s="4">
        <v>0</v>
      </c>
    </row>
    <row r="334" spans="1:7" s="27" customFormat="1" ht="33.75">
      <c r="A334" s="9" t="s">
        <v>1263</v>
      </c>
      <c r="B334" s="15" t="s">
        <v>1286</v>
      </c>
      <c r="C334" s="16">
        <v>0</v>
      </c>
      <c r="D334" s="16">
        <v>0.8</v>
      </c>
      <c r="E334" s="4">
        <v>0</v>
      </c>
      <c r="F334" s="19">
        <v>5</v>
      </c>
      <c r="G334" s="4">
        <f t="shared" si="9"/>
        <v>16</v>
      </c>
    </row>
    <row r="335" spans="1:7" s="27" customFormat="1" ht="11.25">
      <c r="A335" s="9" t="s">
        <v>280</v>
      </c>
      <c r="B335" s="15" t="s">
        <v>751</v>
      </c>
      <c r="C335" s="16">
        <v>203.45</v>
      </c>
      <c r="D335" s="16">
        <v>262.03276</v>
      </c>
      <c r="E335" s="4">
        <f t="shared" si="8"/>
        <v>128.7946719095601</v>
      </c>
      <c r="F335" s="19">
        <v>465.32533</v>
      </c>
      <c r="G335" s="4">
        <f t="shared" si="9"/>
        <v>56.31173355639161</v>
      </c>
    </row>
    <row r="336" spans="1:7" s="27" customFormat="1" ht="33.75">
      <c r="A336" s="9" t="s">
        <v>281</v>
      </c>
      <c r="B336" s="15" t="s">
        <v>752</v>
      </c>
      <c r="C336" s="16">
        <v>69.8</v>
      </c>
      <c r="D336" s="16">
        <v>138.86482999999998</v>
      </c>
      <c r="E336" s="4">
        <f t="shared" si="8"/>
        <v>198.94674785100287</v>
      </c>
      <c r="F336" s="19">
        <v>64.12859999999999</v>
      </c>
      <c r="G336" s="4" t="s">
        <v>1617</v>
      </c>
    </row>
    <row r="337" spans="1:7" s="27" customFormat="1" ht="45">
      <c r="A337" s="9" t="s">
        <v>282</v>
      </c>
      <c r="B337" s="15" t="s">
        <v>753</v>
      </c>
      <c r="C337" s="16">
        <v>69.8</v>
      </c>
      <c r="D337" s="16">
        <v>138.86482999999998</v>
      </c>
      <c r="E337" s="4">
        <f t="shared" si="8"/>
        <v>198.94674785100287</v>
      </c>
      <c r="F337" s="19">
        <v>64.12859999999999</v>
      </c>
      <c r="G337" s="4" t="s">
        <v>1617</v>
      </c>
    </row>
    <row r="338" spans="1:7" s="27" customFormat="1" ht="33.75">
      <c r="A338" s="9" t="s">
        <v>283</v>
      </c>
      <c r="B338" s="15" t="s">
        <v>754</v>
      </c>
      <c r="C338" s="16">
        <v>28.8</v>
      </c>
      <c r="D338" s="16">
        <v>17.8</v>
      </c>
      <c r="E338" s="4">
        <f aca="true" t="shared" si="10" ref="E338:E401">D338/C338*100</f>
        <v>61.80555555555556</v>
      </c>
      <c r="F338" s="19">
        <v>110.9788</v>
      </c>
      <c r="G338" s="4">
        <f t="shared" si="9"/>
        <v>16.039099359517316</v>
      </c>
    </row>
    <row r="339" spans="1:7" s="14" customFormat="1" ht="45">
      <c r="A339" s="9" t="s">
        <v>284</v>
      </c>
      <c r="B339" s="15" t="s">
        <v>755</v>
      </c>
      <c r="C339" s="16">
        <v>28.8</v>
      </c>
      <c r="D339" s="16">
        <v>17.8</v>
      </c>
      <c r="E339" s="4">
        <f t="shared" si="10"/>
        <v>61.80555555555556</v>
      </c>
      <c r="F339" s="19">
        <v>110.9788</v>
      </c>
      <c r="G339" s="4">
        <f t="shared" si="9"/>
        <v>16.039099359517316</v>
      </c>
    </row>
    <row r="340" spans="1:7" s="14" customFormat="1" ht="33.75">
      <c r="A340" s="9" t="s">
        <v>1312</v>
      </c>
      <c r="B340" s="15" t="s">
        <v>1313</v>
      </c>
      <c r="C340" s="16">
        <v>78.85</v>
      </c>
      <c r="D340" s="16">
        <v>78.84943</v>
      </c>
      <c r="E340" s="4">
        <f t="shared" si="10"/>
        <v>99.99927710843373</v>
      </c>
      <c r="F340" s="19">
        <v>243.38458</v>
      </c>
      <c r="G340" s="4">
        <f aca="true" t="shared" si="11" ref="G340:G410">D340/F340*100</f>
        <v>32.39705243446401</v>
      </c>
    </row>
    <row r="341" spans="1:7" s="14" customFormat="1" ht="33.75">
      <c r="A341" s="9" t="s">
        <v>1331</v>
      </c>
      <c r="B341" s="15" t="s">
        <v>1364</v>
      </c>
      <c r="C341" s="16">
        <v>0</v>
      </c>
      <c r="D341" s="16">
        <v>17.4185</v>
      </c>
      <c r="E341" s="4">
        <v>0</v>
      </c>
      <c r="F341" s="19">
        <v>32.3</v>
      </c>
      <c r="G341" s="4">
        <f t="shared" si="11"/>
        <v>53.92724458204336</v>
      </c>
    </row>
    <row r="342" spans="1:7" s="14" customFormat="1" ht="33.75">
      <c r="A342" s="9" t="s">
        <v>285</v>
      </c>
      <c r="B342" s="15" t="s">
        <v>756</v>
      </c>
      <c r="C342" s="16">
        <v>26</v>
      </c>
      <c r="D342" s="16">
        <v>9.1</v>
      </c>
      <c r="E342" s="4">
        <f t="shared" si="10"/>
        <v>35</v>
      </c>
      <c r="F342" s="19">
        <v>14.53335</v>
      </c>
      <c r="G342" s="4">
        <f t="shared" si="11"/>
        <v>62.61460709334048</v>
      </c>
    </row>
    <row r="343" spans="1:7" s="27" customFormat="1" ht="45">
      <c r="A343" s="9" t="s">
        <v>1316</v>
      </c>
      <c r="B343" s="15" t="s">
        <v>1317</v>
      </c>
      <c r="C343" s="16">
        <v>78.85</v>
      </c>
      <c r="D343" s="16">
        <v>78.84943</v>
      </c>
      <c r="E343" s="4">
        <f t="shared" si="10"/>
        <v>99.99927710843373</v>
      </c>
      <c r="F343" s="19">
        <v>234.219</v>
      </c>
      <c r="G343" s="4">
        <f t="shared" si="11"/>
        <v>33.664830778032524</v>
      </c>
    </row>
    <row r="344" spans="1:7" s="27" customFormat="1" ht="45">
      <c r="A344" s="9" t="s">
        <v>1314</v>
      </c>
      <c r="B344" s="15" t="s">
        <v>1315</v>
      </c>
      <c r="C344" s="16">
        <v>0</v>
      </c>
      <c r="D344" s="16">
        <v>17.4185</v>
      </c>
      <c r="E344" s="4">
        <v>0</v>
      </c>
      <c r="F344" s="19">
        <v>32.3</v>
      </c>
      <c r="G344" s="4">
        <f t="shared" si="11"/>
        <v>53.92724458204336</v>
      </c>
    </row>
    <row r="345" spans="1:7" s="27" customFormat="1" ht="45">
      <c r="A345" s="9" t="s">
        <v>1413</v>
      </c>
      <c r="B345" s="15" t="s">
        <v>1489</v>
      </c>
      <c r="C345" s="16">
        <v>0</v>
      </c>
      <c r="D345" s="16">
        <v>9.1</v>
      </c>
      <c r="E345" s="4">
        <v>0</v>
      </c>
      <c r="F345" s="19">
        <v>0</v>
      </c>
      <c r="G345" s="4">
        <v>0</v>
      </c>
    </row>
    <row r="346" spans="1:7" s="27" customFormat="1" ht="33.75">
      <c r="A346" s="9" t="s">
        <v>1581</v>
      </c>
      <c r="B346" s="15" t="s">
        <v>1582</v>
      </c>
      <c r="C346" s="16">
        <v>0</v>
      </c>
      <c r="D346" s="16">
        <v>0</v>
      </c>
      <c r="E346" s="4">
        <v>0</v>
      </c>
      <c r="F346" s="19">
        <v>9.16558</v>
      </c>
      <c r="G346" s="4">
        <f t="shared" si="11"/>
        <v>0</v>
      </c>
    </row>
    <row r="347" spans="1:7" s="27" customFormat="1" ht="33.75">
      <c r="A347" s="9" t="s">
        <v>286</v>
      </c>
      <c r="B347" s="15" t="s">
        <v>757</v>
      </c>
      <c r="C347" s="16">
        <v>26</v>
      </c>
      <c r="D347" s="16">
        <v>0</v>
      </c>
      <c r="E347" s="4">
        <f t="shared" si="10"/>
        <v>0</v>
      </c>
      <c r="F347" s="19">
        <v>14.53335</v>
      </c>
      <c r="G347" s="4">
        <f t="shared" si="11"/>
        <v>0</v>
      </c>
    </row>
    <row r="348" spans="1:7" s="27" customFormat="1" ht="67.5">
      <c r="A348" s="9" t="s">
        <v>287</v>
      </c>
      <c r="B348" s="15" t="s">
        <v>758</v>
      </c>
      <c r="C348" s="16">
        <v>21589.019579999996</v>
      </c>
      <c r="D348" s="16">
        <v>22485.54664</v>
      </c>
      <c r="E348" s="4">
        <f t="shared" si="10"/>
        <v>104.15269927695347</v>
      </c>
      <c r="F348" s="19">
        <v>20651.53387</v>
      </c>
      <c r="G348" s="4">
        <f t="shared" si="11"/>
        <v>108.88075811484505</v>
      </c>
    </row>
    <row r="349" spans="1:7" s="27" customFormat="1" ht="22.5">
      <c r="A349" s="9" t="s">
        <v>288</v>
      </c>
      <c r="B349" s="15" t="s">
        <v>759</v>
      </c>
      <c r="C349" s="16">
        <v>4149</v>
      </c>
      <c r="D349" s="16">
        <v>2159.07246</v>
      </c>
      <c r="E349" s="4">
        <f t="shared" si="10"/>
        <v>52.03838177874186</v>
      </c>
      <c r="F349" s="19">
        <v>1226.667</v>
      </c>
      <c r="G349" s="4">
        <f t="shared" si="11"/>
        <v>176.0112940186701</v>
      </c>
    </row>
    <row r="350" spans="1:7" s="27" customFormat="1" ht="22.5">
      <c r="A350" s="9" t="s">
        <v>289</v>
      </c>
      <c r="B350" s="15" t="s">
        <v>760</v>
      </c>
      <c r="C350" s="16">
        <v>709</v>
      </c>
      <c r="D350" s="16">
        <v>619.7108499999999</v>
      </c>
      <c r="E350" s="4">
        <f t="shared" si="10"/>
        <v>87.40632581100141</v>
      </c>
      <c r="F350" s="19">
        <v>903.0876800000001</v>
      </c>
      <c r="G350" s="4">
        <f t="shared" si="11"/>
        <v>68.62133807428309</v>
      </c>
    </row>
    <row r="351" spans="1:7" s="27" customFormat="1" ht="22.5">
      <c r="A351" s="9" t="s">
        <v>290</v>
      </c>
      <c r="B351" s="15" t="s">
        <v>761</v>
      </c>
      <c r="C351" s="16">
        <v>1917</v>
      </c>
      <c r="D351" s="16">
        <v>3417.87116</v>
      </c>
      <c r="E351" s="4">
        <f t="shared" si="10"/>
        <v>178.29270526864894</v>
      </c>
      <c r="F351" s="19">
        <v>1951.09098</v>
      </c>
      <c r="G351" s="4">
        <f t="shared" si="11"/>
        <v>175.17743636947162</v>
      </c>
    </row>
    <row r="352" spans="1:7" s="27" customFormat="1" ht="22.5">
      <c r="A352" s="9" t="s">
        <v>291</v>
      </c>
      <c r="B352" s="15" t="s">
        <v>762</v>
      </c>
      <c r="C352" s="16">
        <v>5</v>
      </c>
      <c r="D352" s="16">
        <v>0</v>
      </c>
      <c r="E352" s="4">
        <f t="shared" si="10"/>
        <v>0</v>
      </c>
      <c r="F352" s="19">
        <v>0</v>
      </c>
      <c r="G352" s="4">
        <v>0</v>
      </c>
    </row>
    <row r="353" spans="1:7" s="27" customFormat="1" ht="22.5">
      <c r="A353" s="9" t="s">
        <v>292</v>
      </c>
      <c r="B353" s="15" t="s">
        <v>763</v>
      </c>
      <c r="C353" s="16">
        <v>4487.42558</v>
      </c>
      <c r="D353" s="16">
        <v>5729.621929999999</v>
      </c>
      <c r="E353" s="4">
        <f t="shared" si="10"/>
        <v>127.68171477954627</v>
      </c>
      <c r="F353" s="19">
        <v>5779.19112</v>
      </c>
      <c r="G353" s="4">
        <f t="shared" si="11"/>
        <v>99.14228152399292</v>
      </c>
    </row>
    <row r="354" spans="1:7" s="27" customFormat="1" ht="22.5">
      <c r="A354" s="9" t="s">
        <v>293</v>
      </c>
      <c r="B354" s="15" t="s">
        <v>764</v>
      </c>
      <c r="C354" s="16">
        <v>9676.194</v>
      </c>
      <c r="D354" s="16">
        <v>9941.62345</v>
      </c>
      <c r="E354" s="4">
        <f t="shared" si="10"/>
        <v>102.74311831697463</v>
      </c>
      <c r="F354" s="19">
        <v>7283.89753</v>
      </c>
      <c r="G354" s="4">
        <f t="shared" si="11"/>
        <v>136.4876895790158</v>
      </c>
    </row>
    <row r="355" spans="1:7" s="27" customFormat="1" ht="11.25">
      <c r="A355" s="9" t="s">
        <v>1583</v>
      </c>
      <c r="B355" s="15" t="s">
        <v>1584</v>
      </c>
      <c r="C355" s="16">
        <v>0</v>
      </c>
      <c r="D355" s="16">
        <v>0</v>
      </c>
      <c r="E355" s="4">
        <v>0</v>
      </c>
      <c r="F355" s="19">
        <v>30</v>
      </c>
      <c r="G355" s="4">
        <f t="shared" si="11"/>
        <v>0</v>
      </c>
    </row>
    <row r="356" spans="1:7" s="27" customFormat="1" ht="33.75">
      <c r="A356" s="9" t="s">
        <v>1585</v>
      </c>
      <c r="B356" s="15" t="s">
        <v>1586</v>
      </c>
      <c r="C356" s="16">
        <v>0</v>
      </c>
      <c r="D356" s="16">
        <v>0</v>
      </c>
      <c r="E356" s="4">
        <v>0</v>
      </c>
      <c r="F356" s="19">
        <v>30</v>
      </c>
      <c r="G356" s="4">
        <f t="shared" si="11"/>
        <v>0</v>
      </c>
    </row>
    <row r="357" spans="1:7" s="27" customFormat="1" ht="11.25">
      <c r="A357" s="9" t="s">
        <v>294</v>
      </c>
      <c r="B357" s="15" t="s">
        <v>765</v>
      </c>
      <c r="C357" s="16">
        <v>645.4</v>
      </c>
      <c r="D357" s="16">
        <v>617.64679</v>
      </c>
      <c r="E357" s="4">
        <f t="shared" si="10"/>
        <v>95.69984350790209</v>
      </c>
      <c r="F357" s="19">
        <v>3477.59956</v>
      </c>
      <c r="G357" s="4">
        <f t="shared" si="11"/>
        <v>17.76072199641065</v>
      </c>
    </row>
    <row r="358" spans="1:7" s="27" customFormat="1" ht="45">
      <c r="A358" s="9" t="s">
        <v>295</v>
      </c>
      <c r="B358" s="15" t="s">
        <v>766</v>
      </c>
      <c r="C358" s="16">
        <v>645.4</v>
      </c>
      <c r="D358" s="16">
        <v>617.64679</v>
      </c>
      <c r="E358" s="4">
        <f t="shared" si="10"/>
        <v>95.69984350790209</v>
      </c>
      <c r="F358" s="19">
        <v>3477.59956</v>
      </c>
      <c r="G358" s="4">
        <f t="shared" si="11"/>
        <v>17.76072199641065</v>
      </c>
    </row>
    <row r="359" spans="1:7" s="27" customFormat="1" ht="11.25">
      <c r="A359" s="9" t="s">
        <v>296</v>
      </c>
      <c r="B359" s="15" t="s">
        <v>767</v>
      </c>
      <c r="C359" s="16">
        <v>225.5</v>
      </c>
      <c r="D359" s="16">
        <v>231.6</v>
      </c>
      <c r="E359" s="4">
        <f t="shared" si="10"/>
        <v>102.70509977827051</v>
      </c>
      <c r="F359" s="19">
        <v>106.49846000000001</v>
      </c>
      <c r="G359" s="4" t="s">
        <v>1617</v>
      </c>
    </row>
    <row r="360" spans="1:7" s="27" customFormat="1" ht="22.5">
      <c r="A360" s="9" t="s">
        <v>297</v>
      </c>
      <c r="B360" s="15" t="s">
        <v>768</v>
      </c>
      <c r="C360" s="16">
        <v>4171.2</v>
      </c>
      <c r="D360" s="16">
        <v>3703.23988</v>
      </c>
      <c r="E360" s="4">
        <f t="shared" si="10"/>
        <v>88.7811632144227</v>
      </c>
      <c r="F360" s="19">
        <v>3333.1294700000003</v>
      </c>
      <c r="G360" s="4">
        <f t="shared" si="11"/>
        <v>111.10399140901058</v>
      </c>
    </row>
    <row r="361" spans="1:7" s="27" customFormat="1" ht="33.75">
      <c r="A361" s="9" t="s">
        <v>298</v>
      </c>
      <c r="B361" s="15" t="s">
        <v>769</v>
      </c>
      <c r="C361" s="16">
        <v>16880.2</v>
      </c>
      <c r="D361" s="16">
        <v>8423.081269999999</v>
      </c>
      <c r="E361" s="4">
        <f t="shared" si="10"/>
        <v>49.899179334368064</v>
      </c>
      <c r="F361" s="19">
        <v>10921.560029999999</v>
      </c>
      <c r="G361" s="4">
        <f t="shared" si="11"/>
        <v>77.1234260203027</v>
      </c>
    </row>
    <row r="362" spans="1:7" s="27" customFormat="1" ht="22.5">
      <c r="A362" s="9" t="s">
        <v>299</v>
      </c>
      <c r="B362" s="15" t="s">
        <v>770</v>
      </c>
      <c r="C362" s="16">
        <v>783079.1</v>
      </c>
      <c r="D362" s="16">
        <v>577395.0535800001</v>
      </c>
      <c r="E362" s="4">
        <f t="shared" si="10"/>
        <v>73.73393742471228</v>
      </c>
      <c r="F362" s="19">
        <v>737126.34136</v>
      </c>
      <c r="G362" s="4">
        <f t="shared" si="11"/>
        <v>78.33054134447356</v>
      </c>
    </row>
    <row r="363" spans="1:7" s="27" customFormat="1" ht="33.75">
      <c r="A363" s="9" t="s">
        <v>300</v>
      </c>
      <c r="B363" s="15" t="s">
        <v>771</v>
      </c>
      <c r="C363" s="16">
        <v>722</v>
      </c>
      <c r="D363" s="16">
        <v>18</v>
      </c>
      <c r="E363" s="4">
        <f t="shared" si="10"/>
        <v>2.4930747922437675</v>
      </c>
      <c r="F363" s="19">
        <v>740.25</v>
      </c>
      <c r="G363" s="4">
        <f t="shared" si="11"/>
        <v>2.43161094224924</v>
      </c>
    </row>
    <row r="364" spans="1:7" s="27" customFormat="1" ht="33.75">
      <c r="A364" s="9" t="s">
        <v>301</v>
      </c>
      <c r="B364" s="15" t="s">
        <v>772</v>
      </c>
      <c r="C364" s="16">
        <v>722</v>
      </c>
      <c r="D364" s="16">
        <v>18</v>
      </c>
      <c r="E364" s="4">
        <f t="shared" si="10"/>
        <v>2.4930747922437675</v>
      </c>
      <c r="F364" s="19">
        <v>736.75</v>
      </c>
      <c r="G364" s="4">
        <f t="shared" si="11"/>
        <v>2.4431625381744144</v>
      </c>
    </row>
    <row r="365" spans="1:7" s="27" customFormat="1" ht="33.75">
      <c r="A365" s="9" t="s">
        <v>1587</v>
      </c>
      <c r="B365" s="15" t="s">
        <v>1588</v>
      </c>
      <c r="C365" s="16">
        <v>0</v>
      </c>
      <c r="D365" s="16">
        <v>0</v>
      </c>
      <c r="E365" s="4">
        <v>0</v>
      </c>
      <c r="F365" s="19">
        <v>3.5</v>
      </c>
      <c r="G365" s="4">
        <f t="shared" si="11"/>
        <v>0</v>
      </c>
    </row>
    <row r="366" spans="1:7" s="14" customFormat="1" ht="22.5">
      <c r="A366" s="9" t="s">
        <v>302</v>
      </c>
      <c r="B366" s="15" t="s">
        <v>773</v>
      </c>
      <c r="C366" s="16">
        <v>773018.8</v>
      </c>
      <c r="D366" s="16">
        <v>571203.44291</v>
      </c>
      <c r="E366" s="4">
        <f t="shared" si="10"/>
        <v>73.89256806044044</v>
      </c>
      <c r="F366" s="19">
        <v>729087.84363</v>
      </c>
      <c r="G366" s="4">
        <f t="shared" si="11"/>
        <v>78.34494127155908</v>
      </c>
    </row>
    <row r="367" spans="1:7" s="27" customFormat="1" ht="22.5">
      <c r="A367" s="9" t="s">
        <v>303</v>
      </c>
      <c r="B367" s="15" t="s">
        <v>774</v>
      </c>
      <c r="C367" s="16">
        <v>9338.3</v>
      </c>
      <c r="D367" s="16">
        <v>6173.61067</v>
      </c>
      <c r="E367" s="4">
        <f t="shared" si="10"/>
        <v>66.11064829787007</v>
      </c>
      <c r="F367" s="19">
        <v>7298.24773</v>
      </c>
      <c r="G367" s="4">
        <f t="shared" si="11"/>
        <v>84.59031398212075</v>
      </c>
    </row>
    <row r="368" spans="1:7" s="27" customFormat="1" ht="33.75">
      <c r="A368" s="9" t="s">
        <v>1589</v>
      </c>
      <c r="B368" s="15" t="s">
        <v>1590</v>
      </c>
      <c r="C368" s="16">
        <v>0</v>
      </c>
      <c r="D368" s="16">
        <v>0</v>
      </c>
      <c r="E368" s="4">
        <v>0</v>
      </c>
      <c r="F368" s="19">
        <v>0.5</v>
      </c>
      <c r="G368" s="4">
        <f t="shared" si="11"/>
        <v>0</v>
      </c>
    </row>
    <row r="369" spans="1:7" s="27" customFormat="1" ht="33.75">
      <c r="A369" s="9" t="s">
        <v>1591</v>
      </c>
      <c r="B369" s="15" t="s">
        <v>1592</v>
      </c>
      <c r="C369" s="16">
        <v>0</v>
      </c>
      <c r="D369" s="16">
        <v>0</v>
      </c>
      <c r="E369" s="4">
        <v>0</v>
      </c>
      <c r="F369" s="19">
        <v>0.5</v>
      </c>
      <c r="G369" s="4">
        <f t="shared" si="11"/>
        <v>0</v>
      </c>
    </row>
    <row r="370" spans="1:7" s="14" customFormat="1" ht="33.75">
      <c r="A370" s="9" t="s">
        <v>304</v>
      </c>
      <c r="B370" s="15" t="s">
        <v>775</v>
      </c>
      <c r="C370" s="16">
        <v>839.7</v>
      </c>
      <c r="D370" s="16">
        <v>2036.14726</v>
      </c>
      <c r="E370" s="4" t="s">
        <v>1617</v>
      </c>
      <c r="F370" s="19">
        <v>1231.92611</v>
      </c>
      <c r="G370" s="4">
        <f t="shared" si="11"/>
        <v>165.28160605346693</v>
      </c>
    </row>
    <row r="371" spans="1:7" s="27" customFormat="1" ht="45">
      <c r="A371" s="9" t="s">
        <v>305</v>
      </c>
      <c r="B371" s="15" t="s">
        <v>776</v>
      </c>
      <c r="C371" s="16">
        <v>571.1</v>
      </c>
      <c r="D371" s="16">
        <v>724.17621</v>
      </c>
      <c r="E371" s="4">
        <f t="shared" si="10"/>
        <v>126.80374890562072</v>
      </c>
      <c r="F371" s="19">
        <v>356.1372</v>
      </c>
      <c r="G371" s="4" t="s">
        <v>1617</v>
      </c>
    </row>
    <row r="372" spans="1:7" s="27" customFormat="1" ht="45">
      <c r="A372" s="9" t="s">
        <v>306</v>
      </c>
      <c r="B372" s="15" t="s">
        <v>777</v>
      </c>
      <c r="C372" s="16">
        <v>170.6</v>
      </c>
      <c r="D372" s="16">
        <v>919.10562</v>
      </c>
      <c r="E372" s="4" t="s">
        <v>1617</v>
      </c>
      <c r="F372" s="19">
        <v>463.05079</v>
      </c>
      <c r="G372" s="4">
        <f t="shared" si="11"/>
        <v>198.48915925615847</v>
      </c>
    </row>
    <row r="373" spans="1:8" s="27" customFormat="1" ht="45">
      <c r="A373" s="9" t="s">
        <v>307</v>
      </c>
      <c r="B373" s="15" t="s">
        <v>778</v>
      </c>
      <c r="C373" s="16">
        <v>98</v>
      </c>
      <c r="D373" s="16">
        <v>318.86543</v>
      </c>
      <c r="E373" s="4" t="s">
        <v>1617</v>
      </c>
      <c r="F373" s="19">
        <v>182.23812</v>
      </c>
      <c r="G373" s="4">
        <f t="shared" si="11"/>
        <v>174.97186099154226</v>
      </c>
      <c r="H373" s="28"/>
    </row>
    <row r="374" spans="1:9" s="27" customFormat="1" ht="45">
      <c r="A374" s="9" t="s">
        <v>308</v>
      </c>
      <c r="B374" s="15" t="s">
        <v>779</v>
      </c>
      <c r="C374" s="16">
        <v>0</v>
      </c>
      <c r="D374" s="16">
        <v>54</v>
      </c>
      <c r="E374" s="4">
        <v>0</v>
      </c>
      <c r="F374" s="19">
        <v>61</v>
      </c>
      <c r="G374" s="4">
        <f t="shared" si="11"/>
        <v>88.52459016393442</v>
      </c>
      <c r="H374" s="28"/>
      <c r="I374" s="29"/>
    </row>
    <row r="375" spans="1:9" s="27" customFormat="1" ht="45">
      <c r="A375" s="9" t="s">
        <v>1399</v>
      </c>
      <c r="B375" s="15" t="s">
        <v>1400</v>
      </c>
      <c r="C375" s="16">
        <v>0</v>
      </c>
      <c r="D375" s="16">
        <v>20</v>
      </c>
      <c r="E375" s="4">
        <v>0</v>
      </c>
      <c r="F375" s="19">
        <v>169.5</v>
      </c>
      <c r="G375" s="4">
        <f t="shared" si="11"/>
        <v>11.799410029498524</v>
      </c>
      <c r="H375" s="28"/>
      <c r="I375" s="29"/>
    </row>
    <row r="376" spans="1:9" s="27" customFormat="1" ht="11.25">
      <c r="A376" s="9" t="s">
        <v>309</v>
      </c>
      <c r="B376" s="15" t="s">
        <v>780</v>
      </c>
      <c r="C376" s="16">
        <v>3004</v>
      </c>
      <c r="D376" s="16">
        <v>1164.50655</v>
      </c>
      <c r="E376" s="4">
        <f t="shared" si="10"/>
        <v>38.765198069241016</v>
      </c>
      <c r="F376" s="19">
        <v>1025.3205500000001</v>
      </c>
      <c r="G376" s="4">
        <f t="shared" si="11"/>
        <v>113.57487665686598</v>
      </c>
      <c r="H376" s="28"/>
      <c r="I376" s="29"/>
    </row>
    <row r="377" spans="1:7" s="27" customFormat="1" ht="22.5">
      <c r="A377" s="9" t="s">
        <v>310</v>
      </c>
      <c r="B377" s="15" t="s">
        <v>781</v>
      </c>
      <c r="C377" s="16">
        <v>2704</v>
      </c>
      <c r="D377" s="16">
        <v>675.35033</v>
      </c>
      <c r="E377" s="4">
        <f t="shared" si="10"/>
        <v>24.97597374260355</v>
      </c>
      <c r="F377" s="19">
        <v>597.54717</v>
      </c>
      <c r="G377" s="4">
        <f t="shared" si="11"/>
        <v>113.02042146731277</v>
      </c>
    </row>
    <row r="378" spans="1:7" s="14" customFormat="1" ht="22.5">
      <c r="A378" s="9" t="s">
        <v>311</v>
      </c>
      <c r="B378" s="15" t="s">
        <v>782</v>
      </c>
      <c r="C378" s="16">
        <v>300</v>
      </c>
      <c r="D378" s="16">
        <v>489.15621999999996</v>
      </c>
      <c r="E378" s="4">
        <f t="shared" si="10"/>
        <v>163.0520733333333</v>
      </c>
      <c r="F378" s="19">
        <v>427.77338000000003</v>
      </c>
      <c r="G378" s="4">
        <f t="shared" si="11"/>
        <v>114.34938284378518</v>
      </c>
    </row>
    <row r="379" spans="1:7" s="27" customFormat="1" ht="33.75">
      <c r="A379" s="9" t="s">
        <v>312</v>
      </c>
      <c r="B379" s="15" t="s">
        <v>783</v>
      </c>
      <c r="C379" s="16">
        <v>7632.808389999999</v>
      </c>
      <c r="D379" s="16">
        <v>6452.88389</v>
      </c>
      <c r="E379" s="4">
        <f t="shared" si="10"/>
        <v>84.5414107139666</v>
      </c>
      <c r="F379" s="19">
        <v>9561.730710000002</v>
      </c>
      <c r="G379" s="4">
        <f t="shared" si="11"/>
        <v>67.48656792071483</v>
      </c>
    </row>
    <row r="380" spans="1:7" s="14" customFormat="1" ht="56.25">
      <c r="A380" s="9" t="s">
        <v>313</v>
      </c>
      <c r="B380" s="15" t="s">
        <v>784</v>
      </c>
      <c r="C380" s="16">
        <v>6042.4</v>
      </c>
      <c r="D380" s="16">
        <v>5015.1144</v>
      </c>
      <c r="E380" s="4">
        <f t="shared" si="10"/>
        <v>82.99871574208925</v>
      </c>
      <c r="F380" s="19">
        <v>4370.56572</v>
      </c>
      <c r="G380" s="4">
        <f t="shared" si="11"/>
        <v>114.74748856996939</v>
      </c>
    </row>
    <row r="381" spans="1:7" s="14" customFormat="1" ht="45">
      <c r="A381" s="9" t="s">
        <v>314</v>
      </c>
      <c r="B381" s="15" t="s">
        <v>785</v>
      </c>
      <c r="C381" s="16">
        <v>1553.1083899999999</v>
      </c>
      <c r="D381" s="16">
        <v>1437.76949</v>
      </c>
      <c r="E381" s="4">
        <f t="shared" si="10"/>
        <v>92.57367349615568</v>
      </c>
      <c r="F381" s="19">
        <v>5064.40019</v>
      </c>
      <c r="G381" s="4">
        <f t="shared" si="11"/>
        <v>28.38972901152189</v>
      </c>
    </row>
    <row r="382" spans="1:7" s="14" customFormat="1" ht="45">
      <c r="A382" s="9" t="s">
        <v>315</v>
      </c>
      <c r="B382" s="15" t="s">
        <v>786</v>
      </c>
      <c r="C382" s="16">
        <v>37.3</v>
      </c>
      <c r="D382" s="16">
        <v>0</v>
      </c>
      <c r="E382" s="4">
        <f t="shared" si="10"/>
        <v>0</v>
      </c>
      <c r="F382" s="19">
        <v>126.76480000000001</v>
      </c>
      <c r="G382" s="4">
        <f t="shared" si="11"/>
        <v>0</v>
      </c>
    </row>
    <row r="383" spans="1:8" s="27" customFormat="1" ht="22.5">
      <c r="A383" s="9" t="s">
        <v>316</v>
      </c>
      <c r="B383" s="15" t="s">
        <v>787</v>
      </c>
      <c r="C383" s="16">
        <v>5365</v>
      </c>
      <c r="D383" s="16">
        <v>3678.08674</v>
      </c>
      <c r="E383" s="4">
        <f t="shared" si="10"/>
        <v>68.55706877912395</v>
      </c>
      <c r="F383" s="19">
        <v>3274.36426</v>
      </c>
      <c r="G383" s="4">
        <f t="shared" si="11"/>
        <v>112.32979741844606</v>
      </c>
      <c r="H383" s="28"/>
    </row>
    <row r="384" spans="1:7" s="27" customFormat="1" ht="22.5">
      <c r="A384" s="9" t="s">
        <v>317</v>
      </c>
      <c r="B384" s="15" t="s">
        <v>788</v>
      </c>
      <c r="C384" s="16">
        <v>182</v>
      </c>
      <c r="D384" s="16">
        <v>0</v>
      </c>
      <c r="E384" s="4">
        <f t="shared" si="10"/>
        <v>0</v>
      </c>
      <c r="F384" s="19">
        <v>0</v>
      </c>
      <c r="G384" s="4">
        <v>0</v>
      </c>
    </row>
    <row r="385" spans="1:7" s="27" customFormat="1" ht="33.75">
      <c r="A385" s="9" t="s">
        <v>318</v>
      </c>
      <c r="B385" s="15" t="s">
        <v>789</v>
      </c>
      <c r="C385" s="16">
        <v>182</v>
      </c>
      <c r="D385" s="16">
        <v>0</v>
      </c>
      <c r="E385" s="4">
        <f t="shared" si="10"/>
        <v>0</v>
      </c>
      <c r="F385" s="19">
        <v>0</v>
      </c>
      <c r="G385" s="4">
        <v>0</v>
      </c>
    </row>
    <row r="386" spans="1:7" s="14" customFormat="1" ht="45">
      <c r="A386" s="9" t="s">
        <v>319</v>
      </c>
      <c r="B386" s="15" t="s">
        <v>790</v>
      </c>
      <c r="C386" s="16">
        <v>7378.19325</v>
      </c>
      <c r="D386" s="16">
        <v>7523.84722</v>
      </c>
      <c r="E386" s="4">
        <f t="shared" si="10"/>
        <v>101.97411432670185</v>
      </c>
      <c r="F386" s="19">
        <v>3816.46491</v>
      </c>
      <c r="G386" s="4">
        <f t="shared" si="11"/>
        <v>197.14178952060638</v>
      </c>
    </row>
    <row r="387" spans="1:7" s="27" customFormat="1" ht="22.5">
      <c r="A387" s="9" t="s">
        <v>320</v>
      </c>
      <c r="B387" s="15" t="s">
        <v>791</v>
      </c>
      <c r="C387" s="16">
        <v>6779</v>
      </c>
      <c r="D387" s="16">
        <v>6017.67857</v>
      </c>
      <c r="E387" s="4">
        <f t="shared" si="10"/>
        <v>88.76941392535772</v>
      </c>
      <c r="F387" s="19">
        <v>4023.96999</v>
      </c>
      <c r="G387" s="4">
        <f t="shared" si="11"/>
        <v>149.54581134935353</v>
      </c>
    </row>
    <row r="388" spans="1:7" s="14" customFormat="1" ht="56.25">
      <c r="A388" s="9" t="s">
        <v>321</v>
      </c>
      <c r="B388" s="15" t="s">
        <v>792</v>
      </c>
      <c r="C388" s="16">
        <v>13550.3</v>
      </c>
      <c r="D388" s="16">
        <v>2099.48144</v>
      </c>
      <c r="E388" s="4">
        <f t="shared" si="10"/>
        <v>15.493984930222949</v>
      </c>
      <c r="F388" s="19">
        <v>20658.55987</v>
      </c>
      <c r="G388" s="4">
        <f t="shared" si="11"/>
        <v>10.162767652787018</v>
      </c>
    </row>
    <row r="389" spans="1:7" s="14" customFormat="1" ht="56.25">
      <c r="A389" s="9" t="s">
        <v>322</v>
      </c>
      <c r="B389" s="15" t="s">
        <v>793</v>
      </c>
      <c r="C389" s="16">
        <v>13550.3</v>
      </c>
      <c r="D389" s="16">
        <v>2099.48144</v>
      </c>
      <c r="E389" s="4">
        <f t="shared" si="10"/>
        <v>15.493984930222949</v>
      </c>
      <c r="F389" s="19">
        <v>20658.55987</v>
      </c>
      <c r="G389" s="4">
        <f t="shared" si="11"/>
        <v>10.162767652787018</v>
      </c>
    </row>
    <row r="390" spans="1:7" s="14" customFormat="1" ht="22.5">
      <c r="A390" s="9" t="s">
        <v>1593</v>
      </c>
      <c r="B390" s="15" t="s">
        <v>1594</v>
      </c>
      <c r="C390" s="16">
        <v>0</v>
      </c>
      <c r="D390" s="16">
        <v>0</v>
      </c>
      <c r="E390" s="4">
        <v>0</v>
      </c>
      <c r="F390" s="19">
        <v>4</v>
      </c>
      <c r="G390" s="4">
        <f t="shared" si="11"/>
        <v>0</v>
      </c>
    </row>
    <row r="391" spans="1:7" s="14" customFormat="1" ht="22.5">
      <c r="A391" s="9" t="s">
        <v>323</v>
      </c>
      <c r="B391" s="15" t="s">
        <v>794</v>
      </c>
      <c r="C391" s="16">
        <v>20256.593989999998</v>
      </c>
      <c r="D391" s="16">
        <v>15524.40538</v>
      </c>
      <c r="E391" s="4">
        <f t="shared" si="10"/>
        <v>76.63877445371062</v>
      </c>
      <c r="F391" s="19">
        <v>14739.136369999998</v>
      </c>
      <c r="G391" s="4">
        <f t="shared" si="11"/>
        <v>105.32778169824344</v>
      </c>
    </row>
    <row r="392" spans="1:7" s="14" customFormat="1" ht="33.75">
      <c r="A392" s="9" t="s">
        <v>324</v>
      </c>
      <c r="B392" s="15" t="s">
        <v>795</v>
      </c>
      <c r="C392" s="16">
        <v>19624.04399</v>
      </c>
      <c r="D392" s="16">
        <v>15121.464179999999</v>
      </c>
      <c r="E392" s="4">
        <f t="shared" si="10"/>
        <v>77.05580046449947</v>
      </c>
      <c r="F392" s="19">
        <v>14357.15693</v>
      </c>
      <c r="G392" s="4">
        <f t="shared" si="11"/>
        <v>105.3235278664604</v>
      </c>
    </row>
    <row r="393" spans="1:7" s="27" customFormat="1" ht="33.75">
      <c r="A393" s="9" t="s">
        <v>325</v>
      </c>
      <c r="B393" s="15" t="s">
        <v>796</v>
      </c>
      <c r="C393" s="16">
        <v>148.25</v>
      </c>
      <c r="D393" s="16">
        <v>48.440870000000004</v>
      </c>
      <c r="E393" s="4">
        <f t="shared" si="10"/>
        <v>32.675123102866785</v>
      </c>
      <c r="F393" s="19">
        <v>75.20896</v>
      </c>
      <c r="G393" s="4">
        <f t="shared" si="11"/>
        <v>64.40837634239325</v>
      </c>
    </row>
    <row r="394" spans="1:7" s="14" customFormat="1" ht="33.75">
      <c r="A394" s="9" t="s">
        <v>326</v>
      </c>
      <c r="B394" s="15" t="s">
        <v>797</v>
      </c>
      <c r="C394" s="16">
        <v>484.3</v>
      </c>
      <c r="D394" s="16">
        <v>354.50033</v>
      </c>
      <c r="E394" s="4">
        <f t="shared" si="10"/>
        <v>73.1984988643403</v>
      </c>
      <c r="F394" s="19">
        <v>306.77047999999996</v>
      </c>
      <c r="G394" s="4">
        <f t="shared" si="11"/>
        <v>115.55881452478741</v>
      </c>
    </row>
    <row r="395" spans="1:7" s="14" customFormat="1" ht="22.5">
      <c r="A395" s="9" t="s">
        <v>327</v>
      </c>
      <c r="B395" s="15" t="s">
        <v>798</v>
      </c>
      <c r="C395" s="16">
        <v>82798.44670999999</v>
      </c>
      <c r="D395" s="16">
        <v>80268.91064</v>
      </c>
      <c r="E395" s="4">
        <f t="shared" si="10"/>
        <v>96.94494743499278</v>
      </c>
      <c r="F395" s="19">
        <v>105277.35058</v>
      </c>
      <c r="G395" s="4">
        <f t="shared" si="11"/>
        <v>76.24518493083073</v>
      </c>
    </row>
    <row r="396" spans="1:7" s="14" customFormat="1" ht="33.75">
      <c r="A396" s="9" t="s">
        <v>328</v>
      </c>
      <c r="B396" s="15" t="s">
        <v>799</v>
      </c>
      <c r="C396" s="16">
        <v>6469.5</v>
      </c>
      <c r="D396" s="16">
        <v>9909.27215</v>
      </c>
      <c r="E396" s="4">
        <f t="shared" si="10"/>
        <v>153.16905711415103</v>
      </c>
      <c r="F396" s="19">
        <v>9303.49265</v>
      </c>
      <c r="G396" s="4">
        <f t="shared" si="11"/>
        <v>106.51131271652051</v>
      </c>
    </row>
    <row r="397" spans="1:7" s="14" customFormat="1" ht="22.5">
      <c r="A397" s="9" t="s">
        <v>329</v>
      </c>
      <c r="B397" s="15" t="s">
        <v>800</v>
      </c>
      <c r="C397" s="16">
        <v>44796.06713</v>
      </c>
      <c r="D397" s="16">
        <v>42457.3025</v>
      </c>
      <c r="E397" s="4">
        <f t="shared" si="10"/>
        <v>94.77908490668877</v>
      </c>
      <c r="F397" s="19">
        <v>41700.37567</v>
      </c>
      <c r="G397" s="4">
        <f t="shared" si="11"/>
        <v>101.81515590168782</v>
      </c>
    </row>
    <row r="398" spans="1:7" s="27" customFormat="1" ht="22.5">
      <c r="A398" s="9" t="s">
        <v>330</v>
      </c>
      <c r="B398" s="15" t="s">
        <v>801</v>
      </c>
      <c r="C398" s="16">
        <v>23956.07398</v>
      </c>
      <c r="D398" s="16">
        <v>21449.19416</v>
      </c>
      <c r="E398" s="4">
        <f t="shared" si="10"/>
        <v>89.53551478387945</v>
      </c>
      <c r="F398" s="19">
        <v>52465.65375</v>
      </c>
      <c r="G398" s="4">
        <f t="shared" si="11"/>
        <v>40.88235374366225</v>
      </c>
    </row>
    <row r="399" spans="1:7" s="14" customFormat="1" ht="22.5">
      <c r="A399" s="9" t="s">
        <v>331</v>
      </c>
      <c r="B399" s="15" t="s">
        <v>802</v>
      </c>
      <c r="C399" s="16">
        <v>61.7</v>
      </c>
      <c r="D399" s="16">
        <v>1079.87242</v>
      </c>
      <c r="E399" s="4" t="s">
        <v>1617</v>
      </c>
      <c r="F399" s="19">
        <v>168.4487</v>
      </c>
      <c r="G399" s="4" t="s">
        <v>1617</v>
      </c>
    </row>
    <row r="400" spans="1:7" s="14" customFormat="1" ht="22.5">
      <c r="A400" s="9" t="s">
        <v>332</v>
      </c>
      <c r="B400" s="15" t="s">
        <v>803</v>
      </c>
      <c r="C400" s="16">
        <v>7515.1056</v>
      </c>
      <c r="D400" s="16">
        <v>5373.26941</v>
      </c>
      <c r="E400" s="4">
        <f t="shared" si="10"/>
        <v>71.49958624666564</v>
      </c>
      <c r="F400" s="19">
        <v>1639.3798100000001</v>
      </c>
      <c r="G400" s="4" t="s">
        <v>1617</v>
      </c>
    </row>
    <row r="401" spans="1:7" s="27" customFormat="1" ht="11.25">
      <c r="A401" s="8" t="s">
        <v>333</v>
      </c>
      <c r="B401" s="2" t="s">
        <v>804</v>
      </c>
      <c r="C401" s="3">
        <v>2106.88146</v>
      </c>
      <c r="D401" s="3">
        <v>2928.67095</v>
      </c>
      <c r="E401" s="13">
        <f t="shared" si="10"/>
        <v>139.00501787129497</v>
      </c>
      <c r="F401" s="18">
        <v>17746.06947</v>
      </c>
      <c r="G401" s="13">
        <f t="shared" si="11"/>
        <v>16.503209090615602</v>
      </c>
    </row>
    <row r="402" spans="1:7" s="14" customFormat="1" ht="11.25">
      <c r="A402" s="9" t="s">
        <v>334</v>
      </c>
      <c r="B402" s="15" t="s">
        <v>805</v>
      </c>
      <c r="C402" s="16">
        <v>0</v>
      </c>
      <c r="D402" s="16">
        <v>-264.9827</v>
      </c>
      <c r="E402" s="4">
        <v>0</v>
      </c>
      <c r="F402" s="19">
        <v>11745.76324</v>
      </c>
      <c r="G402" s="4">
        <v>0</v>
      </c>
    </row>
    <row r="403" spans="1:7" s="14" customFormat="1" ht="22.5">
      <c r="A403" s="9" t="s">
        <v>335</v>
      </c>
      <c r="B403" s="15" t="s">
        <v>806</v>
      </c>
      <c r="C403" s="16">
        <v>0</v>
      </c>
      <c r="D403" s="16">
        <v>-984.3548000000001</v>
      </c>
      <c r="E403" s="4">
        <v>0</v>
      </c>
      <c r="F403" s="19">
        <v>12035.39278</v>
      </c>
      <c r="G403" s="4">
        <v>0</v>
      </c>
    </row>
    <row r="404" spans="1:7" s="14" customFormat="1" ht="11.25">
      <c r="A404" s="9" t="s">
        <v>336</v>
      </c>
      <c r="B404" s="15" t="s">
        <v>807</v>
      </c>
      <c r="C404" s="16">
        <v>0</v>
      </c>
      <c r="D404" s="16">
        <v>-133.37246</v>
      </c>
      <c r="E404" s="4">
        <v>0</v>
      </c>
      <c r="F404" s="19">
        <v>-600.2515</v>
      </c>
      <c r="G404" s="4">
        <f t="shared" si="11"/>
        <v>22.219429689055335</v>
      </c>
    </row>
    <row r="405" spans="1:7" s="27" customFormat="1" ht="22.5">
      <c r="A405" s="9" t="s">
        <v>337</v>
      </c>
      <c r="B405" s="15" t="s">
        <v>808</v>
      </c>
      <c r="C405" s="16">
        <v>0</v>
      </c>
      <c r="D405" s="16">
        <v>754.7029699999999</v>
      </c>
      <c r="E405" s="4">
        <v>0</v>
      </c>
      <c r="F405" s="19">
        <v>189.81445000000002</v>
      </c>
      <c r="G405" s="4" t="s">
        <v>1617</v>
      </c>
    </row>
    <row r="406" spans="1:7" s="27" customFormat="1" ht="11.25">
      <c r="A406" s="9" t="s">
        <v>338</v>
      </c>
      <c r="B406" s="15" t="s">
        <v>809</v>
      </c>
      <c r="C406" s="16">
        <v>0</v>
      </c>
      <c r="D406" s="16">
        <v>48.03704</v>
      </c>
      <c r="E406" s="4">
        <v>0</v>
      </c>
      <c r="F406" s="19">
        <v>136.59989000000002</v>
      </c>
      <c r="G406" s="4">
        <f t="shared" si="11"/>
        <v>35.166236224641175</v>
      </c>
    </row>
    <row r="407" spans="1:7" s="27" customFormat="1" ht="22.5">
      <c r="A407" s="9" t="s">
        <v>339</v>
      </c>
      <c r="B407" s="15" t="s">
        <v>810</v>
      </c>
      <c r="C407" s="16">
        <v>0</v>
      </c>
      <c r="D407" s="16">
        <v>50.00455</v>
      </c>
      <c r="E407" s="4">
        <v>0</v>
      </c>
      <c r="F407" s="19">
        <v>-15.79238</v>
      </c>
      <c r="G407" s="4">
        <v>0</v>
      </c>
    </row>
    <row r="408" spans="1:7" s="27" customFormat="1" ht="11.25">
      <c r="A408" s="9" t="s">
        <v>340</v>
      </c>
      <c r="B408" s="15" t="s">
        <v>811</v>
      </c>
      <c r="C408" s="16">
        <v>1241.28146</v>
      </c>
      <c r="D408" s="16">
        <v>2621.12365</v>
      </c>
      <c r="E408" s="4" t="s">
        <v>1617</v>
      </c>
      <c r="F408" s="19">
        <v>5332.20783</v>
      </c>
      <c r="G408" s="4">
        <f t="shared" si="11"/>
        <v>49.15644201362646</v>
      </c>
    </row>
    <row r="409" spans="1:7" s="27" customFormat="1" ht="22.5">
      <c r="A409" s="9" t="s">
        <v>341</v>
      </c>
      <c r="B409" s="15" t="s">
        <v>812</v>
      </c>
      <c r="C409" s="16">
        <v>108.9</v>
      </c>
      <c r="D409" s="16">
        <v>111.75052000000001</v>
      </c>
      <c r="E409" s="4">
        <f aca="true" t="shared" si="12" ref="E409:E447">D409/C409*100</f>
        <v>102.61755739210285</v>
      </c>
      <c r="F409" s="19">
        <v>138.18492999999998</v>
      </c>
      <c r="G409" s="4">
        <f t="shared" si="11"/>
        <v>80.87026566500415</v>
      </c>
    </row>
    <row r="410" spans="1:7" s="14" customFormat="1" ht="11.25">
      <c r="A410" s="9" t="s">
        <v>342</v>
      </c>
      <c r="B410" s="15" t="s">
        <v>813</v>
      </c>
      <c r="C410" s="16">
        <v>483.24146</v>
      </c>
      <c r="D410" s="16">
        <v>1331.85618</v>
      </c>
      <c r="E410" s="4" t="s">
        <v>1617</v>
      </c>
      <c r="F410" s="19">
        <v>745.5157399999999</v>
      </c>
      <c r="G410" s="4">
        <f t="shared" si="11"/>
        <v>178.64896856503663</v>
      </c>
    </row>
    <row r="411" spans="1:7" s="27" customFormat="1" ht="11.25">
      <c r="A411" s="9" t="s">
        <v>343</v>
      </c>
      <c r="B411" s="15" t="s">
        <v>814</v>
      </c>
      <c r="C411" s="16">
        <v>426.14</v>
      </c>
      <c r="D411" s="16">
        <v>621.02419</v>
      </c>
      <c r="E411" s="4">
        <f t="shared" si="12"/>
        <v>145.73243300323838</v>
      </c>
      <c r="F411" s="19">
        <v>1324.73187</v>
      </c>
      <c r="G411" s="4">
        <f aca="true" t="shared" si="13" ref="G411:G478">D411/F411*100</f>
        <v>46.87923677717514</v>
      </c>
    </row>
    <row r="412" spans="1:7" s="27" customFormat="1" ht="11.25">
      <c r="A412" s="9" t="s">
        <v>344</v>
      </c>
      <c r="B412" s="15" t="s">
        <v>815</v>
      </c>
      <c r="C412" s="16">
        <v>32</v>
      </c>
      <c r="D412" s="16">
        <v>253.97722</v>
      </c>
      <c r="E412" s="4" t="s">
        <v>1617</v>
      </c>
      <c r="F412" s="19">
        <v>140.72438</v>
      </c>
      <c r="G412" s="4">
        <f t="shared" si="13"/>
        <v>180.47847856924292</v>
      </c>
    </row>
    <row r="413" spans="1:8" s="5" customFormat="1" ht="12.75">
      <c r="A413" s="9" t="s">
        <v>1230</v>
      </c>
      <c r="B413" s="15" t="s">
        <v>1245</v>
      </c>
      <c r="C413" s="16">
        <v>191</v>
      </c>
      <c r="D413" s="16">
        <v>302.51554</v>
      </c>
      <c r="E413" s="4">
        <f t="shared" si="12"/>
        <v>158.3850994764398</v>
      </c>
      <c r="F413" s="19">
        <v>2983.05091</v>
      </c>
      <c r="G413" s="4">
        <f t="shared" si="13"/>
        <v>10.14114573056348</v>
      </c>
      <c r="H413" s="38"/>
    </row>
    <row r="414" spans="1:9" s="5" customFormat="1" ht="12.75">
      <c r="A414" s="9" t="s">
        <v>345</v>
      </c>
      <c r="B414" s="15" t="s">
        <v>816</v>
      </c>
      <c r="C414" s="16">
        <v>865.6</v>
      </c>
      <c r="D414" s="16">
        <v>572.53</v>
      </c>
      <c r="E414" s="4">
        <f t="shared" si="12"/>
        <v>66.14256007393715</v>
      </c>
      <c r="F414" s="19">
        <v>668.0984</v>
      </c>
      <c r="G414" s="4">
        <f t="shared" si="13"/>
        <v>85.69546042918229</v>
      </c>
      <c r="I414" s="6"/>
    </row>
    <row r="415" spans="1:9" s="5" customFormat="1" ht="22.5">
      <c r="A415" s="9" t="s">
        <v>346</v>
      </c>
      <c r="B415" s="15" t="s">
        <v>817</v>
      </c>
      <c r="C415" s="16">
        <v>865.6</v>
      </c>
      <c r="D415" s="16">
        <v>572.53</v>
      </c>
      <c r="E415" s="4">
        <f t="shared" si="12"/>
        <v>66.14256007393715</v>
      </c>
      <c r="F415" s="19">
        <v>668.0984</v>
      </c>
      <c r="G415" s="4">
        <f t="shared" si="13"/>
        <v>85.69546042918229</v>
      </c>
      <c r="I415" s="6"/>
    </row>
    <row r="416" spans="1:7" s="5" customFormat="1" ht="12.75">
      <c r="A416" s="8" t="s">
        <v>347</v>
      </c>
      <c r="B416" s="2" t="s">
        <v>818</v>
      </c>
      <c r="C416" s="3">
        <f>C417+C555+C560+C575+C591+C614</f>
        <v>13546794.71493</v>
      </c>
      <c r="D416" s="3">
        <v>7827429.761689999</v>
      </c>
      <c r="E416" s="13">
        <f t="shared" si="12"/>
        <v>57.78067746950756</v>
      </c>
      <c r="F416" s="18">
        <v>8995911.782540001</v>
      </c>
      <c r="G416" s="13">
        <f t="shared" si="13"/>
        <v>87.01096621336497</v>
      </c>
    </row>
    <row r="417" spans="1:7" ht="21.75">
      <c r="A417" s="8" t="s">
        <v>348</v>
      </c>
      <c r="B417" s="2" t="s">
        <v>819</v>
      </c>
      <c r="C417" s="3">
        <f>C418+C432+C495+C535</f>
        <v>13406742.107859999</v>
      </c>
      <c r="D417" s="3">
        <v>8269738.56057</v>
      </c>
      <c r="E417" s="13">
        <f t="shared" si="12"/>
        <v>61.68343132163094</v>
      </c>
      <c r="F417" s="18">
        <v>8943115.61416</v>
      </c>
      <c r="G417" s="13">
        <f t="shared" si="13"/>
        <v>92.47044226372503</v>
      </c>
    </row>
    <row r="418" spans="1:7" ht="12.75">
      <c r="A418" s="9" t="s">
        <v>349</v>
      </c>
      <c r="B418" s="15" t="s">
        <v>820</v>
      </c>
      <c r="C418" s="16">
        <f>C419+C422+C425+C427+C429+C430</f>
        <v>5083606.6</v>
      </c>
      <c r="D418" s="16">
        <v>3892061.6</v>
      </c>
      <c r="E418" s="4">
        <f t="shared" si="12"/>
        <v>76.56103050932384</v>
      </c>
      <c r="F418" s="19">
        <v>3401959</v>
      </c>
      <c r="G418" s="4">
        <f t="shared" si="13"/>
        <v>114.40648167717482</v>
      </c>
    </row>
    <row r="419" spans="1:7" ht="12.75">
      <c r="A419" s="9" t="s">
        <v>350</v>
      </c>
      <c r="B419" s="15" t="s">
        <v>821</v>
      </c>
      <c r="C419" s="16">
        <v>4076579.1</v>
      </c>
      <c r="D419" s="16">
        <v>3057402.6</v>
      </c>
      <c r="E419" s="4">
        <f t="shared" si="12"/>
        <v>74.99922177396239</v>
      </c>
      <c r="F419" s="19">
        <v>2927698</v>
      </c>
      <c r="G419" s="4">
        <f t="shared" si="13"/>
        <v>104.43025885866643</v>
      </c>
    </row>
    <row r="420" spans="1:7" ht="22.5">
      <c r="A420" s="9" t="s">
        <v>351</v>
      </c>
      <c r="B420" s="15" t="s">
        <v>822</v>
      </c>
      <c r="C420" s="16">
        <v>4076536.8</v>
      </c>
      <c r="D420" s="16">
        <v>3057402.6</v>
      </c>
      <c r="E420" s="4">
        <f t="shared" si="12"/>
        <v>75.00000000000001</v>
      </c>
      <c r="F420" s="19">
        <v>2927698</v>
      </c>
      <c r="G420" s="4">
        <f t="shared" si="13"/>
        <v>104.43025885866643</v>
      </c>
    </row>
    <row r="421" spans="1:8" ht="22.5">
      <c r="A421" s="9" t="s">
        <v>1332</v>
      </c>
      <c r="B421" s="15" t="s">
        <v>1365</v>
      </c>
      <c r="C421" s="16">
        <v>42.3</v>
      </c>
      <c r="D421" s="16">
        <v>0</v>
      </c>
      <c r="E421" s="4">
        <f t="shared" si="12"/>
        <v>0</v>
      </c>
      <c r="F421" s="19">
        <v>0</v>
      </c>
      <c r="G421" s="4">
        <v>0</v>
      </c>
      <c r="H421" s="39"/>
    </row>
    <row r="422" spans="1:7" ht="22.5">
      <c r="A422" s="9" t="s">
        <v>1333</v>
      </c>
      <c r="B422" s="15" t="s">
        <v>1366</v>
      </c>
      <c r="C422" s="16">
        <v>195848.5</v>
      </c>
      <c r="D422" s="16">
        <v>189632</v>
      </c>
      <c r="E422" s="4">
        <f t="shared" si="12"/>
        <v>96.8258628480688</v>
      </c>
      <c r="F422" s="19">
        <v>0</v>
      </c>
      <c r="G422" s="4">
        <v>0</v>
      </c>
    </row>
    <row r="423" spans="1:7" ht="22.5">
      <c r="A423" s="9" t="s">
        <v>1334</v>
      </c>
      <c r="B423" s="15" t="s">
        <v>1367</v>
      </c>
      <c r="C423" s="16">
        <v>189632</v>
      </c>
      <c r="D423" s="16">
        <v>189632</v>
      </c>
      <c r="E423" s="4">
        <f t="shared" si="12"/>
        <v>100</v>
      </c>
      <c r="F423" s="19">
        <v>0</v>
      </c>
      <c r="G423" s="4">
        <v>0</v>
      </c>
    </row>
    <row r="424" spans="1:7" ht="22.5">
      <c r="A424" s="9" t="s">
        <v>1414</v>
      </c>
      <c r="B424" s="15" t="s">
        <v>1490</v>
      </c>
      <c r="C424" s="16">
        <v>6216.5</v>
      </c>
      <c r="D424" s="16">
        <v>0</v>
      </c>
      <c r="E424" s="4">
        <f t="shared" si="12"/>
        <v>0</v>
      </c>
      <c r="F424" s="19">
        <v>0</v>
      </c>
      <c r="G424" s="4">
        <v>0</v>
      </c>
    </row>
    <row r="425" spans="1:7" ht="33.75">
      <c r="A425" s="9" t="s">
        <v>352</v>
      </c>
      <c r="B425" s="15" t="s">
        <v>823</v>
      </c>
      <c r="C425" s="16">
        <v>445557</v>
      </c>
      <c r="D425" s="16">
        <v>334170</v>
      </c>
      <c r="E425" s="4">
        <f t="shared" si="12"/>
        <v>75.00050498589405</v>
      </c>
      <c r="F425" s="19">
        <v>299592</v>
      </c>
      <c r="G425" s="4">
        <f t="shared" si="13"/>
        <v>111.54169670752223</v>
      </c>
    </row>
    <row r="426" spans="1:7" ht="33.75">
      <c r="A426" s="9" t="s">
        <v>353</v>
      </c>
      <c r="B426" s="15" t="s">
        <v>824</v>
      </c>
      <c r="C426" s="16">
        <v>445557</v>
      </c>
      <c r="D426" s="16">
        <v>334170</v>
      </c>
      <c r="E426" s="4">
        <f t="shared" si="12"/>
        <v>75.00050498589405</v>
      </c>
      <c r="F426" s="19">
        <v>299592</v>
      </c>
      <c r="G426" s="4">
        <f t="shared" si="13"/>
        <v>111.54169670752223</v>
      </c>
    </row>
    <row r="427" spans="1:7" ht="33.75">
      <c r="A427" s="9" t="s">
        <v>354</v>
      </c>
      <c r="B427" s="15" t="s">
        <v>825</v>
      </c>
      <c r="C427" s="16">
        <v>215060</v>
      </c>
      <c r="D427" s="16">
        <v>161295</v>
      </c>
      <c r="E427" s="4">
        <f t="shared" si="12"/>
        <v>75</v>
      </c>
      <c r="F427" s="19">
        <v>174669</v>
      </c>
      <c r="G427" s="4">
        <f t="shared" si="13"/>
        <v>92.34323205606032</v>
      </c>
    </row>
    <row r="428" spans="1:7" ht="33.75">
      <c r="A428" s="9" t="s">
        <v>355</v>
      </c>
      <c r="B428" s="15" t="s">
        <v>826</v>
      </c>
      <c r="C428" s="16">
        <v>215060</v>
      </c>
      <c r="D428" s="16">
        <v>161295</v>
      </c>
      <c r="E428" s="4">
        <f t="shared" si="12"/>
        <v>75</v>
      </c>
      <c r="F428" s="19">
        <v>174669</v>
      </c>
      <c r="G428" s="4">
        <f t="shared" si="13"/>
        <v>92.34323205606032</v>
      </c>
    </row>
    <row r="429" spans="1:8" ht="33.75">
      <c r="A429" s="9" t="s">
        <v>1415</v>
      </c>
      <c r="B429" s="15" t="s">
        <v>1491</v>
      </c>
      <c r="C429" s="16">
        <v>149562</v>
      </c>
      <c r="D429" s="16">
        <v>149562</v>
      </c>
      <c r="E429" s="4">
        <f t="shared" si="12"/>
        <v>100</v>
      </c>
      <c r="F429" s="19">
        <v>0</v>
      </c>
      <c r="G429" s="4">
        <v>0</v>
      </c>
      <c r="H429" s="17">
        <v>149562</v>
      </c>
    </row>
    <row r="430" spans="1:7" ht="12.75">
      <c r="A430" s="9" t="s">
        <v>1416</v>
      </c>
      <c r="B430" s="15" t="s">
        <v>1492</v>
      </c>
      <c r="C430" s="16">
        <v>1000</v>
      </c>
      <c r="D430" s="16">
        <v>0</v>
      </c>
      <c r="E430" s="4">
        <f t="shared" si="12"/>
        <v>0</v>
      </c>
      <c r="F430" s="19">
        <v>0</v>
      </c>
      <c r="G430" s="4">
        <v>0</v>
      </c>
    </row>
    <row r="431" spans="1:7" ht="12.75">
      <c r="A431" s="9" t="s">
        <v>1417</v>
      </c>
      <c r="B431" s="15" t="s">
        <v>1493</v>
      </c>
      <c r="C431" s="16">
        <v>1000</v>
      </c>
      <c r="D431" s="16">
        <v>0</v>
      </c>
      <c r="E431" s="4">
        <f t="shared" si="12"/>
        <v>0</v>
      </c>
      <c r="F431" s="19">
        <v>0</v>
      </c>
      <c r="G431" s="4">
        <v>0</v>
      </c>
    </row>
    <row r="432" spans="1:9" ht="22.5">
      <c r="A432" s="9" t="s">
        <v>356</v>
      </c>
      <c r="B432" s="15" t="s">
        <v>827</v>
      </c>
      <c r="C432" s="16">
        <f>C433+C435+C438+C440+C441+C443+C444+C445+C447+C449+C450+C451+C452+C453+C454+C456+C458+C462+C464+C467+C469+C471+C472+C473+C474+C475+C478+C479+C483+C485+C487+C488+C490</f>
        <v>4095964.0303099994</v>
      </c>
      <c r="D432" s="16">
        <v>1451214.37568</v>
      </c>
      <c r="E432" s="4">
        <f t="shared" si="12"/>
        <v>35.430349606125965</v>
      </c>
      <c r="F432" s="19">
        <v>2554059.09363</v>
      </c>
      <c r="G432" s="4">
        <f t="shared" si="13"/>
        <v>56.81992164157161</v>
      </c>
      <c r="H432" s="17">
        <v>4064256.70083</v>
      </c>
      <c r="I432" s="17">
        <f>H432+H472</f>
        <v>4095964.03031</v>
      </c>
    </row>
    <row r="433" spans="1:7" ht="12.75">
      <c r="A433" s="9" t="s">
        <v>357</v>
      </c>
      <c r="B433" s="15" t="s">
        <v>828</v>
      </c>
      <c r="C433" s="16">
        <v>30747.2</v>
      </c>
      <c r="D433" s="16">
        <v>1145.72537</v>
      </c>
      <c r="E433" s="4">
        <f t="shared" si="12"/>
        <v>3.7262754657334654</v>
      </c>
      <c r="F433" s="19">
        <v>31185.96145</v>
      </c>
      <c r="G433" s="4">
        <f t="shared" si="13"/>
        <v>3.6738497603703033</v>
      </c>
    </row>
    <row r="434" spans="1:7" ht="22.5">
      <c r="A434" s="9" t="s">
        <v>358</v>
      </c>
      <c r="B434" s="15" t="s">
        <v>829</v>
      </c>
      <c r="C434" s="16">
        <v>30747.2</v>
      </c>
      <c r="D434" s="16">
        <v>1145.72537</v>
      </c>
      <c r="E434" s="4">
        <f t="shared" si="12"/>
        <v>3.7262754657334654</v>
      </c>
      <c r="F434" s="19">
        <v>31185.96145</v>
      </c>
      <c r="G434" s="4">
        <f t="shared" si="13"/>
        <v>3.6738497603703033</v>
      </c>
    </row>
    <row r="435" spans="1:7" ht="22.5">
      <c r="A435" s="9" t="s">
        <v>359</v>
      </c>
      <c r="B435" s="15" t="s">
        <v>830</v>
      </c>
      <c r="C435" s="16">
        <v>1117536.2</v>
      </c>
      <c r="D435" s="16">
        <v>84398.79207</v>
      </c>
      <c r="E435" s="4">
        <f t="shared" si="12"/>
        <v>7.552219970145038</v>
      </c>
      <c r="F435" s="19">
        <v>60218.81534</v>
      </c>
      <c r="G435" s="4">
        <f t="shared" si="13"/>
        <v>140.1535244316548</v>
      </c>
    </row>
    <row r="436" spans="1:7" ht="33.75">
      <c r="A436" s="9" t="s">
        <v>360</v>
      </c>
      <c r="B436" s="15" t="s">
        <v>831</v>
      </c>
      <c r="C436" s="16">
        <v>1110456</v>
      </c>
      <c r="D436" s="16">
        <v>84398.79207</v>
      </c>
      <c r="E436" s="4">
        <f t="shared" si="12"/>
        <v>7.600372465905898</v>
      </c>
      <c r="F436" s="19">
        <v>60218.81534</v>
      </c>
      <c r="G436" s="4">
        <f t="shared" si="13"/>
        <v>140.1535244316548</v>
      </c>
    </row>
    <row r="437" spans="1:7" ht="22.5">
      <c r="A437" s="9" t="s">
        <v>1418</v>
      </c>
      <c r="B437" s="15" t="s">
        <v>1494</v>
      </c>
      <c r="C437" s="16">
        <v>7080.2</v>
      </c>
      <c r="D437" s="16">
        <v>0</v>
      </c>
      <c r="E437" s="4">
        <f t="shared" si="12"/>
        <v>0</v>
      </c>
      <c r="F437" s="19">
        <v>0</v>
      </c>
      <c r="G437" s="4">
        <v>0</v>
      </c>
    </row>
    <row r="438" spans="1:7" ht="33.75">
      <c r="A438" s="9" t="s">
        <v>361</v>
      </c>
      <c r="B438" s="15" t="s">
        <v>832</v>
      </c>
      <c r="C438" s="16">
        <v>11947.3</v>
      </c>
      <c r="D438" s="16">
        <v>7061.600780000001</v>
      </c>
      <c r="E438" s="4">
        <f t="shared" si="12"/>
        <v>59.106248106266705</v>
      </c>
      <c r="F438" s="19">
        <v>11355.38824</v>
      </c>
      <c r="G438" s="4">
        <f t="shared" si="13"/>
        <v>62.187224520647476</v>
      </c>
    </row>
    <row r="439" spans="1:7" ht="33.75">
      <c r="A439" s="9" t="s">
        <v>362</v>
      </c>
      <c r="B439" s="15" t="s">
        <v>833</v>
      </c>
      <c r="C439" s="16">
        <v>11947.3</v>
      </c>
      <c r="D439" s="16">
        <v>7061.600780000001</v>
      </c>
      <c r="E439" s="4">
        <f t="shared" si="12"/>
        <v>59.106248106266705</v>
      </c>
      <c r="F439" s="19">
        <v>11355.38824</v>
      </c>
      <c r="G439" s="4">
        <f t="shared" si="13"/>
        <v>62.187224520647476</v>
      </c>
    </row>
    <row r="440" spans="1:7" ht="33.75">
      <c r="A440" s="9" t="s">
        <v>363</v>
      </c>
      <c r="B440" s="15" t="s">
        <v>834</v>
      </c>
      <c r="C440" s="16">
        <v>413.4</v>
      </c>
      <c r="D440" s="16">
        <v>206.69995</v>
      </c>
      <c r="E440" s="4">
        <f t="shared" si="12"/>
        <v>49.99998790517658</v>
      </c>
      <c r="F440" s="19">
        <v>336.6</v>
      </c>
      <c r="G440" s="4">
        <f t="shared" si="13"/>
        <v>61.408184789067136</v>
      </c>
    </row>
    <row r="441" spans="1:7" ht="33.75">
      <c r="A441" s="9" t="s">
        <v>364</v>
      </c>
      <c r="B441" s="15" t="s">
        <v>835</v>
      </c>
      <c r="C441" s="16">
        <v>15363</v>
      </c>
      <c r="D441" s="16">
        <v>14648.91655</v>
      </c>
      <c r="E441" s="4">
        <f t="shared" si="12"/>
        <v>95.35192703248063</v>
      </c>
      <c r="F441" s="19">
        <v>7356.480509999999</v>
      </c>
      <c r="G441" s="4">
        <f t="shared" si="13"/>
        <v>199.12941426388693</v>
      </c>
    </row>
    <row r="442" spans="1:7" ht="45">
      <c r="A442" s="9" t="s">
        <v>365</v>
      </c>
      <c r="B442" s="15" t="s">
        <v>836</v>
      </c>
      <c r="C442" s="16">
        <v>15363</v>
      </c>
      <c r="D442" s="16">
        <v>14648.91655</v>
      </c>
      <c r="E442" s="4">
        <f t="shared" si="12"/>
        <v>95.35192703248063</v>
      </c>
      <c r="F442" s="19">
        <v>7356.480509999999</v>
      </c>
      <c r="G442" s="4">
        <f t="shared" si="13"/>
        <v>199.12941426388693</v>
      </c>
    </row>
    <row r="443" spans="1:7" ht="45">
      <c r="A443" s="9" t="s">
        <v>366</v>
      </c>
      <c r="B443" s="15" t="s">
        <v>837</v>
      </c>
      <c r="C443" s="16">
        <v>52167.7</v>
      </c>
      <c r="D443" s="16">
        <v>40650.41026</v>
      </c>
      <c r="E443" s="4">
        <f t="shared" si="12"/>
        <v>77.92256561052146</v>
      </c>
      <c r="F443" s="19">
        <v>38219.63163</v>
      </c>
      <c r="G443" s="4">
        <f t="shared" si="13"/>
        <v>106.36002631718718</v>
      </c>
    </row>
    <row r="444" spans="1:7" ht="33.75">
      <c r="A444" s="9" t="s">
        <v>367</v>
      </c>
      <c r="B444" s="15" t="s">
        <v>838</v>
      </c>
      <c r="C444" s="16">
        <v>319937.3</v>
      </c>
      <c r="D444" s="16">
        <v>226426.03748</v>
      </c>
      <c r="E444" s="4">
        <f t="shared" si="12"/>
        <v>70.77200360195576</v>
      </c>
      <c r="F444" s="19">
        <v>268158.85413</v>
      </c>
      <c r="G444" s="4">
        <f t="shared" si="13"/>
        <v>84.43727812553657</v>
      </c>
    </row>
    <row r="445" spans="1:7" ht="45">
      <c r="A445" s="9" t="s">
        <v>368</v>
      </c>
      <c r="B445" s="15" t="s">
        <v>839</v>
      </c>
      <c r="C445" s="16">
        <v>4297</v>
      </c>
      <c r="D445" s="16">
        <v>3875.6469700000002</v>
      </c>
      <c r="E445" s="4">
        <f t="shared" si="12"/>
        <v>90.1942511054224</v>
      </c>
      <c r="F445" s="19">
        <v>3335.9437900000003</v>
      </c>
      <c r="G445" s="4">
        <f t="shared" si="13"/>
        <v>116.17842547640768</v>
      </c>
    </row>
    <row r="446" spans="1:7" ht="56.25">
      <c r="A446" s="9" t="s">
        <v>369</v>
      </c>
      <c r="B446" s="15" t="s">
        <v>840</v>
      </c>
      <c r="C446" s="16">
        <v>4297</v>
      </c>
      <c r="D446" s="16">
        <v>3875.6469700000002</v>
      </c>
      <c r="E446" s="4">
        <f t="shared" si="12"/>
        <v>90.1942511054224</v>
      </c>
      <c r="F446" s="19">
        <v>3335.9437900000003</v>
      </c>
      <c r="G446" s="4">
        <f t="shared" si="13"/>
        <v>116.17842547640768</v>
      </c>
    </row>
    <row r="447" spans="1:7" ht="33.75">
      <c r="A447" s="9" t="s">
        <v>370</v>
      </c>
      <c r="B447" s="15" t="s">
        <v>841</v>
      </c>
      <c r="C447" s="16">
        <v>8744</v>
      </c>
      <c r="D447" s="16">
        <v>3675.534</v>
      </c>
      <c r="E447" s="4">
        <f t="shared" si="12"/>
        <v>42.034926806953344</v>
      </c>
      <c r="F447" s="19">
        <v>6193.13243</v>
      </c>
      <c r="G447" s="4">
        <f t="shared" si="13"/>
        <v>59.34854520784081</v>
      </c>
    </row>
    <row r="448" spans="1:7" ht="33.75">
      <c r="A448" s="9" t="s">
        <v>371</v>
      </c>
      <c r="B448" s="15" t="s">
        <v>842</v>
      </c>
      <c r="C448" s="16">
        <v>8744</v>
      </c>
      <c r="D448" s="16">
        <v>3675.534</v>
      </c>
      <c r="E448" s="4">
        <f aca="true" t="shared" si="14" ref="E448:E494">D448/C448*100</f>
        <v>42.034926806953344</v>
      </c>
      <c r="F448" s="19">
        <v>6193.13243</v>
      </c>
      <c r="G448" s="4">
        <f t="shared" si="13"/>
        <v>59.34854520784081</v>
      </c>
    </row>
    <row r="449" spans="1:7" ht="33.75">
      <c r="A449" s="9" t="s">
        <v>1335</v>
      </c>
      <c r="B449" s="15" t="s">
        <v>1368</v>
      </c>
      <c r="C449" s="16">
        <v>82.5</v>
      </c>
      <c r="D449" s="16">
        <v>82.51</v>
      </c>
      <c r="E449" s="4">
        <f t="shared" si="14"/>
        <v>100.01212121212122</v>
      </c>
      <c r="F449" s="19">
        <v>0</v>
      </c>
      <c r="G449" s="4">
        <v>0</v>
      </c>
    </row>
    <row r="450" spans="1:7" ht="67.5">
      <c r="A450" s="9" t="s">
        <v>1264</v>
      </c>
      <c r="B450" s="15" t="s">
        <v>1287</v>
      </c>
      <c r="C450" s="16">
        <v>3118.1</v>
      </c>
      <c r="D450" s="16">
        <v>3020.95548</v>
      </c>
      <c r="E450" s="4">
        <f t="shared" si="14"/>
        <v>96.884496327892</v>
      </c>
      <c r="F450" s="19">
        <v>0</v>
      </c>
      <c r="G450" s="4">
        <v>0</v>
      </c>
    </row>
    <row r="451" spans="1:7" ht="33.75">
      <c r="A451" s="9" t="s">
        <v>372</v>
      </c>
      <c r="B451" s="15" t="s">
        <v>843</v>
      </c>
      <c r="C451" s="16">
        <v>49515.7</v>
      </c>
      <c r="D451" s="16">
        <v>9008.42734</v>
      </c>
      <c r="E451" s="4">
        <f t="shared" si="14"/>
        <v>18.193072782975904</v>
      </c>
      <c r="F451" s="19">
        <v>10037.25851</v>
      </c>
      <c r="G451" s="4">
        <f t="shared" si="13"/>
        <v>89.74987872460406</v>
      </c>
    </row>
    <row r="452" spans="1:7" ht="56.25">
      <c r="A452" s="9" t="s">
        <v>373</v>
      </c>
      <c r="B452" s="15" t="s">
        <v>844</v>
      </c>
      <c r="C452" s="16">
        <v>11270</v>
      </c>
      <c r="D452" s="16">
        <v>7480.35696</v>
      </c>
      <c r="E452" s="4">
        <f t="shared" si="14"/>
        <v>66.37406353149956</v>
      </c>
      <c r="F452" s="19">
        <v>9698.587880000001</v>
      </c>
      <c r="G452" s="4">
        <f t="shared" si="13"/>
        <v>77.12831035356871</v>
      </c>
    </row>
    <row r="453" spans="1:7" ht="33.75">
      <c r="A453" s="9" t="s">
        <v>374</v>
      </c>
      <c r="B453" s="15" t="s">
        <v>845</v>
      </c>
      <c r="C453" s="16">
        <v>14450.7</v>
      </c>
      <c r="D453" s="16">
        <v>13350.34636</v>
      </c>
      <c r="E453" s="4">
        <f t="shared" si="14"/>
        <v>92.38546478717294</v>
      </c>
      <c r="F453" s="19">
        <v>18702.15741</v>
      </c>
      <c r="G453" s="4">
        <f t="shared" si="13"/>
        <v>71.38399098737989</v>
      </c>
    </row>
    <row r="454" spans="1:7" ht="33.75">
      <c r="A454" s="9" t="s">
        <v>375</v>
      </c>
      <c r="B454" s="15" t="s">
        <v>846</v>
      </c>
      <c r="C454" s="16">
        <v>9634</v>
      </c>
      <c r="D454" s="16">
        <v>9634</v>
      </c>
      <c r="E454" s="4">
        <f t="shared" si="14"/>
        <v>100</v>
      </c>
      <c r="F454" s="19">
        <v>0</v>
      </c>
      <c r="G454" s="4">
        <v>0</v>
      </c>
    </row>
    <row r="455" spans="1:7" ht="45">
      <c r="A455" s="9" t="s">
        <v>376</v>
      </c>
      <c r="B455" s="15" t="s">
        <v>847</v>
      </c>
      <c r="C455" s="16">
        <v>9634</v>
      </c>
      <c r="D455" s="16">
        <v>9634</v>
      </c>
      <c r="E455" s="4">
        <f t="shared" si="14"/>
        <v>100</v>
      </c>
      <c r="F455" s="19">
        <v>0</v>
      </c>
      <c r="G455" s="4">
        <v>0</v>
      </c>
    </row>
    <row r="456" spans="1:7" ht="33.75">
      <c r="A456" s="9" t="s">
        <v>377</v>
      </c>
      <c r="B456" s="15" t="s">
        <v>848</v>
      </c>
      <c r="C456" s="16">
        <v>29756.9</v>
      </c>
      <c r="D456" s="16">
        <v>24002.12523</v>
      </c>
      <c r="E456" s="4">
        <f t="shared" si="14"/>
        <v>80.66070467689846</v>
      </c>
      <c r="F456" s="19">
        <v>0</v>
      </c>
      <c r="G456" s="4">
        <v>0</v>
      </c>
    </row>
    <row r="457" spans="1:7" ht="33.75">
      <c r="A457" s="9" t="s">
        <v>378</v>
      </c>
      <c r="B457" s="15" t="s">
        <v>849</v>
      </c>
      <c r="C457" s="16">
        <v>29756.9</v>
      </c>
      <c r="D457" s="16">
        <v>24002.12523</v>
      </c>
      <c r="E457" s="4">
        <f t="shared" si="14"/>
        <v>80.66070467689846</v>
      </c>
      <c r="F457" s="19">
        <v>0</v>
      </c>
      <c r="G457" s="4">
        <v>0</v>
      </c>
    </row>
    <row r="458" spans="1:7" ht="22.5">
      <c r="A458" s="9" t="s">
        <v>1265</v>
      </c>
      <c r="B458" s="15" t="s">
        <v>1288</v>
      </c>
      <c r="C458" s="16">
        <v>45691.9</v>
      </c>
      <c r="D458" s="16">
        <v>23816.69432</v>
      </c>
      <c r="E458" s="4">
        <f t="shared" si="14"/>
        <v>52.12454356242572</v>
      </c>
      <c r="F458" s="19">
        <v>0</v>
      </c>
      <c r="G458" s="4">
        <v>0</v>
      </c>
    </row>
    <row r="459" spans="1:7" ht="22.5">
      <c r="A459" s="9" t="s">
        <v>1266</v>
      </c>
      <c r="B459" s="15" t="s">
        <v>1289</v>
      </c>
      <c r="C459" s="16">
        <v>45691.9</v>
      </c>
      <c r="D459" s="16">
        <v>23816.69432</v>
      </c>
      <c r="E459" s="4">
        <f t="shared" si="14"/>
        <v>52.12454356242572</v>
      </c>
      <c r="F459" s="19">
        <v>0</v>
      </c>
      <c r="G459" s="4">
        <v>0</v>
      </c>
    </row>
    <row r="460" spans="1:7" ht="33.75">
      <c r="A460" s="9" t="s">
        <v>1595</v>
      </c>
      <c r="B460" s="15" t="s">
        <v>1596</v>
      </c>
      <c r="C460" s="16">
        <v>0</v>
      </c>
      <c r="D460" s="16">
        <v>0</v>
      </c>
      <c r="E460" s="4">
        <v>0</v>
      </c>
      <c r="F460" s="19">
        <v>4641.6</v>
      </c>
      <c r="G460" s="4">
        <v>0</v>
      </c>
    </row>
    <row r="461" spans="1:7" ht="33.75">
      <c r="A461" s="9" t="s">
        <v>1597</v>
      </c>
      <c r="B461" s="15" t="s">
        <v>1598</v>
      </c>
      <c r="C461" s="16">
        <v>0</v>
      </c>
      <c r="D461" s="16">
        <v>0</v>
      </c>
      <c r="E461" s="4">
        <v>0</v>
      </c>
      <c r="F461" s="19">
        <v>4641.6</v>
      </c>
      <c r="G461" s="4">
        <v>0</v>
      </c>
    </row>
    <row r="462" spans="1:7" ht="22.5">
      <c r="A462" s="9" t="s">
        <v>379</v>
      </c>
      <c r="B462" s="15" t="s">
        <v>850</v>
      </c>
      <c r="C462" s="16">
        <v>3133.9</v>
      </c>
      <c r="D462" s="16">
        <v>3133.9</v>
      </c>
      <c r="E462" s="4">
        <f t="shared" si="14"/>
        <v>100</v>
      </c>
      <c r="F462" s="19">
        <v>0</v>
      </c>
      <c r="G462" s="4">
        <v>0</v>
      </c>
    </row>
    <row r="463" spans="1:7" ht="33.75">
      <c r="A463" s="9" t="s">
        <v>380</v>
      </c>
      <c r="B463" s="15" t="s">
        <v>851</v>
      </c>
      <c r="C463" s="16">
        <v>3133.9</v>
      </c>
      <c r="D463" s="16">
        <v>3133.9</v>
      </c>
      <c r="E463" s="4">
        <f t="shared" si="14"/>
        <v>100</v>
      </c>
      <c r="F463" s="19">
        <v>0</v>
      </c>
      <c r="G463" s="4">
        <v>0</v>
      </c>
    </row>
    <row r="464" spans="1:7" ht="12.75">
      <c r="A464" s="9" t="s">
        <v>381</v>
      </c>
      <c r="B464" s="15" t="s">
        <v>852</v>
      </c>
      <c r="C464" s="16">
        <v>6202.8</v>
      </c>
      <c r="D464" s="16">
        <v>0</v>
      </c>
      <c r="E464" s="4">
        <f t="shared" si="14"/>
        <v>0</v>
      </c>
      <c r="F464" s="19">
        <v>0</v>
      </c>
      <c r="G464" s="4">
        <v>0</v>
      </c>
    </row>
    <row r="465" spans="1:7" s="5" customFormat="1" ht="22.5">
      <c r="A465" s="9" t="s">
        <v>382</v>
      </c>
      <c r="B465" s="15" t="s">
        <v>853</v>
      </c>
      <c r="C465" s="16">
        <v>5593.6</v>
      </c>
      <c r="D465" s="16">
        <v>0</v>
      </c>
      <c r="E465" s="4">
        <f t="shared" si="14"/>
        <v>0</v>
      </c>
      <c r="F465" s="19">
        <v>22.92737</v>
      </c>
      <c r="G465" s="4">
        <f t="shared" si="13"/>
        <v>0</v>
      </c>
    </row>
    <row r="466" spans="1:7" ht="22.5">
      <c r="A466" s="9" t="s">
        <v>1419</v>
      </c>
      <c r="B466" s="15" t="s">
        <v>1495</v>
      </c>
      <c r="C466" s="16">
        <v>609.2</v>
      </c>
      <c r="D466" s="16">
        <v>0</v>
      </c>
      <c r="E466" s="4">
        <f t="shared" si="14"/>
        <v>0</v>
      </c>
      <c r="F466" s="19">
        <v>22.92737</v>
      </c>
      <c r="G466" s="4">
        <f t="shared" si="13"/>
        <v>0</v>
      </c>
    </row>
    <row r="467" spans="1:7" ht="33.75">
      <c r="A467" s="9" t="s">
        <v>383</v>
      </c>
      <c r="B467" s="15" t="s">
        <v>854</v>
      </c>
      <c r="C467" s="16">
        <v>520851.8</v>
      </c>
      <c r="D467" s="16">
        <v>12312.538359999999</v>
      </c>
      <c r="E467" s="4">
        <f t="shared" si="14"/>
        <v>2.3639235498466165</v>
      </c>
      <c r="F467" s="19">
        <v>40000</v>
      </c>
      <c r="G467" s="4">
        <f t="shared" si="13"/>
        <v>30.781345899999994</v>
      </c>
    </row>
    <row r="468" spans="1:7" ht="33.75">
      <c r="A468" s="9" t="s">
        <v>384</v>
      </c>
      <c r="B468" s="15" t="s">
        <v>855</v>
      </c>
      <c r="C468" s="16">
        <v>520851.8</v>
      </c>
      <c r="D468" s="16">
        <v>12312.538359999999</v>
      </c>
      <c r="E468" s="4">
        <f t="shared" si="14"/>
        <v>2.3639235498466165</v>
      </c>
      <c r="F468" s="19">
        <v>40000</v>
      </c>
      <c r="G468" s="4">
        <f t="shared" si="13"/>
        <v>30.781345899999994</v>
      </c>
    </row>
    <row r="469" spans="1:7" ht="45">
      <c r="A469" s="9" t="s">
        <v>385</v>
      </c>
      <c r="B469" s="15" t="s">
        <v>856</v>
      </c>
      <c r="C469" s="16">
        <v>31938</v>
      </c>
      <c r="D469" s="16">
        <v>23006.499989999997</v>
      </c>
      <c r="E469" s="4">
        <f t="shared" si="14"/>
        <v>72.03488004884463</v>
      </c>
      <c r="F469" s="19">
        <v>51581.61235</v>
      </c>
      <c r="G469" s="4">
        <f t="shared" si="13"/>
        <v>44.60213425259475</v>
      </c>
    </row>
    <row r="470" spans="1:7" ht="45">
      <c r="A470" s="9" t="s">
        <v>386</v>
      </c>
      <c r="B470" s="15" t="s">
        <v>857</v>
      </c>
      <c r="C470" s="16">
        <v>31938</v>
      </c>
      <c r="D470" s="16">
        <v>23006.499989999997</v>
      </c>
      <c r="E470" s="4">
        <f t="shared" si="14"/>
        <v>72.03488004884463</v>
      </c>
      <c r="F470" s="19">
        <v>51581.61235</v>
      </c>
      <c r="G470" s="4">
        <f t="shared" si="13"/>
        <v>44.60213425259475</v>
      </c>
    </row>
    <row r="471" spans="1:7" ht="45">
      <c r="A471" s="9" t="s">
        <v>1420</v>
      </c>
      <c r="B471" s="15" t="s">
        <v>1496</v>
      </c>
      <c r="C471" s="16">
        <v>20164.5</v>
      </c>
      <c r="D471" s="16">
        <v>10029.016160000001</v>
      </c>
      <c r="E471" s="4">
        <f t="shared" si="14"/>
        <v>49.73600218205262</v>
      </c>
      <c r="F471" s="19">
        <v>0</v>
      </c>
      <c r="G471" s="4">
        <v>0</v>
      </c>
    </row>
    <row r="472" spans="1:8" ht="33.75">
      <c r="A472" s="9" t="s">
        <v>387</v>
      </c>
      <c r="B472" s="15" t="s">
        <v>858</v>
      </c>
      <c r="C472" s="16">
        <v>203197.32948</v>
      </c>
      <c r="D472" s="16">
        <v>203197.32948</v>
      </c>
      <c r="E472" s="4">
        <f t="shared" si="14"/>
        <v>100</v>
      </c>
      <c r="F472" s="19">
        <v>88697.72162000001</v>
      </c>
      <c r="G472" s="4" t="s">
        <v>1617</v>
      </c>
      <c r="H472" s="17">
        <v>31707.32948</v>
      </c>
    </row>
    <row r="473" spans="1:7" ht="22.5">
      <c r="A473" s="9" t="s">
        <v>388</v>
      </c>
      <c r="B473" s="15" t="s">
        <v>859</v>
      </c>
      <c r="C473" s="16">
        <v>65801.9</v>
      </c>
      <c r="D473" s="16">
        <v>65801.9</v>
      </c>
      <c r="E473" s="4">
        <f t="shared" si="14"/>
        <v>100</v>
      </c>
      <c r="F473" s="19">
        <v>53119.195380000005</v>
      </c>
      <c r="G473" s="4">
        <f t="shared" si="13"/>
        <v>123.8759351102204</v>
      </c>
    </row>
    <row r="474" spans="1:7" ht="33.75">
      <c r="A474" s="9" t="s">
        <v>389</v>
      </c>
      <c r="B474" s="15" t="s">
        <v>860</v>
      </c>
      <c r="C474" s="16">
        <v>190469.3</v>
      </c>
      <c r="D474" s="16">
        <v>77040.43123</v>
      </c>
      <c r="E474" s="4">
        <f t="shared" si="14"/>
        <v>40.44768959092095</v>
      </c>
      <c r="F474" s="19">
        <v>110079.92356</v>
      </c>
      <c r="G474" s="4">
        <f t="shared" si="13"/>
        <v>69.98590545714583</v>
      </c>
    </row>
    <row r="475" spans="1:7" ht="33.75">
      <c r="A475" s="9" t="s">
        <v>390</v>
      </c>
      <c r="B475" s="15" t="s">
        <v>861</v>
      </c>
      <c r="C475" s="16">
        <v>891768.4</v>
      </c>
      <c r="D475" s="16">
        <v>537341.3</v>
      </c>
      <c r="E475" s="4">
        <f t="shared" si="14"/>
        <v>60.25570091965582</v>
      </c>
      <c r="F475" s="19">
        <v>928441.61504</v>
      </c>
      <c r="G475" s="4">
        <f t="shared" si="13"/>
        <v>57.87561557942982</v>
      </c>
    </row>
    <row r="476" spans="1:7" ht="33.75">
      <c r="A476" s="9" t="s">
        <v>1599</v>
      </c>
      <c r="B476" s="15" t="s">
        <v>1600</v>
      </c>
      <c r="C476" s="16">
        <v>0</v>
      </c>
      <c r="D476" s="16">
        <v>0</v>
      </c>
      <c r="E476" s="4">
        <v>0</v>
      </c>
      <c r="F476" s="19">
        <v>517327.94675999996</v>
      </c>
      <c r="G476" s="4">
        <f t="shared" si="13"/>
        <v>0</v>
      </c>
    </row>
    <row r="477" spans="1:7" ht="45">
      <c r="A477" s="9" t="s">
        <v>1601</v>
      </c>
      <c r="B477" s="15" t="s">
        <v>1602</v>
      </c>
      <c r="C477" s="16">
        <v>0</v>
      </c>
      <c r="D477" s="16">
        <v>0</v>
      </c>
      <c r="E477" s="4">
        <v>0</v>
      </c>
      <c r="F477" s="19">
        <v>517327.94675999996</v>
      </c>
      <c r="G477" s="4">
        <f t="shared" si="13"/>
        <v>0</v>
      </c>
    </row>
    <row r="478" spans="1:7" ht="45">
      <c r="A478" s="9" t="s">
        <v>391</v>
      </c>
      <c r="B478" s="15" t="s">
        <v>862</v>
      </c>
      <c r="C478" s="16">
        <v>42545.7</v>
      </c>
      <c r="D478" s="16">
        <v>32487.729629999998</v>
      </c>
      <c r="E478" s="4">
        <f t="shared" si="14"/>
        <v>76.35960773944252</v>
      </c>
      <c r="F478" s="19">
        <v>26429.05</v>
      </c>
      <c r="G478" s="4">
        <f t="shared" si="13"/>
        <v>122.92431861909527</v>
      </c>
    </row>
    <row r="479" spans="1:7" ht="33.75">
      <c r="A479" s="9" t="s">
        <v>392</v>
      </c>
      <c r="B479" s="15" t="s">
        <v>863</v>
      </c>
      <c r="C479" s="16">
        <v>258997.705</v>
      </c>
      <c r="D479" s="16">
        <v>3628.8166699999997</v>
      </c>
      <c r="E479" s="4">
        <f t="shared" si="14"/>
        <v>1.401099932526429</v>
      </c>
      <c r="F479" s="19">
        <v>239137.2</v>
      </c>
      <c r="G479" s="4">
        <f aca="true" t="shared" si="15" ref="G479:G545">D479/F479*100</f>
        <v>1.5174622225233045</v>
      </c>
    </row>
    <row r="480" spans="1:7" s="5" customFormat="1" ht="33.75">
      <c r="A480" s="9" t="s">
        <v>393</v>
      </c>
      <c r="B480" s="15" t="s">
        <v>864</v>
      </c>
      <c r="C480" s="16">
        <v>258997.7</v>
      </c>
      <c r="D480" s="16">
        <v>3628.8166699999997</v>
      </c>
      <c r="E480" s="4">
        <f t="shared" si="14"/>
        <v>1.4010999595749303</v>
      </c>
      <c r="F480" s="19">
        <v>239137.2</v>
      </c>
      <c r="G480" s="4">
        <f t="shared" si="15"/>
        <v>1.5174622225233045</v>
      </c>
    </row>
    <row r="481" spans="1:7" s="5" customFormat="1" ht="45">
      <c r="A481" s="9" t="s">
        <v>1603</v>
      </c>
      <c r="B481" s="15" t="s">
        <v>1604</v>
      </c>
      <c r="C481" s="16">
        <v>0</v>
      </c>
      <c r="D481" s="16">
        <v>0</v>
      </c>
      <c r="E481" s="4">
        <v>0</v>
      </c>
      <c r="F481" s="19">
        <v>22344.64923</v>
      </c>
      <c r="G481" s="4">
        <f t="shared" si="15"/>
        <v>0</v>
      </c>
    </row>
    <row r="482" spans="1:7" s="5" customFormat="1" ht="45">
      <c r="A482" s="9" t="s">
        <v>1605</v>
      </c>
      <c r="B482" s="15" t="s">
        <v>1606</v>
      </c>
      <c r="C482" s="16">
        <v>0</v>
      </c>
      <c r="D482" s="16">
        <v>0</v>
      </c>
      <c r="E482" s="4">
        <v>0</v>
      </c>
      <c r="F482" s="19">
        <v>22344.64923</v>
      </c>
      <c r="G482" s="4">
        <f t="shared" si="15"/>
        <v>0</v>
      </c>
    </row>
    <row r="483" spans="1:7" ht="22.5">
      <c r="A483" s="9" t="s">
        <v>394</v>
      </c>
      <c r="B483" s="15" t="s">
        <v>865</v>
      </c>
      <c r="C483" s="16">
        <v>7294.1</v>
      </c>
      <c r="D483" s="16">
        <v>1660.91572</v>
      </c>
      <c r="E483" s="4">
        <f t="shared" si="14"/>
        <v>22.7706738322754</v>
      </c>
      <c r="F483" s="19">
        <v>7436.841</v>
      </c>
      <c r="G483" s="4">
        <f t="shared" si="15"/>
        <v>22.333618804005624</v>
      </c>
    </row>
    <row r="484" spans="1:7" ht="22.5">
      <c r="A484" s="9" t="s">
        <v>395</v>
      </c>
      <c r="B484" s="15" t="s">
        <v>866</v>
      </c>
      <c r="C484" s="16">
        <v>7294.1</v>
      </c>
      <c r="D484" s="16">
        <v>1660.91572</v>
      </c>
      <c r="E484" s="4">
        <f t="shared" si="14"/>
        <v>22.7706738322754</v>
      </c>
      <c r="F484" s="19">
        <v>7436.841</v>
      </c>
      <c r="G484" s="4">
        <f t="shared" si="15"/>
        <v>22.333618804005624</v>
      </c>
    </row>
    <row r="485" spans="1:7" ht="22.5">
      <c r="A485" s="9" t="s">
        <v>1267</v>
      </c>
      <c r="B485" s="15" t="s">
        <v>1290</v>
      </c>
      <c r="C485" s="16">
        <v>7637.5</v>
      </c>
      <c r="D485" s="16">
        <v>6953.2</v>
      </c>
      <c r="E485" s="4">
        <f t="shared" si="14"/>
        <v>91.04026186579378</v>
      </c>
      <c r="F485" s="19">
        <v>0</v>
      </c>
      <c r="G485" s="4">
        <v>0</v>
      </c>
    </row>
    <row r="486" spans="1:7" ht="22.5">
      <c r="A486" s="9" t="s">
        <v>1268</v>
      </c>
      <c r="B486" s="15" t="s">
        <v>1291</v>
      </c>
      <c r="C486" s="16">
        <v>7637.5</v>
      </c>
      <c r="D486" s="16">
        <v>6953.2</v>
      </c>
      <c r="E486" s="4">
        <f t="shared" si="14"/>
        <v>91.04026186579378</v>
      </c>
      <c r="F486" s="19">
        <v>0</v>
      </c>
      <c r="G486" s="4">
        <v>0</v>
      </c>
    </row>
    <row r="487" spans="1:7" ht="33.75">
      <c r="A487" s="9" t="s">
        <v>1269</v>
      </c>
      <c r="B487" s="15" t="s">
        <v>1292</v>
      </c>
      <c r="C487" s="16">
        <v>5571</v>
      </c>
      <c r="D487" s="16">
        <v>2136.01932</v>
      </c>
      <c r="E487" s="4">
        <f t="shared" si="14"/>
        <v>38.3417576736672</v>
      </c>
      <c r="F487" s="19">
        <v>0</v>
      </c>
      <c r="G487" s="4">
        <v>0</v>
      </c>
    </row>
    <row r="488" spans="1:7" ht="45">
      <c r="A488" s="9" t="s">
        <v>1336</v>
      </c>
      <c r="B488" s="15" t="s">
        <v>1369</v>
      </c>
      <c r="C488" s="16">
        <v>107961.5</v>
      </c>
      <c r="D488" s="16">
        <v>0</v>
      </c>
      <c r="E488" s="4">
        <f t="shared" si="14"/>
        <v>0</v>
      </c>
      <c r="F488" s="19">
        <v>0</v>
      </c>
      <c r="G488" s="4">
        <v>0</v>
      </c>
    </row>
    <row r="489" spans="1:7" ht="56.25">
      <c r="A489" s="9" t="s">
        <v>1337</v>
      </c>
      <c r="B489" s="15" t="s">
        <v>1370</v>
      </c>
      <c r="C489" s="16">
        <v>107961.5</v>
      </c>
      <c r="D489" s="16">
        <v>0</v>
      </c>
      <c r="E489" s="4">
        <f t="shared" si="14"/>
        <v>0</v>
      </c>
      <c r="F489" s="19">
        <v>0</v>
      </c>
      <c r="G489" s="4">
        <v>0</v>
      </c>
    </row>
    <row r="490" spans="1:7" ht="12.75">
      <c r="A490" s="9" t="s">
        <v>396</v>
      </c>
      <c r="B490" s="15" t="s">
        <v>867</v>
      </c>
      <c r="C490" s="16">
        <v>7755.69583</v>
      </c>
      <c r="D490" s="16">
        <v>0</v>
      </c>
      <c r="E490" s="4">
        <f t="shared" si="14"/>
        <v>0</v>
      </c>
      <c r="F490" s="19">
        <v>0</v>
      </c>
      <c r="G490" s="4">
        <v>0</v>
      </c>
    </row>
    <row r="491" spans="1:7" ht="12.75">
      <c r="A491" s="9" t="s">
        <v>1338</v>
      </c>
      <c r="B491" s="15" t="s">
        <v>1371</v>
      </c>
      <c r="C491" s="16">
        <v>3338.37683</v>
      </c>
      <c r="D491" s="16">
        <v>0</v>
      </c>
      <c r="E491" s="4">
        <f t="shared" si="14"/>
        <v>0</v>
      </c>
      <c r="F491" s="19">
        <v>0</v>
      </c>
      <c r="G491" s="4">
        <v>0</v>
      </c>
    </row>
    <row r="492" spans="1:7" ht="12.75">
      <c r="A492" s="9" t="s">
        <v>1421</v>
      </c>
      <c r="B492" s="15" t="s">
        <v>1497</v>
      </c>
      <c r="C492" s="16">
        <v>1940.93448</v>
      </c>
      <c r="D492" s="16">
        <v>0</v>
      </c>
      <c r="E492" s="4">
        <f t="shared" si="14"/>
        <v>0</v>
      </c>
      <c r="F492" s="19">
        <v>0</v>
      </c>
      <c r="G492" s="4">
        <v>0</v>
      </c>
    </row>
    <row r="493" spans="1:7" s="5" customFormat="1" ht="12.75">
      <c r="A493" s="9" t="s">
        <v>1339</v>
      </c>
      <c r="B493" s="15" t="s">
        <v>1372</v>
      </c>
      <c r="C493" s="16">
        <v>1677.04452</v>
      </c>
      <c r="D493" s="16">
        <v>0</v>
      </c>
      <c r="E493" s="4">
        <f t="shared" si="14"/>
        <v>0</v>
      </c>
      <c r="F493" s="19">
        <v>0</v>
      </c>
      <c r="G493" s="4">
        <v>0</v>
      </c>
    </row>
    <row r="494" spans="1:7" ht="12.75">
      <c r="A494" s="9" t="s">
        <v>1422</v>
      </c>
      <c r="B494" s="15" t="s">
        <v>1498</v>
      </c>
      <c r="C494" s="16">
        <v>799.34</v>
      </c>
      <c r="D494" s="16">
        <v>0</v>
      </c>
      <c r="E494" s="4">
        <f t="shared" si="14"/>
        <v>0</v>
      </c>
      <c r="F494" s="19">
        <v>0</v>
      </c>
      <c r="G494" s="4">
        <v>0</v>
      </c>
    </row>
    <row r="495" spans="1:7" ht="12.75">
      <c r="A495" s="9" t="s">
        <v>397</v>
      </c>
      <c r="B495" s="15" t="s">
        <v>868</v>
      </c>
      <c r="C495" s="16">
        <v>2774224.7</v>
      </c>
      <c r="D495" s="16">
        <v>1982649.87358</v>
      </c>
      <c r="E495" s="4">
        <f aca="true" t="shared" si="16" ref="E495:E535">D495/C495*100</f>
        <v>71.46680921628301</v>
      </c>
      <c r="F495" s="19">
        <v>1993879.4131099998</v>
      </c>
      <c r="G495" s="4">
        <f t="shared" si="15"/>
        <v>99.43679946459328</v>
      </c>
    </row>
    <row r="496" spans="1:7" ht="22.5">
      <c r="A496" s="9" t="s">
        <v>398</v>
      </c>
      <c r="B496" s="15" t="s">
        <v>869</v>
      </c>
      <c r="C496" s="16">
        <v>32125.6</v>
      </c>
      <c r="D496" s="16">
        <v>23344.275</v>
      </c>
      <c r="E496" s="4">
        <f t="shared" si="16"/>
        <v>72.66564671165675</v>
      </c>
      <c r="F496" s="19">
        <v>30157.5</v>
      </c>
      <c r="G496" s="4">
        <f t="shared" si="15"/>
        <v>77.40785874160657</v>
      </c>
    </row>
    <row r="497" spans="1:8" ht="33.75">
      <c r="A497" s="9" t="s">
        <v>399</v>
      </c>
      <c r="B497" s="15" t="s">
        <v>870</v>
      </c>
      <c r="C497" s="16">
        <v>32125.6</v>
      </c>
      <c r="D497" s="16">
        <v>23344.275</v>
      </c>
      <c r="E497" s="4">
        <f t="shared" si="16"/>
        <v>72.66564671165675</v>
      </c>
      <c r="F497" s="19">
        <v>30157.5</v>
      </c>
      <c r="G497" s="4">
        <f t="shared" si="15"/>
        <v>77.40785874160657</v>
      </c>
      <c r="H497" s="17">
        <v>834.243</v>
      </c>
    </row>
    <row r="498" spans="1:7" ht="33.75">
      <c r="A498" s="9" t="s">
        <v>400</v>
      </c>
      <c r="B498" s="15" t="s">
        <v>871</v>
      </c>
      <c r="C498" s="16">
        <v>3886.1</v>
      </c>
      <c r="D498" s="16">
        <v>3886.1</v>
      </c>
      <c r="E498" s="4">
        <f t="shared" si="16"/>
        <v>100</v>
      </c>
      <c r="F498" s="19">
        <v>0</v>
      </c>
      <c r="G498" s="4">
        <v>0</v>
      </c>
    </row>
    <row r="499" spans="1:7" ht="45">
      <c r="A499" s="9" t="s">
        <v>401</v>
      </c>
      <c r="B499" s="15" t="s">
        <v>872</v>
      </c>
      <c r="C499" s="16">
        <v>3886.1</v>
      </c>
      <c r="D499" s="16">
        <v>3886.1</v>
      </c>
      <c r="E499" s="4">
        <f t="shared" si="16"/>
        <v>100</v>
      </c>
      <c r="F499" s="19">
        <v>0</v>
      </c>
      <c r="G499" s="4">
        <v>0</v>
      </c>
    </row>
    <row r="500" spans="1:7" ht="22.5">
      <c r="A500" s="9" t="s">
        <v>402</v>
      </c>
      <c r="B500" s="15" t="s">
        <v>873</v>
      </c>
      <c r="C500" s="16">
        <v>19156.2</v>
      </c>
      <c r="D500" s="16">
        <v>4371.10752</v>
      </c>
      <c r="E500" s="4">
        <f t="shared" si="16"/>
        <v>22.81823910796504</v>
      </c>
      <c r="F500" s="19">
        <v>0</v>
      </c>
      <c r="G500" s="4">
        <v>0</v>
      </c>
    </row>
    <row r="501" spans="1:8" ht="22.5">
      <c r="A501" s="9" t="s">
        <v>403</v>
      </c>
      <c r="B501" s="15" t="s">
        <v>874</v>
      </c>
      <c r="C501" s="16">
        <v>19156.2</v>
      </c>
      <c r="D501" s="16">
        <v>4371.10752</v>
      </c>
      <c r="E501" s="4">
        <f t="shared" si="16"/>
        <v>22.81823910796504</v>
      </c>
      <c r="F501" s="19">
        <v>0</v>
      </c>
      <c r="G501" s="4">
        <v>0</v>
      </c>
      <c r="H501" s="17">
        <v>135594.2</v>
      </c>
    </row>
    <row r="502" spans="1:7" ht="22.5">
      <c r="A502" s="9" t="s">
        <v>404</v>
      </c>
      <c r="B502" s="15" t="s">
        <v>875</v>
      </c>
      <c r="C502" s="16">
        <v>300517.3</v>
      </c>
      <c r="D502" s="16">
        <v>208188.37269</v>
      </c>
      <c r="E502" s="4">
        <f t="shared" si="16"/>
        <v>69.27666816186621</v>
      </c>
      <c r="F502" s="19">
        <v>202564.35366</v>
      </c>
      <c r="G502" s="4">
        <f t="shared" si="15"/>
        <v>102.77641101624415</v>
      </c>
    </row>
    <row r="503" spans="1:7" ht="22.5">
      <c r="A503" s="9" t="s">
        <v>405</v>
      </c>
      <c r="B503" s="15" t="s">
        <v>876</v>
      </c>
      <c r="C503" s="16">
        <v>300517.3</v>
      </c>
      <c r="D503" s="16">
        <v>208188.37269</v>
      </c>
      <c r="E503" s="4">
        <f t="shared" si="16"/>
        <v>69.27666816186621</v>
      </c>
      <c r="F503" s="19">
        <v>202564.35366</v>
      </c>
      <c r="G503" s="4">
        <f t="shared" si="15"/>
        <v>102.77641101624415</v>
      </c>
    </row>
    <row r="504" spans="1:7" ht="67.5">
      <c r="A504" s="9" t="s">
        <v>1340</v>
      </c>
      <c r="B504" s="15" t="s">
        <v>877</v>
      </c>
      <c r="C504" s="16">
        <v>30081</v>
      </c>
      <c r="D504" s="16">
        <v>27104.832</v>
      </c>
      <c r="E504" s="4">
        <f t="shared" si="16"/>
        <v>90.10615338585818</v>
      </c>
      <c r="F504" s="19">
        <v>43238.016</v>
      </c>
      <c r="G504" s="4">
        <f t="shared" si="15"/>
        <v>62.68750166520128</v>
      </c>
    </row>
    <row r="505" spans="1:7" ht="67.5">
      <c r="A505" s="9" t="s">
        <v>406</v>
      </c>
      <c r="B505" s="15" t="s">
        <v>878</v>
      </c>
      <c r="C505" s="16">
        <v>30081</v>
      </c>
      <c r="D505" s="16">
        <v>27104.832</v>
      </c>
      <c r="E505" s="4">
        <f t="shared" si="16"/>
        <v>90.10615338585818</v>
      </c>
      <c r="F505" s="19">
        <v>43238.016</v>
      </c>
      <c r="G505" s="4">
        <f t="shared" si="15"/>
        <v>62.68750166520128</v>
      </c>
    </row>
    <row r="506" spans="1:7" s="5" customFormat="1" ht="33.75">
      <c r="A506" s="9" t="s">
        <v>407</v>
      </c>
      <c r="B506" s="15" t="s">
        <v>879</v>
      </c>
      <c r="C506" s="16">
        <v>5656</v>
      </c>
      <c r="D506" s="16">
        <v>5012.91</v>
      </c>
      <c r="E506" s="4">
        <f t="shared" si="16"/>
        <v>88.6299504950495</v>
      </c>
      <c r="F506" s="19">
        <v>12836.286</v>
      </c>
      <c r="G506" s="4">
        <f t="shared" si="15"/>
        <v>39.052651210794146</v>
      </c>
    </row>
    <row r="507" spans="1:7" ht="45">
      <c r="A507" s="9" t="s">
        <v>408</v>
      </c>
      <c r="B507" s="15" t="s">
        <v>880</v>
      </c>
      <c r="C507" s="16">
        <v>5656</v>
      </c>
      <c r="D507" s="16">
        <v>5012.91</v>
      </c>
      <c r="E507" s="4">
        <f t="shared" si="16"/>
        <v>88.6299504950495</v>
      </c>
      <c r="F507" s="19">
        <v>12836.286</v>
      </c>
      <c r="G507" s="4">
        <f t="shared" si="15"/>
        <v>39.052651210794146</v>
      </c>
    </row>
    <row r="508" spans="1:7" s="5" customFormat="1" ht="33.75">
      <c r="A508" s="9" t="s">
        <v>409</v>
      </c>
      <c r="B508" s="15" t="s">
        <v>881</v>
      </c>
      <c r="C508" s="16">
        <v>36341.7</v>
      </c>
      <c r="D508" s="16">
        <v>21978.106780000002</v>
      </c>
      <c r="E508" s="4">
        <f t="shared" si="16"/>
        <v>60.47627595847196</v>
      </c>
      <c r="F508" s="19">
        <v>23541.83721</v>
      </c>
      <c r="G508" s="4">
        <f t="shared" si="15"/>
        <v>93.35765337237247</v>
      </c>
    </row>
    <row r="509" spans="1:7" ht="45">
      <c r="A509" s="9" t="s">
        <v>410</v>
      </c>
      <c r="B509" s="15" t="s">
        <v>882</v>
      </c>
      <c r="C509" s="16">
        <v>36341.7</v>
      </c>
      <c r="D509" s="16">
        <v>21978.106780000002</v>
      </c>
      <c r="E509" s="4">
        <f t="shared" si="16"/>
        <v>60.47627595847196</v>
      </c>
      <c r="F509" s="19">
        <v>23541.83721</v>
      </c>
      <c r="G509" s="4">
        <f t="shared" si="15"/>
        <v>93.35765337237247</v>
      </c>
    </row>
    <row r="510" spans="1:7" ht="45">
      <c r="A510" s="9" t="s">
        <v>1270</v>
      </c>
      <c r="B510" s="15" t="s">
        <v>1293</v>
      </c>
      <c r="C510" s="16">
        <v>4671.3</v>
      </c>
      <c r="D510" s="16">
        <v>3580.65</v>
      </c>
      <c r="E510" s="4">
        <f t="shared" si="16"/>
        <v>76.65210969109242</v>
      </c>
      <c r="F510" s="19">
        <v>0</v>
      </c>
      <c r="G510" s="4">
        <v>0</v>
      </c>
    </row>
    <row r="511" spans="1:7" ht="56.25">
      <c r="A511" s="9" t="s">
        <v>1271</v>
      </c>
      <c r="B511" s="15" t="s">
        <v>1294</v>
      </c>
      <c r="C511" s="16">
        <v>4671.3</v>
      </c>
      <c r="D511" s="16">
        <v>3580.65</v>
      </c>
      <c r="E511" s="4">
        <f t="shared" si="16"/>
        <v>76.65210969109242</v>
      </c>
      <c r="F511" s="19">
        <v>0</v>
      </c>
      <c r="G511" s="4">
        <v>0</v>
      </c>
    </row>
    <row r="512" spans="1:7" ht="33.75">
      <c r="A512" s="9" t="s">
        <v>411</v>
      </c>
      <c r="B512" s="15" t="s">
        <v>883</v>
      </c>
      <c r="C512" s="16">
        <v>72063.9</v>
      </c>
      <c r="D512" s="16">
        <v>70199.59922</v>
      </c>
      <c r="E512" s="4">
        <f t="shared" si="16"/>
        <v>97.41298933307802</v>
      </c>
      <c r="F512" s="19">
        <v>68538.72001</v>
      </c>
      <c r="G512" s="4">
        <f t="shared" si="15"/>
        <v>102.42327141469474</v>
      </c>
    </row>
    <row r="513" spans="1:7" ht="45">
      <c r="A513" s="9" t="s">
        <v>412</v>
      </c>
      <c r="B513" s="15" t="s">
        <v>884</v>
      </c>
      <c r="C513" s="16">
        <v>72063.9</v>
      </c>
      <c r="D513" s="16">
        <v>70199.59922</v>
      </c>
      <c r="E513" s="4">
        <f t="shared" si="16"/>
        <v>97.41298933307802</v>
      </c>
      <c r="F513" s="19">
        <v>68538.72001</v>
      </c>
      <c r="G513" s="4">
        <f t="shared" si="15"/>
        <v>102.42327141469474</v>
      </c>
    </row>
    <row r="514" spans="1:7" ht="33.75">
      <c r="A514" s="9" t="s">
        <v>413</v>
      </c>
      <c r="B514" s="15" t="s">
        <v>885</v>
      </c>
      <c r="C514" s="16">
        <v>31</v>
      </c>
      <c r="D514" s="16">
        <v>22.104740000000003</v>
      </c>
      <c r="E514" s="4">
        <f t="shared" si="16"/>
        <v>71.3056129032258</v>
      </c>
      <c r="F514" s="19">
        <v>22.37668</v>
      </c>
      <c r="G514" s="4">
        <f t="shared" si="15"/>
        <v>98.78471694639242</v>
      </c>
    </row>
    <row r="515" spans="1:7" s="5" customFormat="1" ht="45">
      <c r="A515" s="9" t="s">
        <v>414</v>
      </c>
      <c r="B515" s="15" t="s">
        <v>886</v>
      </c>
      <c r="C515" s="16">
        <v>31</v>
      </c>
      <c r="D515" s="16">
        <v>22.104740000000003</v>
      </c>
      <c r="E515" s="4">
        <f t="shared" si="16"/>
        <v>71.3056129032258</v>
      </c>
      <c r="F515" s="19">
        <v>22.37668</v>
      </c>
      <c r="G515" s="4">
        <f t="shared" si="15"/>
        <v>98.78471694639242</v>
      </c>
    </row>
    <row r="516" spans="1:7" ht="22.5">
      <c r="A516" s="9" t="s">
        <v>415</v>
      </c>
      <c r="B516" s="15" t="s">
        <v>887</v>
      </c>
      <c r="C516" s="16">
        <v>981616.9</v>
      </c>
      <c r="D516" s="16">
        <v>770095.47055</v>
      </c>
      <c r="E516" s="4">
        <f t="shared" si="16"/>
        <v>78.4517331099332</v>
      </c>
      <c r="F516" s="19">
        <v>814247.40989</v>
      </c>
      <c r="G516" s="4">
        <f t="shared" si="15"/>
        <v>94.57757693746122</v>
      </c>
    </row>
    <row r="517" spans="1:7" ht="22.5">
      <c r="A517" s="9" t="s">
        <v>416</v>
      </c>
      <c r="B517" s="15" t="s">
        <v>888</v>
      </c>
      <c r="C517" s="16">
        <v>981616.9</v>
      </c>
      <c r="D517" s="16">
        <v>770095.47055</v>
      </c>
      <c r="E517" s="4">
        <f t="shared" si="16"/>
        <v>78.4517331099332</v>
      </c>
      <c r="F517" s="19">
        <v>814247.40989</v>
      </c>
      <c r="G517" s="4">
        <f t="shared" si="15"/>
        <v>94.57757693746122</v>
      </c>
    </row>
    <row r="518" spans="1:7" ht="22.5">
      <c r="A518" s="9" t="s">
        <v>417</v>
      </c>
      <c r="B518" s="15" t="s">
        <v>889</v>
      </c>
      <c r="C518" s="16">
        <v>9882.1</v>
      </c>
      <c r="D518" s="16">
        <v>8598.39012</v>
      </c>
      <c r="E518" s="4">
        <f t="shared" si="16"/>
        <v>87.00974610659678</v>
      </c>
      <c r="F518" s="19">
        <v>7723.94473</v>
      </c>
      <c r="G518" s="4">
        <f t="shared" si="15"/>
        <v>111.32122795498046</v>
      </c>
    </row>
    <row r="519" spans="1:7" ht="33.75">
      <c r="A519" s="9" t="s">
        <v>418</v>
      </c>
      <c r="B519" s="15" t="s">
        <v>890</v>
      </c>
      <c r="C519" s="16">
        <v>9882.1</v>
      </c>
      <c r="D519" s="16">
        <v>8598.39012</v>
      </c>
      <c r="E519" s="4">
        <f t="shared" si="16"/>
        <v>87.00974610659678</v>
      </c>
      <c r="F519" s="19">
        <v>7723.94473</v>
      </c>
      <c r="G519" s="4">
        <f t="shared" si="15"/>
        <v>111.32122795498046</v>
      </c>
    </row>
    <row r="520" spans="1:7" ht="45">
      <c r="A520" s="9" t="s">
        <v>419</v>
      </c>
      <c r="B520" s="15" t="s">
        <v>891</v>
      </c>
      <c r="C520" s="16">
        <v>8807.3</v>
      </c>
      <c r="D520" s="16">
        <v>3764.22556</v>
      </c>
      <c r="E520" s="4">
        <f t="shared" si="16"/>
        <v>42.739835818014605</v>
      </c>
      <c r="F520" s="19">
        <v>3602.50383</v>
      </c>
      <c r="G520" s="4">
        <f t="shared" si="15"/>
        <v>104.48914803790782</v>
      </c>
    </row>
    <row r="521" spans="1:7" ht="56.25">
      <c r="A521" s="9" t="s">
        <v>420</v>
      </c>
      <c r="B521" s="15" t="s">
        <v>892</v>
      </c>
      <c r="C521" s="16">
        <v>8807.3</v>
      </c>
      <c r="D521" s="16">
        <v>3764.22556</v>
      </c>
      <c r="E521" s="4">
        <f t="shared" si="16"/>
        <v>42.739835818014605</v>
      </c>
      <c r="F521" s="19">
        <v>3602.50383</v>
      </c>
      <c r="G521" s="4">
        <f t="shared" si="15"/>
        <v>104.48914803790782</v>
      </c>
    </row>
    <row r="522" spans="1:7" ht="33.75">
      <c r="A522" s="9" t="s">
        <v>421</v>
      </c>
      <c r="B522" s="15" t="s">
        <v>893</v>
      </c>
      <c r="C522" s="16">
        <v>102.9</v>
      </c>
      <c r="D522" s="16">
        <v>94.18001</v>
      </c>
      <c r="E522" s="4">
        <f t="shared" si="16"/>
        <v>91.5257628765792</v>
      </c>
      <c r="F522" s="19">
        <v>43.168330000000005</v>
      </c>
      <c r="G522" s="4" t="s">
        <v>1617</v>
      </c>
    </row>
    <row r="523" spans="1:7" ht="45">
      <c r="A523" s="9" t="s">
        <v>422</v>
      </c>
      <c r="B523" s="15" t="s">
        <v>894</v>
      </c>
      <c r="C523" s="16">
        <v>102.9</v>
      </c>
      <c r="D523" s="16">
        <v>94.18001</v>
      </c>
      <c r="E523" s="4">
        <f t="shared" si="16"/>
        <v>91.5257628765792</v>
      </c>
      <c r="F523" s="19">
        <v>43.168330000000005</v>
      </c>
      <c r="G523" s="4" t="s">
        <v>1617</v>
      </c>
    </row>
    <row r="524" spans="1:7" ht="33.75">
      <c r="A524" s="9" t="s">
        <v>423</v>
      </c>
      <c r="B524" s="15" t="s">
        <v>895</v>
      </c>
      <c r="C524" s="16">
        <v>301904.3</v>
      </c>
      <c r="D524" s="16">
        <v>166537.14095</v>
      </c>
      <c r="E524" s="4">
        <f t="shared" si="16"/>
        <v>55.16222887517668</v>
      </c>
      <c r="F524" s="19">
        <v>210154.12756</v>
      </c>
      <c r="G524" s="4">
        <f t="shared" si="15"/>
        <v>79.24523914118835</v>
      </c>
    </row>
    <row r="525" spans="1:7" s="5" customFormat="1" ht="33.75">
      <c r="A525" s="9" t="s">
        <v>424</v>
      </c>
      <c r="B525" s="15" t="s">
        <v>896</v>
      </c>
      <c r="C525" s="16">
        <v>301904.3</v>
      </c>
      <c r="D525" s="16">
        <v>166537.14095</v>
      </c>
      <c r="E525" s="4">
        <f t="shared" si="16"/>
        <v>55.16222887517668</v>
      </c>
      <c r="F525" s="19">
        <v>210154.12756</v>
      </c>
      <c r="G525" s="4">
        <f t="shared" si="15"/>
        <v>79.24523914118835</v>
      </c>
    </row>
    <row r="526" spans="1:7" s="5" customFormat="1" ht="56.25">
      <c r="A526" s="9" t="s">
        <v>425</v>
      </c>
      <c r="B526" s="15" t="s">
        <v>897</v>
      </c>
      <c r="C526" s="16">
        <v>441583.9</v>
      </c>
      <c r="D526" s="16">
        <v>301636.06294</v>
      </c>
      <c r="E526" s="4">
        <f t="shared" si="16"/>
        <v>68.30775826292579</v>
      </c>
      <c r="F526" s="19">
        <v>316059.1327</v>
      </c>
      <c r="G526" s="4">
        <f t="shared" si="15"/>
        <v>95.43659136289212</v>
      </c>
    </row>
    <row r="527" spans="1:7" ht="67.5">
      <c r="A527" s="9" t="s">
        <v>426</v>
      </c>
      <c r="B527" s="15" t="s">
        <v>898</v>
      </c>
      <c r="C527" s="16">
        <v>441583.9</v>
      </c>
      <c r="D527" s="16">
        <v>301636.06294</v>
      </c>
      <c r="E527" s="4">
        <f t="shared" si="16"/>
        <v>68.30775826292579</v>
      </c>
      <c r="F527" s="19">
        <v>316059.1327</v>
      </c>
      <c r="G527" s="4">
        <f t="shared" si="15"/>
        <v>95.43659136289212</v>
      </c>
    </row>
    <row r="528" spans="1:7" ht="67.5">
      <c r="A528" s="9" t="s">
        <v>427</v>
      </c>
      <c r="B528" s="15" t="s">
        <v>899</v>
      </c>
      <c r="C528" s="16">
        <v>237238</v>
      </c>
      <c r="D528" s="16">
        <v>212859.52041</v>
      </c>
      <c r="E528" s="4">
        <f t="shared" si="16"/>
        <v>89.72404100945043</v>
      </c>
      <c r="F528" s="19">
        <v>188377.72834</v>
      </c>
      <c r="G528" s="4">
        <f t="shared" si="15"/>
        <v>112.99611811106098</v>
      </c>
    </row>
    <row r="529" spans="1:7" ht="67.5">
      <c r="A529" s="9" t="s">
        <v>428</v>
      </c>
      <c r="B529" s="15" t="s">
        <v>900</v>
      </c>
      <c r="C529" s="16">
        <v>237238</v>
      </c>
      <c r="D529" s="16">
        <v>212859.52041</v>
      </c>
      <c r="E529" s="4">
        <f t="shared" si="16"/>
        <v>89.72404100945043</v>
      </c>
      <c r="F529" s="19">
        <v>188377.72834</v>
      </c>
      <c r="G529" s="4">
        <f t="shared" si="15"/>
        <v>112.99611811106098</v>
      </c>
    </row>
    <row r="530" spans="1:7" ht="22.5">
      <c r="A530" s="9" t="s">
        <v>429</v>
      </c>
      <c r="B530" s="15" t="s">
        <v>901</v>
      </c>
      <c r="C530" s="16">
        <v>8069.7</v>
      </c>
      <c r="D530" s="16">
        <v>7666.2</v>
      </c>
      <c r="E530" s="4">
        <f t="shared" si="16"/>
        <v>94.999814119484</v>
      </c>
      <c r="F530" s="19">
        <v>14758.6</v>
      </c>
      <c r="G530" s="4">
        <f t="shared" si="15"/>
        <v>51.94395132329625</v>
      </c>
    </row>
    <row r="531" spans="1:7" s="5" customFormat="1" ht="33.75">
      <c r="A531" s="9" t="s">
        <v>430</v>
      </c>
      <c r="B531" s="15" t="s">
        <v>902</v>
      </c>
      <c r="C531" s="16">
        <v>8069.7</v>
      </c>
      <c r="D531" s="16">
        <v>7666.2</v>
      </c>
      <c r="E531" s="4">
        <f t="shared" si="16"/>
        <v>94.999814119484</v>
      </c>
      <c r="F531" s="19">
        <v>14758.6</v>
      </c>
      <c r="G531" s="4">
        <f t="shared" si="15"/>
        <v>51.94395132329625</v>
      </c>
    </row>
    <row r="532" spans="1:7" ht="33.75">
      <c r="A532" s="9" t="s">
        <v>431</v>
      </c>
      <c r="B532" s="15" t="s">
        <v>903</v>
      </c>
      <c r="C532" s="16">
        <v>152189.1</v>
      </c>
      <c r="D532" s="16">
        <v>86454.53234</v>
      </c>
      <c r="E532" s="4">
        <f t="shared" si="16"/>
        <v>56.80730902541641</v>
      </c>
      <c r="F532" s="19">
        <v>0</v>
      </c>
      <c r="G532" s="4">
        <v>0</v>
      </c>
    </row>
    <row r="533" spans="1:7" ht="33.75">
      <c r="A533" s="9" t="s">
        <v>432</v>
      </c>
      <c r="B533" s="15" t="s">
        <v>904</v>
      </c>
      <c r="C533" s="16">
        <v>152189.1</v>
      </c>
      <c r="D533" s="16">
        <v>86454.53234</v>
      </c>
      <c r="E533" s="4">
        <f t="shared" si="16"/>
        <v>56.80730902541641</v>
      </c>
      <c r="F533" s="19">
        <v>0</v>
      </c>
      <c r="G533" s="4">
        <v>0</v>
      </c>
    </row>
    <row r="534" spans="1:7" s="5" customFormat="1" ht="22.5">
      <c r="A534" s="9" t="s">
        <v>433</v>
      </c>
      <c r="B534" s="15" t="s">
        <v>905</v>
      </c>
      <c r="C534" s="16">
        <v>128300.4</v>
      </c>
      <c r="D534" s="16">
        <v>57256.09275</v>
      </c>
      <c r="E534" s="4">
        <f t="shared" si="16"/>
        <v>44.62658943385991</v>
      </c>
      <c r="F534" s="19">
        <v>58013.708170000005</v>
      </c>
      <c r="G534" s="4">
        <f t="shared" si="15"/>
        <v>98.69407516964796</v>
      </c>
    </row>
    <row r="535" spans="1:9" ht="12.75">
      <c r="A535" s="9" t="s">
        <v>434</v>
      </c>
      <c r="B535" s="15" t="s">
        <v>906</v>
      </c>
      <c r="C535" s="16">
        <f>C538+C540+C542+C544+C546+C547+C549+C550+C552</f>
        <v>1452946.7775500002</v>
      </c>
      <c r="D535" s="16">
        <v>943812.7113099999</v>
      </c>
      <c r="E535" s="4">
        <f t="shared" si="16"/>
        <v>64.95851918963498</v>
      </c>
      <c r="F535" s="19">
        <v>993218.10742</v>
      </c>
      <c r="G535" s="4">
        <f t="shared" si="15"/>
        <v>95.02572539295157</v>
      </c>
      <c r="H535" s="17">
        <v>1250828.94987</v>
      </c>
      <c r="I535" s="17">
        <f>H535+H538+H540+H553</f>
        <v>1452946.77755</v>
      </c>
    </row>
    <row r="536" spans="1:7" ht="45">
      <c r="A536" s="9" t="s">
        <v>1607</v>
      </c>
      <c r="B536" s="15" t="s">
        <v>1608</v>
      </c>
      <c r="C536" s="16">
        <v>0</v>
      </c>
      <c r="D536" s="16">
        <v>0</v>
      </c>
      <c r="E536" s="4">
        <v>0</v>
      </c>
      <c r="F536" s="19">
        <v>9160.5</v>
      </c>
      <c r="G536" s="4">
        <v>0</v>
      </c>
    </row>
    <row r="537" spans="1:7" ht="33.75">
      <c r="A537" s="9" t="s">
        <v>1609</v>
      </c>
      <c r="B537" s="15" t="s">
        <v>1610</v>
      </c>
      <c r="C537" s="16">
        <v>0</v>
      </c>
      <c r="D537" s="16">
        <v>0</v>
      </c>
      <c r="E537" s="4">
        <v>0</v>
      </c>
      <c r="F537" s="19">
        <v>5400</v>
      </c>
      <c r="G537" s="4">
        <v>0</v>
      </c>
    </row>
    <row r="538" spans="1:8" ht="33.75">
      <c r="A538" s="9" t="s">
        <v>435</v>
      </c>
      <c r="B538" s="15" t="s">
        <v>907</v>
      </c>
      <c r="C538" s="16">
        <v>6876.38274</v>
      </c>
      <c r="D538" s="16">
        <v>6876.38274</v>
      </c>
      <c r="E538" s="4">
        <f aca="true" t="shared" si="17" ref="E538:E588">D538/C538*100</f>
        <v>100</v>
      </c>
      <c r="F538" s="19">
        <v>5265.67569</v>
      </c>
      <c r="G538" s="4">
        <f t="shared" si="15"/>
        <v>130.58880084580372</v>
      </c>
      <c r="H538" s="17">
        <v>756.18274</v>
      </c>
    </row>
    <row r="539" spans="1:7" ht="33.75">
      <c r="A539" s="9" t="s">
        <v>436</v>
      </c>
      <c r="B539" s="15" t="s">
        <v>908</v>
      </c>
      <c r="C539" s="16">
        <v>6876.38274</v>
      </c>
      <c r="D539" s="16">
        <v>6876.38274</v>
      </c>
      <c r="E539" s="4">
        <f t="shared" si="17"/>
        <v>100</v>
      </c>
      <c r="F539" s="19">
        <v>5265.67569</v>
      </c>
      <c r="G539" s="4">
        <f t="shared" si="15"/>
        <v>130.58880084580372</v>
      </c>
    </row>
    <row r="540" spans="1:8" ht="33.75">
      <c r="A540" s="9" t="s">
        <v>437</v>
      </c>
      <c r="B540" s="15" t="s">
        <v>909</v>
      </c>
      <c r="C540" s="16">
        <v>1500.04494</v>
      </c>
      <c r="D540" s="16">
        <v>1500.04494</v>
      </c>
      <c r="E540" s="4">
        <f t="shared" si="17"/>
        <v>100</v>
      </c>
      <c r="F540" s="19">
        <v>1517.12744</v>
      </c>
      <c r="G540" s="4">
        <f t="shared" si="15"/>
        <v>98.87402339779709</v>
      </c>
      <c r="H540" s="17">
        <v>1361.64494</v>
      </c>
    </row>
    <row r="541" spans="1:7" ht="33.75">
      <c r="A541" s="9" t="s">
        <v>438</v>
      </c>
      <c r="B541" s="15" t="s">
        <v>910</v>
      </c>
      <c r="C541" s="16">
        <v>1500.04494</v>
      </c>
      <c r="D541" s="16">
        <v>1500.04494</v>
      </c>
      <c r="E541" s="4">
        <f t="shared" si="17"/>
        <v>100</v>
      </c>
      <c r="F541" s="19">
        <v>1517.12744</v>
      </c>
      <c r="G541" s="4">
        <f t="shared" si="15"/>
        <v>98.87402339779709</v>
      </c>
    </row>
    <row r="542" spans="1:7" ht="56.25">
      <c r="A542" s="9" t="s">
        <v>1341</v>
      </c>
      <c r="B542" s="15" t="s">
        <v>1373</v>
      </c>
      <c r="C542" s="16">
        <v>138655.4</v>
      </c>
      <c r="D542" s="16">
        <v>0</v>
      </c>
      <c r="E542" s="4">
        <f t="shared" si="17"/>
        <v>0</v>
      </c>
      <c r="F542" s="19">
        <v>0</v>
      </c>
      <c r="G542" s="4">
        <v>0</v>
      </c>
    </row>
    <row r="543" spans="1:7" ht="67.5">
      <c r="A543" s="9" t="s">
        <v>1342</v>
      </c>
      <c r="B543" s="15" t="s">
        <v>1374</v>
      </c>
      <c r="C543" s="16">
        <v>138655.4</v>
      </c>
      <c r="D543" s="16">
        <v>0</v>
      </c>
      <c r="E543" s="4">
        <f t="shared" si="17"/>
        <v>0</v>
      </c>
      <c r="F543" s="19">
        <v>0</v>
      </c>
      <c r="G543" s="4">
        <v>0</v>
      </c>
    </row>
    <row r="544" spans="1:7" s="5" customFormat="1" ht="22.5">
      <c r="A544" s="9" t="s">
        <v>439</v>
      </c>
      <c r="B544" s="15" t="s">
        <v>911</v>
      </c>
      <c r="C544" s="16">
        <v>116290.8</v>
      </c>
      <c r="D544" s="16">
        <v>80222.95215000001</v>
      </c>
      <c r="E544" s="4">
        <f t="shared" si="17"/>
        <v>68.98477966442746</v>
      </c>
      <c r="F544" s="19">
        <v>65871.06452</v>
      </c>
      <c r="G544" s="4">
        <f t="shared" si="15"/>
        <v>121.78784832852129</v>
      </c>
    </row>
    <row r="545" spans="1:7" ht="33.75">
      <c r="A545" s="9" t="s">
        <v>440</v>
      </c>
      <c r="B545" s="15" t="s">
        <v>912</v>
      </c>
      <c r="C545" s="16">
        <v>116290.8</v>
      </c>
      <c r="D545" s="16">
        <v>80222.95215000001</v>
      </c>
      <c r="E545" s="4">
        <f t="shared" si="17"/>
        <v>68.98477966442746</v>
      </c>
      <c r="F545" s="19">
        <v>65871.06452</v>
      </c>
      <c r="G545" s="4">
        <f t="shared" si="15"/>
        <v>121.78784832852129</v>
      </c>
    </row>
    <row r="546" spans="1:7" ht="78.75">
      <c r="A546" s="9" t="s">
        <v>441</v>
      </c>
      <c r="B546" s="15" t="s">
        <v>913</v>
      </c>
      <c r="C546" s="16">
        <v>155.6</v>
      </c>
      <c r="D546" s="16">
        <v>155.59997</v>
      </c>
      <c r="E546" s="4">
        <f t="shared" si="17"/>
        <v>99.99998071979435</v>
      </c>
      <c r="F546" s="19">
        <v>0</v>
      </c>
      <c r="G546" s="4">
        <v>0</v>
      </c>
    </row>
    <row r="547" spans="1:7" ht="22.5">
      <c r="A547" s="9" t="s">
        <v>1343</v>
      </c>
      <c r="B547" s="15" t="s">
        <v>1375</v>
      </c>
      <c r="C547" s="16">
        <v>584988.8</v>
      </c>
      <c r="D547" s="16">
        <v>323158.73151</v>
      </c>
      <c r="E547" s="4">
        <f t="shared" si="17"/>
        <v>55.241866427186295</v>
      </c>
      <c r="F547" s="19">
        <v>97281.73977</v>
      </c>
      <c r="G547" s="4" t="s">
        <v>1617</v>
      </c>
    </row>
    <row r="548" spans="1:7" ht="33.75">
      <c r="A548" s="9" t="s">
        <v>1344</v>
      </c>
      <c r="B548" s="15" t="s">
        <v>1376</v>
      </c>
      <c r="C548" s="16">
        <v>584988.8</v>
      </c>
      <c r="D548" s="16">
        <v>323158.73151</v>
      </c>
      <c r="E548" s="4">
        <f t="shared" si="17"/>
        <v>55.241866427186295</v>
      </c>
      <c r="F548" s="19">
        <v>97281.73977</v>
      </c>
      <c r="G548" s="4" t="s">
        <v>1617</v>
      </c>
    </row>
    <row r="549" spans="1:7" ht="33.75">
      <c r="A549" s="9" t="s">
        <v>1423</v>
      </c>
      <c r="B549" s="15" t="s">
        <v>1499</v>
      </c>
      <c r="C549" s="16">
        <v>69799.4</v>
      </c>
      <c r="D549" s="16">
        <v>0</v>
      </c>
      <c r="E549" s="4">
        <f t="shared" si="17"/>
        <v>0</v>
      </c>
      <c r="F549" s="19">
        <v>0</v>
      </c>
      <c r="G549" s="4">
        <v>0</v>
      </c>
    </row>
    <row r="550" spans="1:7" s="5" customFormat="1" ht="22.5">
      <c r="A550" s="9" t="s">
        <v>1345</v>
      </c>
      <c r="B550" s="15" t="s">
        <v>1377</v>
      </c>
      <c r="C550" s="16">
        <v>331899</v>
      </c>
      <c r="D550" s="16">
        <v>331899</v>
      </c>
      <c r="E550" s="4">
        <f t="shared" si="17"/>
        <v>100</v>
      </c>
      <c r="F550" s="19">
        <v>0</v>
      </c>
      <c r="G550" s="4">
        <v>0</v>
      </c>
    </row>
    <row r="551" spans="1:7" ht="33.75">
      <c r="A551" s="9" t="s">
        <v>1346</v>
      </c>
      <c r="B551" s="15" t="s">
        <v>1378</v>
      </c>
      <c r="C551" s="16">
        <v>331899</v>
      </c>
      <c r="D551" s="16">
        <v>331899</v>
      </c>
      <c r="E551" s="4">
        <f t="shared" si="17"/>
        <v>100</v>
      </c>
      <c r="F551" s="19">
        <v>0</v>
      </c>
      <c r="G551" s="4">
        <v>0</v>
      </c>
    </row>
    <row r="552" spans="1:7" ht="12.75">
      <c r="A552" s="9" t="s">
        <v>1272</v>
      </c>
      <c r="B552" s="15" t="s">
        <v>1295</v>
      </c>
      <c r="C552" s="16">
        <f>C553+C554</f>
        <v>202781.34987</v>
      </c>
      <c r="D552" s="16">
        <v>200000</v>
      </c>
      <c r="E552" s="4">
        <f t="shared" si="17"/>
        <v>98.62839956841046</v>
      </c>
      <c r="F552" s="19">
        <v>808722</v>
      </c>
      <c r="G552" s="4">
        <f aca="true" t="shared" si="18" ref="G552:G606">D552/F552*100</f>
        <v>24.730377064059095</v>
      </c>
    </row>
    <row r="553" spans="1:8" ht="22.5">
      <c r="A553" s="9" t="s">
        <v>1424</v>
      </c>
      <c r="B553" s="15" t="s">
        <v>1500</v>
      </c>
      <c r="C553" s="16">
        <v>200000</v>
      </c>
      <c r="D553" s="16">
        <v>200000</v>
      </c>
      <c r="E553" s="4">
        <f t="shared" si="17"/>
        <v>100</v>
      </c>
      <c r="F553" s="19">
        <v>508722</v>
      </c>
      <c r="G553" s="4">
        <f t="shared" si="18"/>
        <v>39.31420304213303</v>
      </c>
      <c r="H553" s="17">
        <v>200000</v>
      </c>
    </row>
    <row r="554" spans="1:7" ht="22.5">
      <c r="A554" s="9" t="s">
        <v>1347</v>
      </c>
      <c r="B554" s="15" t="s">
        <v>1379</v>
      </c>
      <c r="C554" s="16">
        <v>2781.34987</v>
      </c>
      <c r="D554" s="16">
        <v>0</v>
      </c>
      <c r="E554" s="4">
        <f t="shared" si="17"/>
        <v>0</v>
      </c>
      <c r="F554" s="19">
        <v>300000</v>
      </c>
      <c r="G554" s="4">
        <f t="shared" si="18"/>
        <v>0</v>
      </c>
    </row>
    <row r="555" spans="1:7" ht="21.75">
      <c r="A555" s="8" t="s">
        <v>1273</v>
      </c>
      <c r="B555" s="2" t="s">
        <v>1296</v>
      </c>
      <c r="C555" s="3">
        <v>50</v>
      </c>
      <c r="D555" s="3">
        <v>-517.0907199999999</v>
      </c>
      <c r="E555" s="13">
        <v>0</v>
      </c>
      <c r="F555" s="18">
        <v>0</v>
      </c>
      <c r="G555" s="13">
        <v>0</v>
      </c>
    </row>
    <row r="556" spans="1:7" ht="22.5">
      <c r="A556" s="9" t="s">
        <v>1274</v>
      </c>
      <c r="B556" s="15" t="s">
        <v>1297</v>
      </c>
      <c r="C556" s="16">
        <v>0</v>
      </c>
      <c r="D556" s="16">
        <v>-567.0907199999999</v>
      </c>
      <c r="E556" s="4">
        <v>0</v>
      </c>
      <c r="F556" s="19">
        <v>0</v>
      </c>
      <c r="G556" s="4">
        <v>0</v>
      </c>
    </row>
    <row r="557" spans="1:7" ht="45">
      <c r="A557" s="9" t="s">
        <v>1275</v>
      </c>
      <c r="B557" s="15" t="s">
        <v>1298</v>
      </c>
      <c r="C557" s="16">
        <v>0</v>
      </c>
      <c r="D557" s="16">
        <v>-567.0907199999999</v>
      </c>
      <c r="E557" s="4">
        <v>0</v>
      </c>
      <c r="F557" s="19">
        <v>0</v>
      </c>
      <c r="G557" s="4">
        <v>0</v>
      </c>
    </row>
    <row r="558" spans="1:7" ht="22.5">
      <c r="A558" s="9" t="s">
        <v>1348</v>
      </c>
      <c r="B558" s="15" t="s">
        <v>1380</v>
      </c>
      <c r="C558" s="16">
        <v>50</v>
      </c>
      <c r="D558" s="16">
        <v>50</v>
      </c>
      <c r="E558" s="4">
        <f t="shared" si="17"/>
        <v>100</v>
      </c>
      <c r="F558" s="19">
        <v>0</v>
      </c>
      <c r="G558" s="4">
        <v>0</v>
      </c>
    </row>
    <row r="559" spans="1:7" ht="22.5">
      <c r="A559" s="9" t="s">
        <v>1349</v>
      </c>
      <c r="B559" s="15" t="s">
        <v>1381</v>
      </c>
      <c r="C559" s="16">
        <v>50</v>
      </c>
      <c r="D559" s="16">
        <v>50</v>
      </c>
      <c r="E559" s="4">
        <f t="shared" si="17"/>
        <v>100</v>
      </c>
      <c r="F559" s="19">
        <v>0</v>
      </c>
      <c r="G559" s="4">
        <v>0</v>
      </c>
    </row>
    <row r="560" spans="1:7" ht="21.75">
      <c r="A560" s="8" t="s">
        <v>442</v>
      </c>
      <c r="B560" s="2" t="s">
        <v>914</v>
      </c>
      <c r="C560" s="3">
        <v>59169.682049999996</v>
      </c>
      <c r="D560" s="3">
        <v>46499.05683</v>
      </c>
      <c r="E560" s="13">
        <f t="shared" si="17"/>
        <v>78.5859501335617</v>
      </c>
      <c r="F560" s="18">
        <v>20057.46647</v>
      </c>
      <c r="G560" s="13" t="s">
        <v>1617</v>
      </c>
    </row>
    <row r="561" spans="1:7" ht="22.5">
      <c r="A561" s="9" t="s">
        <v>443</v>
      </c>
      <c r="B561" s="15" t="s">
        <v>915</v>
      </c>
      <c r="C561" s="16">
        <v>7749.5</v>
      </c>
      <c r="D561" s="16">
        <v>3959.59</v>
      </c>
      <c r="E561" s="4">
        <f t="shared" si="17"/>
        <v>51.094780308406996</v>
      </c>
      <c r="F561" s="19">
        <v>7065.45</v>
      </c>
      <c r="G561" s="4">
        <f t="shared" si="18"/>
        <v>56.041582630971845</v>
      </c>
    </row>
    <row r="562" spans="1:7" ht="22.5">
      <c r="A562" s="9" t="s">
        <v>444</v>
      </c>
      <c r="B562" s="15" t="s">
        <v>916</v>
      </c>
      <c r="C562" s="16">
        <v>7749.5</v>
      </c>
      <c r="D562" s="16">
        <v>3959.59</v>
      </c>
      <c r="E562" s="4">
        <f t="shared" si="17"/>
        <v>51.094780308406996</v>
      </c>
      <c r="F562" s="19">
        <v>7065.45</v>
      </c>
      <c r="G562" s="4">
        <f t="shared" si="18"/>
        <v>56.041582630971845</v>
      </c>
    </row>
    <row r="563" spans="1:7" ht="30" customHeight="1">
      <c r="A563" s="9" t="s">
        <v>445</v>
      </c>
      <c r="B563" s="15" t="s">
        <v>917</v>
      </c>
      <c r="C563" s="16">
        <v>32255.9</v>
      </c>
      <c r="D563" s="16">
        <v>31300.89058</v>
      </c>
      <c r="E563" s="4">
        <f t="shared" si="17"/>
        <v>97.03927213316013</v>
      </c>
      <c r="F563" s="19">
        <v>4030.0519</v>
      </c>
      <c r="G563" s="4" t="s">
        <v>1617</v>
      </c>
    </row>
    <row r="564" spans="1:7" ht="30" customHeight="1">
      <c r="A564" s="9" t="s">
        <v>1611</v>
      </c>
      <c r="B564" s="15" t="s">
        <v>1612</v>
      </c>
      <c r="C564" s="16">
        <v>0</v>
      </c>
      <c r="D564" s="16">
        <v>0</v>
      </c>
      <c r="E564" s="4">
        <v>0</v>
      </c>
      <c r="F564" s="19">
        <v>1400.709</v>
      </c>
      <c r="G564" s="4">
        <f t="shared" si="18"/>
        <v>0</v>
      </c>
    </row>
    <row r="565" spans="1:7" ht="33.75">
      <c r="A565" s="9" t="s">
        <v>446</v>
      </c>
      <c r="B565" s="15" t="s">
        <v>918</v>
      </c>
      <c r="C565" s="16">
        <v>1000</v>
      </c>
      <c r="D565" s="16">
        <v>416.3916</v>
      </c>
      <c r="E565" s="4">
        <f t="shared" si="17"/>
        <v>41.63916</v>
      </c>
      <c r="F565" s="19">
        <v>656.138</v>
      </c>
      <c r="G565" s="4">
        <f t="shared" si="18"/>
        <v>63.460979245219754</v>
      </c>
    </row>
    <row r="566" spans="1:7" ht="22.5">
      <c r="A566" s="9" t="s">
        <v>1350</v>
      </c>
      <c r="B566" s="15" t="s">
        <v>1382</v>
      </c>
      <c r="C566" s="16">
        <v>31255.9</v>
      </c>
      <c r="D566" s="16">
        <v>30884.49898</v>
      </c>
      <c r="E566" s="4">
        <f t="shared" si="17"/>
        <v>98.81174107928423</v>
      </c>
      <c r="F566" s="19">
        <v>1973.2049</v>
      </c>
      <c r="G566" s="4" t="s">
        <v>1617</v>
      </c>
    </row>
    <row r="567" spans="1:7" ht="22.5">
      <c r="A567" s="9" t="s">
        <v>447</v>
      </c>
      <c r="B567" s="15" t="s">
        <v>919</v>
      </c>
      <c r="C567" s="16">
        <v>4625.228</v>
      </c>
      <c r="D567" s="16">
        <v>3599.747</v>
      </c>
      <c r="E567" s="4">
        <f t="shared" si="17"/>
        <v>77.82853083134495</v>
      </c>
      <c r="F567" s="19">
        <v>1232.904</v>
      </c>
      <c r="G567" s="4" t="s">
        <v>1617</v>
      </c>
    </row>
    <row r="568" spans="1:7" ht="22.5">
      <c r="A568" s="9" t="s">
        <v>448</v>
      </c>
      <c r="B568" s="15" t="s">
        <v>920</v>
      </c>
      <c r="C568" s="16">
        <v>8492.463029999999</v>
      </c>
      <c r="D568" s="16">
        <v>5978.2199</v>
      </c>
      <c r="E568" s="4">
        <f t="shared" si="17"/>
        <v>70.39441771935509</v>
      </c>
      <c r="F568" s="19">
        <v>6147.22303</v>
      </c>
      <c r="G568" s="4">
        <f t="shared" si="18"/>
        <v>97.25074022570482</v>
      </c>
    </row>
    <row r="569" spans="1:7" ht="22.5">
      <c r="A569" s="9" t="s">
        <v>449</v>
      </c>
      <c r="B569" s="15" t="s">
        <v>921</v>
      </c>
      <c r="C569" s="16">
        <v>6046.59102</v>
      </c>
      <c r="D569" s="16">
        <v>1660.6093500000002</v>
      </c>
      <c r="E569" s="4">
        <f t="shared" si="17"/>
        <v>27.46356326246124</v>
      </c>
      <c r="F569" s="19">
        <v>1581.83754</v>
      </c>
      <c r="G569" s="4">
        <f t="shared" si="18"/>
        <v>104.9797661269311</v>
      </c>
    </row>
    <row r="570" spans="1:7" ht="22.5">
      <c r="A570" s="9" t="s">
        <v>450</v>
      </c>
      <c r="B570" s="15" t="s">
        <v>922</v>
      </c>
      <c r="C570" s="16">
        <v>1972.728</v>
      </c>
      <c r="D570" s="16">
        <v>1772.747</v>
      </c>
      <c r="E570" s="4">
        <f t="shared" si="17"/>
        <v>89.86271802296109</v>
      </c>
      <c r="F570" s="19">
        <v>999.904</v>
      </c>
      <c r="G570" s="4">
        <f t="shared" si="18"/>
        <v>177.2917200051205</v>
      </c>
    </row>
    <row r="571" spans="1:7" ht="33.75">
      <c r="A571" s="9" t="s">
        <v>1425</v>
      </c>
      <c r="B571" s="15" t="s">
        <v>1501</v>
      </c>
      <c r="C571" s="16">
        <v>0</v>
      </c>
      <c r="D571" s="16">
        <v>40</v>
      </c>
      <c r="E571" s="4">
        <v>0</v>
      </c>
      <c r="F571" s="19">
        <v>0</v>
      </c>
      <c r="G571" s="4">
        <v>0</v>
      </c>
    </row>
    <row r="572" spans="1:7" ht="22.5">
      <c r="A572" s="9" t="s">
        <v>451</v>
      </c>
      <c r="B572" s="15" t="s">
        <v>923</v>
      </c>
      <c r="C572" s="16">
        <v>2652.5</v>
      </c>
      <c r="D572" s="16">
        <v>1827</v>
      </c>
      <c r="E572" s="4">
        <f t="shared" si="17"/>
        <v>68.87841658812441</v>
      </c>
      <c r="F572" s="19">
        <v>233</v>
      </c>
      <c r="G572" s="4" t="s">
        <v>1617</v>
      </c>
    </row>
    <row r="573" spans="1:7" ht="22.5">
      <c r="A573" s="9" t="s">
        <v>452</v>
      </c>
      <c r="B573" s="15" t="s">
        <v>924</v>
      </c>
      <c r="C573" s="16">
        <v>8492.463029999999</v>
      </c>
      <c r="D573" s="16">
        <v>5938.2199</v>
      </c>
      <c r="E573" s="4">
        <f t="shared" si="17"/>
        <v>69.92341184204132</v>
      </c>
      <c r="F573" s="19">
        <v>6147.22303</v>
      </c>
      <c r="G573" s="4">
        <f t="shared" si="18"/>
        <v>96.60003990452255</v>
      </c>
    </row>
    <row r="574" spans="1:7" ht="22.5">
      <c r="A574" s="9" t="s">
        <v>453</v>
      </c>
      <c r="B574" s="15" t="s">
        <v>925</v>
      </c>
      <c r="C574" s="16">
        <v>6046.59102</v>
      </c>
      <c r="D574" s="16">
        <v>1660.6093500000002</v>
      </c>
      <c r="E574" s="4">
        <f t="shared" si="17"/>
        <v>27.46356326246124</v>
      </c>
      <c r="F574" s="19">
        <v>1581.83754</v>
      </c>
      <c r="G574" s="4">
        <f t="shared" si="18"/>
        <v>104.9797661269311</v>
      </c>
    </row>
    <row r="575" spans="1:7" ht="12.75">
      <c r="A575" s="8" t="s">
        <v>454</v>
      </c>
      <c r="B575" s="2" t="s">
        <v>926</v>
      </c>
      <c r="C575" s="3">
        <v>75271.77856</v>
      </c>
      <c r="D575" s="3">
        <v>57048.10593</v>
      </c>
      <c r="E575" s="13">
        <f t="shared" si="17"/>
        <v>75.78950175134534</v>
      </c>
      <c r="F575" s="18">
        <v>51305.584090000004</v>
      </c>
      <c r="G575" s="13">
        <f t="shared" si="18"/>
        <v>111.19278133531525</v>
      </c>
    </row>
    <row r="576" spans="1:7" ht="22.5">
      <c r="A576" s="9" t="s">
        <v>1231</v>
      </c>
      <c r="B576" s="15" t="s">
        <v>1246</v>
      </c>
      <c r="C576" s="16">
        <v>3000</v>
      </c>
      <c r="D576" s="16">
        <v>3200.05959</v>
      </c>
      <c r="E576" s="4">
        <f t="shared" si="17"/>
        <v>106.66865299999999</v>
      </c>
      <c r="F576" s="19">
        <v>229.69173999999998</v>
      </c>
      <c r="G576" s="4" t="s">
        <v>1617</v>
      </c>
    </row>
    <row r="577" spans="1:7" ht="33.75">
      <c r="A577" s="9" t="s">
        <v>1613</v>
      </c>
      <c r="B577" s="15" t="s">
        <v>1614</v>
      </c>
      <c r="C577" s="16">
        <v>0</v>
      </c>
      <c r="D577" s="16">
        <v>0</v>
      </c>
      <c r="E577" s="4">
        <v>0</v>
      </c>
      <c r="F577" s="19">
        <v>0.988</v>
      </c>
      <c r="G577" s="4">
        <f t="shared" si="18"/>
        <v>0</v>
      </c>
    </row>
    <row r="578" spans="1:7" ht="22.5">
      <c r="A578" s="9" t="s">
        <v>1231</v>
      </c>
      <c r="B578" s="15" t="s">
        <v>1247</v>
      </c>
      <c r="C578" s="16">
        <v>3000</v>
      </c>
      <c r="D578" s="16">
        <v>3200.05959</v>
      </c>
      <c r="E578" s="4">
        <f t="shared" si="17"/>
        <v>106.66865299999999</v>
      </c>
      <c r="F578" s="19">
        <v>228.70373999999998</v>
      </c>
      <c r="G578" s="4" t="s">
        <v>1617</v>
      </c>
    </row>
    <row r="579" spans="1:7" ht="12.75">
      <c r="A579" s="9" t="s">
        <v>455</v>
      </c>
      <c r="B579" s="15" t="s">
        <v>927</v>
      </c>
      <c r="C579" s="16">
        <v>7999.809</v>
      </c>
      <c r="D579" s="16">
        <v>6379.84941</v>
      </c>
      <c r="E579" s="4">
        <f t="shared" si="17"/>
        <v>79.75002165676706</v>
      </c>
      <c r="F579" s="19">
        <v>6394.58422</v>
      </c>
      <c r="G579" s="4">
        <f t="shared" si="18"/>
        <v>99.76957360333273</v>
      </c>
    </row>
    <row r="580" spans="1:7" ht="22.5">
      <c r="A580" s="9" t="s">
        <v>456</v>
      </c>
      <c r="B580" s="15" t="s">
        <v>928</v>
      </c>
      <c r="C580" s="16">
        <v>500</v>
      </c>
      <c r="D580" s="16">
        <v>699.7658100000001</v>
      </c>
      <c r="E580" s="4">
        <f t="shared" si="17"/>
        <v>139.95316200000002</v>
      </c>
      <c r="F580" s="19">
        <v>417.06122999999997</v>
      </c>
      <c r="G580" s="4">
        <f t="shared" si="18"/>
        <v>167.78491014376957</v>
      </c>
    </row>
    <row r="581" spans="1:7" ht="12.75">
      <c r="A581" s="9" t="s">
        <v>455</v>
      </c>
      <c r="B581" s="15" t="s">
        <v>1248</v>
      </c>
      <c r="C581" s="16">
        <v>7499.809</v>
      </c>
      <c r="D581" s="16">
        <v>5680.0836</v>
      </c>
      <c r="E581" s="4">
        <f t="shared" si="17"/>
        <v>75.73637675306131</v>
      </c>
      <c r="F581" s="19">
        <v>5977.52299</v>
      </c>
      <c r="G581" s="4">
        <f t="shared" si="18"/>
        <v>95.02403603469871</v>
      </c>
    </row>
    <row r="582" spans="1:7" ht="12.75">
      <c r="A582" s="9" t="s">
        <v>457</v>
      </c>
      <c r="B582" s="15" t="s">
        <v>929</v>
      </c>
      <c r="C582" s="16">
        <v>39425.935</v>
      </c>
      <c r="D582" s="16">
        <v>26656.62789</v>
      </c>
      <c r="E582" s="4">
        <f t="shared" si="17"/>
        <v>67.6119105101756</v>
      </c>
      <c r="F582" s="19">
        <v>19549.28326</v>
      </c>
      <c r="G582" s="4">
        <f t="shared" si="18"/>
        <v>136.35603687088832</v>
      </c>
    </row>
    <row r="583" spans="1:7" ht="12.75">
      <c r="A583" s="9" t="s">
        <v>458</v>
      </c>
      <c r="B583" s="15" t="s">
        <v>930</v>
      </c>
      <c r="C583" s="16">
        <v>15886.97175</v>
      </c>
      <c r="D583" s="16">
        <v>15427.5692</v>
      </c>
      <c r="E583" s="4">
        <f t="shared" si="17"/>
        <v>97.10830637059577</v>
      </c>
      <c r="F583" s="19">
        <v>19576.80384</v>
      </c>
      <c r="G583" s="4">
        <f t="shared" si="18"/>
        <v>78.80535212023659</v>
      </c>
    </row>
    <row r="584" spans="1:7" ht="12.75">
      <c r="A584" s="9" t="s">
        <v>459</v>
      </c>
      <c r="B584" s="15" t="s">
        <v>931</v>
      </c>
      <c r="C584" s="16">
        <v>8959.062810000001</v>
      </c>
      <c r="D584" s="16">
        <v>5383.9998399999995</v>
      </c>
      <c r="E584" s="4">
        <f t="shared" si="17"/>
        <v>60.095569750782886</v>
      </c>
      <c r="F584" s="19">
        <v>5555.221030000001</v>
      </c>
      <c r="G584" s="4">
        <f t="shared" si="18"/>
        <v>96.91783298854625</v>
      </c>
    </row>
    <row r="585" spans="1:7" ht="45">
      <c r="A585" s="9" t="s">
        <v>1426</v>
      </c>
      <c r="B585" s="15" t="s">
        <v>1502</v>
      </c>
      <c r="C585" s="16">
        <v>0</v>
      </c>
      <c r="D585" s="16">
        <v>161.875</v>
      </c>
      <c r="E585" s="4">
        <v>0</v>
      </c>
      <c r="F585" s="19">
        <v>0</v>
      </c>
      <c r="G585" s="4">
        <v>0</v>
      </c>
    </row>
    <row r="586" spans="1:7" ht="33.75">
      <c r="A586" s="9" t="s">
        <v>460</v>
      </c>
      <c r="B586" s="15" t="s">
        <v>932</v>
      </c>
      <c r="C586" s="16">
        <v>35624.58</v>
      </c>
      <c r="D586" s="16">
        <v>24583.01371</v>
      </c>
      <c r="E586" s="4">
        <f t="shared" si="17"/>
        <v>69.00576430655462</v>
      </c>
      <c r="F586" s="19">
        <v>17412.316260000003</v>
      </c>
      <c r="G586" s="4">
        <f t="shared" si="18"/>
        <v>141.18175516070022</v>
      </c>
    </row>
    <row r="587" spans="1:7" ht="22.5">
      <c r="A587" s="9" t="s">
        <v>461</v>
      </c>
      <c r="B587" s="15" t="s">
        <v>933</v>
      </c>
      <c r="C587" s="16">
        <v>108.5</v>
      </c>
      <c r="D587" s="16">
        <v>159.8</v>
      </c>
      <c r="E587" s="4">
        <f t="shared" si="17"/>
        <v>147.2811059907834</v>
      </c>
      <c r="F587" s="19">
        <v>25</v>
      </c>
      <c r="G587" s="4" t="s">
        <v>1617</v>
      </c>
    </row>
    <row r="588" spans="1:7" ht="12.75">
      <c r="A588" s="9" t="s">
        <v>457</v>
      </c>
      <c r="B588" s="15" t="s">
        <v>934</v>
      </c>
      <c r="C588" s="16">
        <v>3801.355</v>
      </c>
      <c r="D588" s="16">
        <v>1911.73918</v>
      </c>
      <c r="E588" s="4">
        <f t="shared" si="17"/>
        <v>50.290993080099064</v>
      </c>
      <c r="F588" s="19">
        <v>2136.967</v>
      </c>
      <c r="G588" s="4">
        <f t="shared" si="18"/>
        <v>89.46039784423438</v>
      </c>
    </row>
    <row r="589" spans="1:7" ht="12.75">
      <c r="A589" s="9" t="s">
        <v>458</v>
      </c>
      <c r="B589" s="15" t="s">
        <v>935</v>
      </c>
      <c r="C589" s="16">
        <v>15778.47175</v>
      </c>
      <c r="D589" s="16">
        <v>15267.769199999999</v>
      </c>
      <c r="E589" s="4">
        <f>D589/C589*100</f>
        <v>96.76329521583736</v>
      </c>
      <c r="F589" s="19">
        <v>19551.80384</v>
      </c>
      <c r="G589" s="4">
        <f t="shared" si="18"/>
        <v>78.08880103821663</v>
      </c>
    </row>
    <row r="590" spans="1:7" ht="12.75">
      <c r="A590" s="9" t="s">
        <v>459</v>
      </c>
      <c r="B590" s="15" t="s">
        <v>936</v>
      </c>
      <c r="C590" s="16">
        <v>8959.062810000001</v>
      </c>
      <c r="D590" s="16">
        <v>5383.9998399999995</v>
      </c>
      <c r="E590" s="4">
        <f>D590/C590*100</f>
        <v>60.095569750782886</v>
      </c>
      <c r="F590" s="19">
        <v>5555.221030000001</v>
      </c>
      <c r="G590" s="4">
        <f t="shared" si="18"/>
        <v>96.91783298854625</v>
      </c>
    </row>
    <row r="591" spans="1:7" ht="63.75">
      <c r="A591" s="8" t="s">
        <v>462</v>
      </c>
      <c r="B591" s="2" t="s">
        <v>937</v>
      </c>
      <c r="C591" s="3">
        <v>24112.04646</v>
      </c>
      <c r="D591" s="3">
        <v>104909.74820999999</v>
      </c>
      <c r="E591" s="13" t="s">
        <v>1617</v>
      </c>
      <c r="F591" s="18">
        <v>62687.563689999995</v>
      </c>
      <c r="G591" s="13">
        <f t="shared" si="18"/>
        <v>167.3533664967352</v>
      </c>
    </row>
    <row r="592" spans="1:7" ht="45">
      <c r="A592" s="9" t="s">
        <v>1232</v>
      </c>
      <c r="B592" s="15" t="s">
        <v>1249</v>
      </c>
      <c r="C592" s="16">
        <v>6859.9693</v>
      </c>
      <c r="D592" s="16">
        <v>11</v>
      </c>
      <c r="E592" s="4">
        <f>D592/C592*100</f>
        <v>0.1603505718312763</v>
      </c>
      <c r="F592" s="19">
        <v>111.4132</v>
      </c>
      <c r="G592" s="4">
        <f t="shared" si="18"/>
        <v>9.87315686112597</v>
      </c>
    </row>
    <row r="593" spans="1:7" ht="22.5">
      <c r="A593" s="9" t="s">
        <v>463</v>
      </c>
      <c r="B593" s="15" t="s">
        <v>938</v>
      </c>
      <c r="C593" s="16">
        <v>17252.07716</v>
      </c>
      <c r="D593" s="16">
        <v>104898.74820999999</v>
      </c>
      <c r="E593" s="4" t="s">
        <v>1617</v>
      </c>
      <c r="F593" s="19">
        <v>62576.15049</v>
      </c>
      <c r="G593" s="4">
        <f t="shared" si="18"/>
        <v>167.63375085970392</v>
      </c>
    </row>
    <row r="594" spans="1:7" ht="45">
      <c r="A594" s="9" t="s">
        <v>1276</v>
      </c>
      <c r="B594" s="15" t="s">
        <v>1299</v>
      </c>
      <c r="C594" s="16">
        <v>0</v>
      </c>
      <c r="D594" s="16">
        <v>11</v>
      </c>
      <c r="E594" s="4">
        <v>0</v>
      </c>
      <c r="F594" s="19">
        <v>111.4132</v>
      </c>
      <c r="G594" s="4">
        <f t="shared" si="18"/>
        <v>9.87315686112597</v>
      </c>
    </row>
    <row r="595" spans="1:7" ht="45">
      <c r="A595" s="9" t="s">
        <v>1233</v>
      </c>
      <c r="B595" s="15" t="s">
        <v>1250</v>
      </c>
      <c r="C595" s="16">
        <v>6789.8174500000005</v>
      </c>
      <c r="D595" s="16">
        <v>0</v>
      </c>
      <c r="E595" s="4">
        <f>D595/C595*100</f>
        <v>0</v>
      </c>
      <c r="F595" s="19">
        <v>0</v>
      </c>
      <c r="G595" s="4">
        <v>0</v>
      </c>
    </row>
    <row r="596" spans="1:7" ht="45">
      <c r="A596" s="9" t="s">
        <v>1352</v>
      </c>
      <c r="B596" s="15" t="s">
        <v>1383</v>
      </c>
      <c r="C596" s="16">
        <v>70.15185000000001</v>
      </c>
      <c r="D596" s="16">
        <v>0</v>
      </c>
      <c r="E596" s="4">
        <f>D596/C596*100</f>
        <v>0</v>
      </c>
      <c r="F596" s="19">
        <v>0</v>
      </c>
      <c r="G596" s="4">
        <v>0</v>
      </c>
    </row>
    <row r="597" spans="1:7" ht="22.5">
      <c r="A597" s="9" t="s">
        <v>464</v>
      </c>
      <c r="B597" s="15" t="s">
        <v>939</v>
      </c>
      <c r="C597" s="16">
        <v>14594.5</v>
      </c>
      <c r="D597" s="16">
        <v>95312.89692</v>
      </c>
      <c r="E597" s="4" t="s">
        <v>1617</v>
      </c>
      <c r="F597" s="19">
        <v>61659.11762</v>
      </c>
      <c r="G597" s="4">
        <f t="shared" si="18"/>
        <v>154.58037772678722</v>
      </c>
    </row>
    <row r="598" spans="1:7" ht="22.5">
      <c r="A598" s="9" t="s">
        <v>465</v>
      </c>
      <c r="B598" s="15" t="s">
        <v>940</v>
      </c>
      <c r="C598" s="16">
        <v>12470.5</v>
      </c>
      <c r="D598" s="16">
        <v>69308.49471</v>
      </c>
      <c r="E598" s="4" t="s">
        <v>1617</v>
      </c>
      <c r="F598" s="19">
        <v>56408.284</v>
      </c>
      <c r="G598" s="4">
        <f t="shared" si="18"/>
        <v>122.86935498693774</v>
      </c>
    </row>
    <row r="599" spans="1:7" ht="22.5">
      <c r="A599" s="9" t="s">
        <v>1401</v>
      </c>
      <c r="B599" s="15" t="s">
        <v>1402</v>
      </c>
      <c r="C599" s="16">
        <v>2124</v>
      </c>
      <c r="D599" s="16">
        <v>2124.48717</v>
      </c>
      <c r="E599" s="4">
        <f>D599/C599*100</f>
        <v>100.02293644067797</v>
      </c>
      <c r="F599" s="19">
        <v>43.97207</v>
      </c>
      <c r="G599" s="4" t="s">
        <v>1617</v>
      </c>
    </row>
    <row r="600" spans="1:7" ht="22.5">
      <c r="A600" s="9" t="s">
        <v>466</v>
      </c>
      <c r="B600" s="15" t="s">
        <v>941</v>
      </c>
      <c r="C600" s="16">
        <v>0</v>
      </c>
      <c r="D600" s="16">
        <v>23879.91504</v>
      </c>
      <c r="E600" s="4">
        <v>0</v>
      </c>
      <c r="F600" s="19">
        <v>5206.86155</v>
      </c>
      <c r="G600" s="4" t="s">
        <v>1617</v>
      </c>
    </row>
    <row r="601" spans="1:7" ht="22.5">
      <c r="A601" s="9" t="s">
        <v>467</v>
      </c>
      <c r="B601" s="15" t="s">
        <v>942</v>
      </c>
      <c r="C601" s="16">
        <v>25.073970000000003</v>
      </c>
      <c r="D601" s="16">
        <v>6942.16896</v>
      </c>
      <c r="E601" s="4" t="s">
        <v>1617</v>
      </c>
      <c r="F601" s="19">
        <v>337.27142</v>
      </c>
      <c r="G601" s="4" t="s">
        <v>1617</v>
      </c>
    </row>
    <row r="602" spans="1:7" ht="22.5">
      <c r="A602" s="9" t="s">
        <v>468</v>
      </c>
      <c r="B602" s="15" t="s">
        <v>943</v>
      </c>
      <c r="C602" s="16">
        <v>25.073970000000003</v>
      </c>
      <c r="D602" s="16">
        <v>6895.70992</v>
      </c>
      <c r="E602" s="4" t="s">
        <v>1617</v>
      </c>
      <c r="F602" s="19">
        <v>108.73899</v>
      </c>
      <c r="G602" s="4" t="s">
        <v>1617</v>
      </c>
    </row>
    <row r="603" spans="1:7" ht="22.5">
      <c r="A603" s="9" t="s">
        <v>1615</v>
      </c>
      <c r="B603" s="15" t="s">
        <v>1616</v>
      </c>
      <c r="C603" s="16">
        <v>0</v>
      </c>
      <c r="D603" s="16">
        <v>0</v>
      </c>
      <c r="E603" s="4">
        <v>0</v>
      </c>
      <c r="F603" s="19">
        <v>0.189</v>
      </c>
      <c r="G603" s="4">
        <f t="shared" si="18"/>
        <v>0</v>
      </c>
    </row>
    <row r="604" spans="1:7" ht="22.5">
      <c r="A604" s="9" t="s">
        <v>1277</v>
      </c>
      <c r="B604" s="15" t="s">
        <v>1300</v>
      </c>
      <c r="C604" s="16">
        <v>0</v>
      </c>
      <c r="D604" s="16">
        <v>46.45904</v>
      </c>
      <c r="E604" s="4">
        <v>0</v>
      </c>
      <c r="F604" s="19">
        <v>228.34342999999998</v>
      </c>
      <c r="G604" s="4">
        <f t="shared" si="18"/>
        <v>20.346125132656546</v>
      </c>
    </row>
    <row r="605" spans="1:7" ht="22.5">
      <c r="A605" s="9" t="s">
        <v>469</v>
      </c>
      <c r="B605" s="15" t="s">
        <v>944</v>
      </c>
      <c r="C605" s="16">
        <v>2625.60319</v>
      </c>
      <c r="D605" s="16">
        <v>2634.9730299999997</v>
      </c>
      <c r="E605" s="4">
        <f>D605/C605*100</f>
        <v>100.35686428306023</v>
      </c>
      <c r="F605" s="19">
        <v>579.76145</v>
      </c>
      <c r="G605" s="4" t="s">
        <v>1617</v>
      </c>
    </row>
    <row r="606" spans="1:7" ht="22.5">
      <c r="A606" s="9" t="s">
        <v>1234</v>
      </c>
      <c r="B606" s="15" t="s">
        <v>1251</v>
      </c>
      <c r="C606" s="16">
        <v>6.9</v>
      </c>
      <c r="D606" s="16">
        <v>8.709299999999999</v>
      </c>
      <c r="E606" s="4">
        <f>D606/C606*100</f>
        <v>126.22173913043476</v>
      </c>
      <c r="F606" s="19">
        <v>579.76145</v>
      </c>
      <c r="G606" s="4">
        <f t="shared" si="18"/>
        <v>1.5022213015370374</v>
      </c>
    </row>
    <row r="607" spans="1:7" ht="22.5">
      <c r="A607" s="9" t="s">
        <v>470</v>
      </c>
      <c r="B607" s="15" t="s">
        <v>945</v>
      </c>
      <c r="C607" s="16">
        <v>2625.60319</v>
      </c>
      <c r="D607" s="16">
        <v>2634.9730299999997</v>
      </c>
      <c r="E607" s="4">
        <f>D607/C607*100</f>
        <v>100.35686428306023</v>
      </c>
      <c r="F607" s="19">
        <v>0</v>
      </c>
      <c r="G607" s="4">
        <v>0</v>
      </c>
    </row>
    <row r="608" spans="1:7" ht="22.5">
      <c r="A608" s="9" t="s">
        <v>1235</v>
      </c>
      <c r="B608" s="15" t="s">
        <v>1252</v>
      </c>
      <c r="C608" s="16">
        <v>6.9</v>
      </c>
      <c r="D608" s="16">
        <v>8.709299999999999</v>
      </c>
      <c r="E608" s="4">
        <f>D608/C608*100</f>
        <v>126.22173913043476</v>
      </c>
      <c r="F608" s="19">
        <v>0</v>
      </c>
      <c r="G608" s="4">
        <v>0</v>
      </c>
    </row>
    <row r="609" spans="1:7" ht="67.5">
      <c r="A609" s="9" t="s">
        <v>1278</v>
      </c>
      <c r="B609" s="15" t="s">
        <v>1301</v>
      </c>
      <c r="C609" s="16">
        <v>0</v>
      </c>
      <c r="D609" s="16">
        <v>11</v>
      </c>
      <c r="E609" s="4">
        <v>0</v>
      </c>
      <c r="F609" s="19">
        <v>17.327419999999996</v>
      </c>
      <c r="G609" s="4">
        <f>D609/F609*100</f>
        <v>63.48319599801934</v>
      </c>
    </row>
    <row r="610" spans="1:7" ht="33.75">
      <c r="A610" s="9" t="s">
        <v>1236</v>
      </c>
      <c r="B610" s="15" t="s">
        <v>1253</v>
      </c>
      <c r="C610" s="16">
        <v>6789.8174500000005</v>
      </c>
      <c r="D610" s="16">
        <v>0</v>
      </c>
      <c r="E610" s="4">
        <f>D610/C610*100</f>
        <v>0</v>
      </c>
      <c r="F610" s="19">
        <v>0</v>
      </c>
      <c r="G610" s="4">
        <v>0</v>
      </c>
    </row>
    <row r="611" spans="1:7" ht="33.75">
      <c r="A611" s="9" t="s">
        <v>1353</v>
      </c>
      <c r="B611" s="15" t="s">
        <v>1384</v>
      </c>
      <c r="C611" s="16">
        <v>0</v>
      </c>
      <c r="D611" s="16">
        <v>0</v>
      </c>
      <c r="E611" s="4">
        <v>0</v>
      </c>
      <c r="F611" s="19">
        <v>0</v>
      </c>
      <c r="G611" s="4">
        <v>0</v>
      </c>
    </row>
    <row r="612" spans="1:7" ht="33.75">
      <c r="A612" s="9" t="s">
        <v>1354</v>
      </c>
      <c r="B612" s="15" t="s">
        <v>1385</v>
      </c>
      <c r="C612" s="16">
        <v>70.15185000000001</v>
      </c>
      <c r="D612" s="16">
        <v>0</v>
      </c>
      <c r="E612" s="4">
        <f>D612/C612*100</f>
        <v>0</v>
      </c>
      <c r="F612" s="19">
        <v>0</v>
      </c>
      <c r="G612" s="4">
        <v>0</v>
      </c>
    </row>
    <row r="613" spans="1:7" ht="45">
      <c r="A613" s="9" t="s">
        <v>1351</v>
      </c>
      <c r="B613" s="15" t="s">
        <v>1503</v>
      </c>
      <c r="C613" s="16">
        <v>0</v>
      </c>
      <c r="D613" s="16">
        <v>0</v>
      </c>
      <c r="E613" s="4">
        <v>0</v>
      </c>
      <c r="F613" s="19">
        <v>94.08578</v>
      </c>
      <c r="G613" s="4">
        <f>D613/F613*100</f>
        <v>0</v>
      </c>
    </row>
    <row r="614" spans="1:7" ht="32.25">
      <c r="A614" s="8" t="s">
        <v>471</v>
      </c>
      <c r="B614" s="2" t="s">
        <v>946</v>
      </c>
      <c r="C614" s="3">
        <v>-18550.9</v>
      </c>
      <c r="D614" s="3">
        <v>-650248.61913</v>
      </c>
      <c r="E614" s="13" t="s">
        <v>1617</v>
      </c>
      <c r="F614" s="18">
        <v>-81254.44587000001</v>
      </c>
      <c r="G614" s="13" t="s">
        <v>1617</v>
      </c>
    </row>
    <row r="615" spans="1:7" ht="33.75">
      <c r="A615" s="9" t="s">
        <v>472</v>
      </c>
      <c r="B615" s="15" t="s">
        <v>947</v>
      </c>
      <c r="C615" s="16">
        <v>0</v>
      </c>
      <c r="D615" s="16">
        <v>-650248.61913</v>
      </c>
      <c r="E615" s="4">
        <v>0</v>
      </c>
      <c r="F615" s="19">
        <v>-81254.44587000001</v>
      </c>
      <c r="G615" s="4" t="s">
        <v>1617</v>
      </c>
    </row>
    <row r="616" spans="1:7" ht="33.75" hidden="1">
      <c r="A616" s="9" t="s">
        <v>1427</v>
      </c>
      <c r="B616" s="15" t="s">
        <v>1504</v>
      </c>
      <c r="C616" s="16">
        <v>0</v>
      </c>
      <c r="D616" s="16">
        <v>0</v>
      </c>
      <c r="E616" s="4">
        <v>0</v>
      </c>
      <c r="F616" s="19"/>
      <c r="G616" s="4">
        <v>0</v>
      </c>
    </row>
    <row r="617" spans="1:7" ht="33.75" hidden="1">
      <c r="A617" s="9" t="s">
        <v>1428</v>
      </c>
      <c r="B617" s="15" t="s">
        <v>1505</v>
      </c>
      <c r="C617" s="16">
        <v>-18533.3</v>
      </c>
      <c r="D617" s="16">
        <v>0</v>
      </c>
      <c r="E617" s="4">
        <f>D617/C617*100</f>
        <v>0</v>
      </c>
      <c r="F617" s="19"/>
      <c r="G617" s="4">
        <v>0</v>
      </c>
    </row>
    <row r="618" spans="1:7" ht="33.75" hidden="1">
      <c r="A618" s="9" t="s">
        <v>1429</v>
      </c>
      <c r="B618" s="15" t="s">
        <v>1506</v>
      </c>
      <c r="C618" s="16">
        <v>0</v>
      </c>
      <c r="D618" s="16">
        <v>0</v>
      </c>
      <c r="E618" s="4">
        <v>0</v>
      </c>
      <c r="F618" s="19"/>
      <c r="G618" s="4">
        <v>0</v>
      </c>
    </row>
    <row r="619" spans="1:7" ht="33.75" hidden="1">
      <c r="A619" s="9" t="s">
        <v>1430</v>
      </c>
      <c r="B619" s="15" t="s">
        <v>1507</v>
      </c>
      <c r="C619" s="16">
        <v>-15.4</v>
      </c>
      <c r="D619" s="16">
        <v>0</v>
      </c>
      <c r="E619" s="4">
        <f>D619/C619*100</f>
        <v>0</v>
      </c>
      <c r="F619" s="19"/>
      <c r="G619" s="4">
        <v>0</v>
      </c>
    </row>
    <row r="620" spans="1:7" ht="33.75" hidden="1">
      <c r="A620" s="9" t="s">
        <v>1431</v>
      </c>
      <c r="B620" s="15" t="s">
        <v>1508</v>
      </c>
      <c r="C620" s="16">
        <v>-2.2</v>
      </c>
      <c r="D620" s="16">
        <v>0</v>
      </c>
      <c r="E620" s="4">
        <f>D620/C620*100</f>
        <v>0</v>
      </c>
      <c r="F620" s="19"/>
      <c r="G620" s="4">
        <v>0</v>
      </c>
    </row>
    <row r="621" spans="1:7" ht="45" hidden="1">
      <c r="A621" s="9" t="s">
        <v>1432</v>
      </c>
      <c r="B621" s="15" t="s">
        <v>1509</v>
      </c>
      <c r="C621" s="16">
        <v>0</v>
      </c>
      <c r="D621" s="16">
        <v>-633.49249</v>
      </c>
      <c r="E621" s="4">
        <v>0</v>
      </c>
      <c r="F621" s="19"/>
      <c r="G621" s="4">
        <v>0</v>
      </c>
    </row>
    <row r="622" spans="1:7" ht="45" hidden="1">
      <c r="A622" s="9" t="s">
        <v>1433</v>
      </c>
      <c r="B622" s="15" t="s">
        <v>1510</v>
      </c>
      <c r="C622" s="16">
        <v>0</v>
      </c>
      <c r="D622" s="16">
        <v>-206.19957</v>
      </c>
      <c r="E622" s="4">
        <v>0</v>
      </c>
      <c r="F622" s="19"/>
      <c r="G622" s="4">
        <v>0</v>
      </c>
    </row>
    <row r="623" spans="1:7" ht="33.75" hidden="1">
      <c r="A623" s="9" t="s">
        <v>1434</v>
      </c>
      <c r="B623" s="15" t="s">
        <v>1511</v>
      </c>
      <c r="C623" s="16">
        <v>0</v>
      </c>
      <c r="D623" s="16">
        <v>-126.17214</v>
      </c>
      <c r="E623" s="4">
        <v>0</v>
      </c>
      <c r="F623" s="19"/>
      <c r="G623" s="4">
        <v>0</v>
      </c>
    </row>
    <row r="624" spans="1:7" ht="56.25" hidden="1">
      <c r="A624" s="9" t="s">
        <v>1435</v>
      </c>
      <c r="B624" s="15" t="s">
        <v>1512</v>
      </c>
      <c r="C624" s="16">
        <v>0</v>
      </c>
      <c r="D624" s="16">
        <v>-4976.251740000001</v>
      </c>
      <c r="E624" s="4">
        <v>0</v>
      </c>
      <c r="F624" s="19"/>
      <c r="G624" s="4">
        <v>0</v>
      </c>
    </row>
    <row r="625" spans="1:7" ht="22.5" hidden="1">
      <c r="A625" s="9" t="s">
        <v>1436</v>
      </c>
      <c r="B625" s="15" t="s">
        <v>1513</v>
      </c>
      <c r="C625" s="16">
        <v>0</v>
      </c>
      <c r="D625" s="16">
        <v>-263.1487</v>
      </c>
      <c r="E625" s="4">
        <v>0</v>
      </c>
      <c r="F625" s="19"/>
      <c r="G625" s="4">
        <v>0</v>
      </c>
    </row>
    <row r="626" spans="1:7" ht="56.25" hidden="1">
      <c r="A626" s="9" t="s">
        <v>1437</v>
      </c>
      <c r="B626" s="15" t="s">
        <v>1514</v>
      </c>
      <c r="C626" s="16">
        <v>0</v>
      </c>
      <c r="D626" s="16">
        <v>-20311.4859</v>
      </c>
      <c r="E626" s="4">
        <v>0</v>
      </c>
      <c r="F626" s="19"/>
      <c r="G626" s="4">
        <v>0</v>
      </c>
    </row>
    <row r="627" spans="1:7" ht="22.5" hidden="1">
      <c r="A627" s="9" t="s">
        <v>1438</v>
      </c>
      <c r="B627" s="15" t="s">
        <v>1515</v>
      </c>
      <c r="C627" s="16">
        <v>0</v>
      </c>
      <c r="D627" s="16">
        <v>-2.8323899999999997</v>
      </c>
      <c r="E627" s="4">
        <v>0</v>
      </c>
      <c r="F627" s="19"/>
      <c r="G627" s="4">
        <v>0</v>
      </c>
    </row>
    <row r="628" spans="1:7" ht="22.5" hidden="1">
      <c r="A628" s="9" t="s">
        <v>1439</v>
      </c>
      <c r="B628" s="15" t="s">
        <v>1516</v>
      </c>
      <c r="C628" s="16">
        <v>0</v>
      </c>
      <c r="D628" s="16">
        <v>-15.301</v>
      </c>
      <c r="E628" s="4">
        <v>0</v>
      </c>
      <c r="F628" s="19"/>
      <c r="G628" s="4">
        <v>0</v>
      </c>
    </row>
    <row r="629" spans="1:7" ht="33.75" hidden="1">
      <c r="A629" s="9" t="s">
        <v>1440</v>
      </c>
      <c r="B629" s="15" t="s">
        <v>1517</v>
      </c>
      <c r="C629" s="16">
        <v>0</v>
      </c>
      <c r="D629" s="16">
        <v>-1770.228</v>
      </c>
      <c r="E629" s="4">
        <v>0</v>
      </c>
      <c r="F629" s="19"/>
      <c r="G629" s="4">
        <v>0</v>
      </c>
    </row>
    <row r="630" spans="1:7" ht="25.5" customHeight="1" hidden="1">
      <c r="A630" s="9" t="s">
        <v>1441</v>
      </c>
      <c r="B630" s="15" t="s">
        <v>1518</v>
      </c>
      <c r="C630" s="16">
        <v>0</v>
      </c>
      <c r="D630" s="16">
        <v>-21.12246</v>
      </c>
      <c r="E630" s="4">
        <v>0</v>
      </c>
      <c r="F630" s="19"/>
      <c r="G630" s="4">
        <v>0</v>
      </c>
    </row>
    <row r="631" spans="1:7" ht="45" hidden="1">
      <c r="A631" s="9" t="s">
        <v>1442</v>
      </c>
      <c r="B631" s="15" t="s">
        <v>1519</v>
      </c>
      <c r="C631" s="16">
        <v>0</v>
      </c>
      <c r="D631" s="16">
        <v>-5.163189999999999</v>
      </c>
      <c r="E631" s="4">
        <v>0</v>
      </c>
      <c r="F631" s="19"/>
      <c r="G631" s="4">
        <v>0</v>
      </c>
    </row>
    <row r="632" spans="1:7" ht="45" hidden="1">
      <c r="A632" s="9" t="s">
        <v>1443</v>
      </c>
      <c r="B632" s="15" t="s">
        <v>1520</v>
      </c>
      <c r="C632" s="16">
        <v>0</v>
      </c>
      <c r="D632" s="16">
        <v>-38.98925</v>
      </c>
      <c r="E632" s="4">
        <v>0</v>
      </c>
      <c r="F632" s="19"/>
      <c r="G632" s="4">
        <v>0</v>
      </c>
    </row>
    <row r="633" spans="1:7" ht="67.5" hidden="1">
      <c r="A633" s="9" t="s">
        <v>1444</v>
      </c>
      <c r="B633" s="15" t="s">
        <v>1521</v>
      </c>
      <c r="C633" s="16">
        <v>0</v>
      </c>
      <c r="D633" s="16">
        <v>-22</v>
      </c>
      <c r="E633" s="4">
        <v>0</v>
      </c>
      <c r="F633" s="19"/>
      <c r="G633" s="4">
        <v>0</v>
      </c>
    </row>
    <row r="634" spans="1:7" ht="45" hidden="1">
      <c r="A634" s="9" t="s">
        <v>1445</v>
      </c>
      <c r="B634" s="15" t="s">
        <v>1522</v>
      </c>
      <c r="C634" s="16">
        <v>0</v>
      </c>
      <c r="D634" s="16">
        <v>-1.25849</v>
      </c>
      <c r="E634" s="4">
        <v>0</v>
      </c>
      <c r="F634" s="19"/>
      <c r="G634" s="4">
        <v>0</v>
      </c>
    </row>
    <row r="635" spans="1:7" ht="45" hidden="1">
      <c r="A635" s="9" t="s">
        <v>1446</v>
      </c>
      <c r="B635" s="15" t="s">
        <v>1523</v>
      </c>
      <c r="C635" s="16">
        <v>0</v>
      </c>
      <c r="D635" s="16">
        <v>0</v>
      </c>
      <c r="E635" s="4">
        <v>0</v>
      </c>
      <c r="F635" s="19"/>
      <c r="G635" s="4">
        <v>0</v>
      </c>
    </row>
    <row r="636" spans="1:7" ht="45" hidden="1">
      <c r="A636" s="9" t="s">
        <v>1447</v>
      </c>
      <c r="B636" s="15" t="s">
        <v>1524</v>
      </c>
      <c r="C636" s="16">
        <v>0</v>
      </c>
      <c r="D636" s="16">
        <v>-1848.13773</v>
      </c>
      <c r="E636" s="4">
        <v>0</v>
      </c>
      <c r="F636" s="19"/>
      <c r="G636" s="4">
        <v>0</v>
      </c>
    </row>
    <row r="637" spans="1:7" ht="22.5" hidden="1">
      <c r="A637" s="9" t="s">
        <v>1448</v>
      </c>
      <c r="B637" s="15" t="s">
        <v>1525</v>
      </c>
      <c r="C637" s="16">
        <v>0</v>
      </c>
      <c r="D637" s="16">
        <v>-13.47894</v>
      </c>
      <c r="E637" s="4">
        <v>0</v>
      </c>
      <c r="F637" s="19"/>
      <c r="G637" s="4">
        <v>0</v>
      </c>
    </row>
    <row r="638" spans="1:7" ht="33.75" hidden="1">
      <c r="A638" s="9" t="s">
        <v>1449</v>
      </c>
      <c r="B638" s="15" t="s">
        <v>1526</v>
      </c>
      <c r="C638" s="16">
        <v>0</v>
      </c>
      <c r="D638" s="16">
        <v>-290.00905</v>
      </c>
      <c r="E638" s="4">
        <v>0</v>
      </c>
      <c r="F638" s="19"/>
      <c r="G638" s="4">
        <v>0</v>
      </c>
    </row>
    <row r="639" spans="1:7" ht="56.25" hidden="1">
      <c r="A639" s="9" t="s">
        <v>1450</v>
      </c>
      <c r="B639" s="15" t="s">
        <v>1527</v>
      </c>
      <c r="C639" s="16">
        <v>0</v>
      </c>
      <c r="D639" s="16">
        <v>-157.13947</v>
      </c>
      <c r="E639" s="4">
        <v>0</v>
      </c>
      <c r="F639" s="19"/>
      <c r="G639" s="4">
        <v>0</v>
      </c>
    </row>
    <row r="640" spans="1:7" ht="33.75" hidden="1">
      <c r="A640" s="9" t="s">
        <v>1451</v>
      </c>
      <c r="B640" s="15" t="s">
        <v>1528</v>
      </c>
      <c r="C640" s="16">
        <v>0</v>
      </c>
      <c r="D640" s="16">
        <v>-42.083169999999996</v>
      </c>
      <c r="E640" s="4">
        <v>0</v>
      </c>
      <c r="F640" s="19"/>
      <c r="G640" s="4">
        <v>0</v>
      </c>
    </row>
    <row r="641" spans="1:7" ht="45" hidden="1">
      <c r="A641" s="9" t="s">
        <v>1452</v>
      </c>
      <c r="B641" s="15" t="s">
        <v>1529</v>
      </c>
      <c r="C641" s="16">
        <v>0</v>
      </c>
      <c r="D641" s="16">
        <v>-211.35419</v>
      </c>
      <c r="E641" s="4">
        <v>0</v>
      </c>
      <c r="F641" s="19"/>
      <c r="G641" s="4">
        <v>0</v>
      </c>
    </row>
    <row r="642" spans="1:7" ht="33.75" hidden="1">
      <c r="A642" s="9" t="s">
        <v>1453</v>
      </c>
      <c r="B642" s="15" t="s">
        <v>1530</v>
      </c>
      <c r="C642" s="16">
        <v>0</v>
      </c>
      <c r="D642" s="16">
        <v>-6078.78607</v>
      </c>
      <c r="E642" s="4">
        <v>0</v>
      </c>
      <c r="F642" s="19"/>
      <c r="G642" s="4">
        <v>0</v>
      </c>
    </row>
    <row r="643" spans="1:7" ht="33.75" hidden="1">
      <c r="A643" s="9" t="s">
        <v>1454</v>
      </c>
      <c r="B643" s="15" t="s">
        <v>1531</v>
      </c>
      <c r="C643" s="16">
        <v>0</v>
      </c>
      <c r="D643" s="16">
        <v>0</v>
      </c>
      <c r="E643" s="4">
        <v>0</v>
      </c>
      <c r="F643" s="19"/>
      <c r="G643" s="4">
        <v>0</v>
      </c>
    </row>
    <row r="644" spans="1:7" ht="45" hidden="1">
      <c r="A644" s="9" t="s">
        <v>1455</v>
      </c>
      <c r="B644" s="15" t="s">
        <v>1532</v>
      </c>
      <c r="C644" s="16">
        <v>0</v>
      </c>
      <c r="D644" s="16">
        <v>-1E-05</v>
      </c>
      <c r="E644" s="4">
        <v>0</v>
      </c>
      <c r="F644" s="19"/>
      <c r="G644" s="4">
        <v>0</v>
      </c>
    </row>
    <row r="645" spans="1:7" ht="33.75" hidden="1">
      <c r="A645" s="9" t="s">
        <v>1456</v>
      </c>
      <c r="B645" s="15" t="s">
        <v>1533</v>
      </c>
      <c r="C645" s="16">
        <v>0</v>
      </c>
      <c r="D645" s="16">
        <v>-276.674</v>
      </c>
      <c r="E645" s="4">
        <v>0</v>
      </c>
      <c r="F645" s="19"/>
      <c r="G645" s="4">
        <v>0</v>
      </c>
    </row>
    <row r="646" spans="1:7" ht="45" hidden="1">
      <c r="A646" s="9" t="s">
        <v>1457</v>
      </c>
      <c r="B646" s="15" t="s">
        <v>1534</v>
      </c>
      <c r="C646" s="16">
        <v>0</v>
      </c>
      <c r="D646" s="16">
        <v>-98832.57745</v>
      </c>
      <c r="E646" s="4">
        <v>0</v>
      </c>
      <c r="F646" s="19"/>
      <c r="G646" s="4">
        <v>0</v>
      </c>
    </row>
    <row r="647" spans="1:7" ht="45" hidden="1">
      <c r="A647" s="9" t="s">
        <v>1458</v>
      </c>
      <c r="B647" s="15" t="s">
        <v>1535</v>
      </c>
      <c r="C647" s="16">
        <v>0</v>
      </c>
      <c r="D647" s="16">
        <v>0</v>
      </c>
      <c r="E647" s="4">
        <v>0</v>
      </c>
      <c r="F647" s="19"/>
      <c r="G647" s="4">
        <v>0</v>
      </c>
    </row>
    <row r="648" spans="1:7" ht="45" hidden="1">
      <c r="A648" s="9" t="s">
        <v>1459</v>
      </c>
      <c r="B648" s="15" t="s">
        <v>1536</v>
      </c>
      <c r="C648" s="16">
        <v>0</v>
      </c>
      <c r="D648" s="16">
        <v>0</v>
      </c>
      <c r="E648" s="4">
        <v>0</v>
      </c>
      <c r="F648" s="19"/>
      <c r="G648" s="4">
        <v>0</v>
      </c>
    </row>
    <row r="649" spans="1:7" ht="45" hidden="1">
      <c r="A649" s="9" t="s">
        <v>1460</v>
      </c>
      <c r="B649" s="15" t="s">
        <v>1537</v>
      </c>
      <c r="C649" s="16">
        <v>0</v>
      </c>
      <c r="D649" s="16">
        <v>-190.78813</v>
      </c>
      <c r="E649" s="4">
        <v>0</v>
      </c>
      <c r="F649" s="19"/>
      <c r="G649" s="4">
        <v>0</v>
      </c>
    </row>
    <row r="650" spans="1:7" ht="56.25" hidden="1">
      <c r="A650" s="9" t="s">
        <v>1461</v>
      </c>
      <c r="B650" s="15" t="s">
        <v>1538</v>
      </c>
      <c r="C650" s="16">
        <v>0</v>
      </c>
      <c r="D650" s="16">
        <v>0</v>
      </c>
      <c r="E650" s="4">
        <v>0</v>
      </c>
      <c r="F650" s="19"/>
      <c r="G650" s="4">
        <v>0</v>
      </c>
    </row>
    <row r="651" spans="1:7" ht="56.25" hidden="1">
      <c r="A651" s="9" t="s">
        <v>1462</v>
      </c>
      <c r="B651" s="15" t="s">
        <v>1539</v>
      </c>
      <c r="C651" s="16">
        <v>0</v>
      </c>
      <c r="D651" s="16">
        <v>0</v>
      </c>
      <c r="E651" s="4">
        <v>0</v>
      </c>
      <c r="F651" s="19"/>
      <c r="G651" s="4">
        <v>0</v>
      </c>
    </row>
    <row r="652" spans="1:7" ht="33.75" hidden="1">
      <c r="A652" s="9" t="s">
        <v>1463</v>
      </c>
      <c r="B652" s="15" t="s">
        <v>1540</v>
      </c>
      <c r="C652" s="16">
        <v>0</v>
      </c>
      <c r="D652" s="16">
        <v>-14.230360000000001</v>
      </c>
      <c r="E652" s="4">
        <v>0</v>
      </c>
      <c r="F652" s="19"/>
      <c r="G652" s="4">
        <v>0</v>
      </c>
    </row>
    <row r="653" spans="1:7" ht="22.5" hidden="1">
      <c r="A653" s="9" t="s">
        <v>1464</v>
      </c>
      <c r="B653" s="15" t="s">
        <v>1541</v>
      </c>
      <c r="C653" s="16">
        <v>0</v>
      </c>
      <c r="D653" s="16">
        <v>0</v>
      </c>
      <c r="E653" s="4">
        <v>0</v>
      </c>
      <c r="F653" s="19"/>
      <c r="G653" s="4">
        <v>0</v>
      </c>
    </row>
    <row r="654" spans="1:7" ht="78.75" hidden="1">
      <c r="A654" s="9" t="s">
        <v>1465</v>
      </c>
      <c r="B654" s="15" t="s">
        <v>1542</v>
      </c>
      <c r="C654" s="16">
        <v>0</v>
      </c>
      <c r="D654" s="16">
        <v>-58.297230000000006</v>
      </c>
      <c r="E654" s="4">
        <v>0</v>
      </c>
      <c r="F654" s="19"/>
      <c r="G654" s="4">
        <v>0</v>
      </c>
    </row>
    <row r="655" spans="1:7" ht="45" hidden="1">
      <c r="A655" s="9" t="s">
        <v>1466</v>
      </c>
      <c r="B655" s="15" t="s">
        <v>1543</v>
      </c>
      <c r="C655" s="16">
        <v>0</v>
      </c>
      <c r="D655" s="16">
        <v>-6.13146</v>
      </c>
      <c r="E655" s="4">
        <v>0</v>
      </c>
      <c r="F655" s="19"/>
      <c r="G655" s="4">
        <v>0</v>
      </c>
    </row>
    <row r="656" spans="1:7" ht="45" hidden="1">
      <c r="A656" s="9" t="s">
        <v>1467</v>
      </c>
      <c r="B656" s="15" t="s">
        <v>1544</v>
      </c>
      <c r="C656" s="16">
        <v>0</v>
      </c>
      <c r="D656" s="16">
        <v>-637.52197</v>
      </c>
      <c r="E656" s="4">
        <v>0</v>
      </c>
      <c r="F656" s="19"/>
      <c r="G656" s="4">
        <v>0</v>
      </c>
    </row>
    <row r="657" spans="1:7" ht="33.75" hidden="1">
      <c r="A657" s="9" t="s">
        <v>1468</v>
      </c>
      <c r="B657" s="15" t="s">
        <v>1545</v>
      </c>
      <c r="C657" s="16">
        <v>0</v>
      </c>
      <c r="D657" s="16">
        <v>-341.27339</v>
      </c>
      <c r="E657" s="4">
        <v>0</v>
      </c>
      <c r="F657" s="19"/>
      <c r="G657" s="4">
        <v>0</v>
      </c>
    </row>
    <row r="658" spans="1:7" ht="78.75" hidden="1">
      <c r="A658" s="9" t="s">
        <v>1469</v>
      </c>
      <c r="B658" s="15" t="s">
        <v>1546</v>
      </c>
      <c r="C658" s="16">
        <v>0</v>
      </c>
      <c r="D658" s="16">
        <v>-5.26412</v>
      </c>
      <c r="E658" s="4">
        <v>0</v>
      </c>
      <c r="F658" s="19"/>
      <c r="G658" s="4">
        <v>0</v>
      </c>
    </row>
    <row r="659" spans="1:7" ht="90" hidden="1">
      <c r="A659" s="9" t="s">
        <v>1470</v>
      </c>
      <c r="B659" s="15" t="s">
        <v>1547</v>
      </c>
      <c r="C659" s="16">
        <v>0</v>
      </c>
      <c r="D659" s="16">
        <v>-144.30471</v>
      </c>
      <c r="E659" s="4">
        <v>0</v>
      </c>
      <c r="F659" s="19"/>
      <c r="G659" s="4">
        <v>0</v>
      </c>
    </row>
    <row r="660" spans="1:7" ht="33.75" hidden="1">
      <c r="A660" s="9" t="s">
        <v>1471</v>
      </c>
      <c r="B660" s="15" t="s">
        <v>1548</v>
      </c>
      <c r="C660" s="16">
        <v>0</v>
      </c>
      <c r="D660" s="16">
        <v>-649.9453000000001</v>
      </c>
      <c r="E660" s="4">
        <v>0</v>
      </c>
      <c r="F660" s="19"/>
      <c r="G660" s="4">
        <v>0</v>
      </c>
    </row>
    <row r="661" spans="1:7" ht="33.75" hidden="1">
      <c r="A661" s="9" t="s">
        <v>1472</v>
      </c>
      <c r="B661" s="15" t="s">
        <v>1549</v>
      </c>
      <c r="C661" s="16">
        <v>0</v>
      </c>
      <c r="D661" s="16">
        <v>0</v>
      </c>
      <c r="E661" s="4">
        <v>0</v>
      </c>
      <c r="F661" s="19"/>
      <c r="G661" s="4">
        <v>0</v>
      </c>
    </row>
    <row r="662" spans="1:7" ht="45" hidden="1">
      <c r="A662" s="9" t="s">
        <v>1473</v>
      </c>
      <c r="B662" s="15" t="s">
        <v>1550</v>
      </c>
      <c r="C662" s="16">
        <v>0</v>
      </c>
      <c r="D662" s="16">
        <v>-1.86648</v>
      </c>
      <c r="E662" s="4">
        <v>0</v>
      </c>
      <c r="F662" s="19"/>
      <c r="G662" s="4">
        <v>0</v>
      </c>
    </row>
    <row r="663" spans="1:7" ht="56.25" hidden="1">
      <c r="A663" s="9" t="s">
        <v>1474</v>
      </c>
      <c r="B663" s="15" t="s">
        <v>1551</v>
      </c>
      <c r="C663" s="16">
        <v>0</v>
      </c>
      <c r="D663" s="16">
        <v>0</v>
      </c>
      <c r="E663" s="4">
        <v>0</v>
      </c>
      <c r="F663" s="19"/>
      <c r="G663" s="4">
        <v>0</v>
      </c>
    </row>
    <row r="664" spans="1:7" ht="33.75" hidden="1">
      <c r="A664" s="9" t="s">
        <v>1475</v>
      </c>
      <c r="B664" s="15" t="s">
        <v>1552</v>
      </c>
      <c r="C664" s="16">
        <v>0</v>
      </c>
      <c r="D664" s="16">
        <v>-416.98071000000004</v>
      </c>
      <c r="E664" s="4">
        <v>0</v>
      </c>
      <c r="F664" s="19"/>
      <c r="G664" s="4">
        <v>0</v>
      </c>
    </row>
    <row r="665" spans="1:7" ht="56.25" hidden="1">
      <c r="A665" s="9" t="s">
        <v>1476</v>
      </c>
      <c r="B665" s="15" t="s">
        <v>1553</v>
      </c>
      <c r="C665" s="16">
        <v>0</v>
      </c>
      <c r="D665" s="16">
        <v>0</v>
      </c>
      <c r="E665" s="4">
        <v>0</v>
      </c>
      <c r="F665" s="19"/>
      <c r="G665" s="4">
        <v>0</v>
      </c>
    </row>
    <row r="666" spans="1:7" ht="33.75" hidden="1">
      <c r="A666" s="9" t="s">
        <v>1477</v>
      </c>
      <c r="B666" s="15" t="s">
        <v>1554</v>
      </c>
      <c r="C666" s="16">
        <v>0</v>
      </c>
      <c r="D666" s="16">
        <v>0</v>
      </c>
      <c r="E666" s="4">
        <v>0</v>
      </c>
      <c r="F666" s="19"/>
      <c r="G666" s="4">
        <v>0</v>
      </c>
    </row>
    <row r="667" spans="1:7" ht="33.75" hidden="1">
      <c r="A667" s="9" t="s">
        <v>1478</v>
      </c>
      <c r="B667" s="15" t="s">
        <v>1555</v>
      </c>
      <c r="C667" s="16">
        <v>-18533.3</v>
      </c>
      <c r="D667" s="16">
        <v>0</v>
      </c>
      <c r="E667" s="4">
        <f>D667/C667*100</f>
        <v>0</v>
      </c>
      <c r="F667" s="19"/>
      <c r="G667" s="4">
        <v>0</v>
      </c>
    </row>
    <row r="668" spans="1:7" ht="33.75" hidden="1">
      <c r="A668" s="9" t="s">
        <v>1479</v>
      </c>
      <c r="B668" s="15" t="s">
        <v>1556</v>
      </c>
      <c r="C668" s="16">
        <v>-15.4</v>
      </c>
      <c r="D668" s="16">
        <v>0</v>
      </c>
      <c r="E668" s="4">
        <f>D668/C668*100</f>
        <v>0</v>
      </c>
      <c r="F668" s="19"/>
      <c r="G668" s="4">
        <v>0</v>
      </c>
    </row>
    <row r="669" spans="1:7" ht="33.75" hidden="1">
      <c r="A669" s="9" t="s">
        <v>1480</v>
      </c>
      <c r="B669" s="15" t="s">
        <v>1557</v>
      </c>
      <c r="C669" s="16">
        <v>-2.2</v>
      </c>
      <c r="D669" s="16">
        <v>0</v>
      </c>
      <c r="E669" s="4">
        <f>D669/C669*100</f>
        <v>0</v>
      </c>
      <c r="F669" s="19"/>
      <c r="G669" s="4">
        <v>0</v>
      </c>
    </row>
    <row r="670" spans="1:7" ht="56.25" hidden="1">
      <c r="A670" s="9" t="s">
        <v>1481</v>
      </c>
      <c r="B670" s="15" t="s">
        <v>1558</v>
      </c>
      <c r="C670" s="16">
        <v>0</v>
      </c>
      <c r="D670" s="16">
        <v>0</v>
      </c>
      <c r="E670" s="4">
        <v>0</v>
      </c>
      <c r="F670" s="19"/>
      <c r="G670" s="4">
        <v>0</v>
      </c>
    </row>
    <row r="671" spans="1:7" ht="33.75" hidden="1">
      <c r="A671" s="9" t="s">
        <v>1482</v>
      </c>
      <c r="B671" s="15" t="s">
        <v>1559</v>
      </c>
      <c r="C671" s="16">
        <v>0</v>
      </c>
      <c r="D671" s="16">
        <v>-511638.12987</v>
      </c>
      <c r="E671" s="4">
        <v>0</v>
      </c>
      <c r="F671" s="19"/>
      <c r="G671" s="4">
        <v>0</v>
      </c>
    </row>
    <row r="672" spans="1:7" ht="12.75">
      <c r="A672" s="8" t="s">
        <v>948</v>
      </c>
      <c r="B672" s="2" t="s">
        <v>1560</v>
      </c>
      <c r="C672" s="3">
        <v>73711511.38437</v>
      </c>
      <c r="D672" s="3">
        <v>43662309.53085</v>
      </c>
      <c r="E672" s="13">
        <f>D672/C672*100</f>
        <v>59.2340446028465</v>
      </c>
      <c r="F672" s="18">
        <v>42339547.26242</v>
      </c>
      <c r="G672" s="13">
        <f aca="true" t="shared" si="19" ref="G672:G731">D672/F672*100</f>
        <v>103.12417669521012</v>
      </c>
    </row>
    <row r="673" spans="1:7" ht="12.75">
      <c r="A673" s="8" t="s">
        <v>949</v>
      </c>
      <c r="B673" s="2" t="s">
        <v>1029</v>
      </c>
      <c r="C673" s="3">
        <v>6491036.067229999</v>
      </c>
      <c r="D673" s="3">
        <v>3906804.50331</v>
      </c>
      <c r="E673" s="13">
        <f>D673/C673*100</f>
        <v>60.18768749465907</v>
      </c>
      <c r="F673" s="18">
        <v>3658635.86259</v>
      </c>
      <c r="G673" s="13">
        <f t="shared" si="19"/>
        <v>106.78309211522128</v>
      </c>
    </row>
    <row r="674" spans="1:7" ht="22.5">
      <c r="A674" s="9" t="s">
        <v>950</v>
      </c>
      <c r="B674" s="15" t="s">
        <v>1030</v>
      </c>
      <c r="C674" s="16">
        <v>159906.25194999998</v>
      </c>
      <c r="D674" s="16">
        <v>112488.73154000001</v>
      </c>
      <c r="E674" s="4">
        <f>D674/C674*100</f>
        <v>70.34667511009724</v>
      </c>
      <c r="F674" s="19">
        <v>110320.88684</v>
      </c>
      <c r="G674" s="4">
        <f t="shared" si="19"/>
        <v>101.96503559941831</v>
      </c>
    </row>
    <row r="675" spans="1:7" ht="33.75">
      <c r="A675" s="9" t="s">
        <v>951</v>
      </c>
      <c r="B675" s="15" t="s">
        <v>1031</v>
      </c>
      <c r="C675" s="16">
        <v>337114.63697000005</v>
      </c>
      <c r="D675" s="16">
        <v>223423.95247999998</v>
      </c>
      <c r="E675" s="4">
        <f>D675/C675*100</f>
        <v>66.27536392016184</v>
      </c>
      <c r="F675" s="19">
        <v>237647.09756999998</v>
      </c>
      <c r="G675" s="4">
        <f t="shared" si="19"/>
        <v>94.01501418050749</v>
      </c>
    </row>
    <row r="676" spans="1:7" ht="33.75">
      <c r="A676" s="9" t="s">
        <v>952</v>
      </c>
      <c r="B676" s="15" t="s">
        <v>1032</v>
      </c>
      <c r="C676" s="16">
        <v>2213778.52483</v>
      </c>
      <c r="D676" s="16">
        <v>1506963.1759300001</v>
      </c>
      <c r="E676" s="4">
        <f>D676/C676*100</f>
        <v>68.0719936085622</v>
      </c>
      <c r="F676" s="19">
        <v>1501103.7279700001</v>
      </c>
      <c r="G676" s="4">
        <f t="shared" si="19"/>
        <v>100.39034264260498</v>
      </c>
    </row>
    <row r="677" spans="1:7" ht="12.75">
      <c r="A677" s="9" t="s">
        <v>953</v>
      </c>
      <c r="B677" s="15" t="s">
        <v>1033</v>
      </c>
      <c r="C677" s="16">
        <v>242067.7</v>
      </c>
      <c r="D677" s="16">
        <v>163426.42654</v>
      </c>
      <c r="E677" s="4">
        <f>D677/C677*100</f>
        <v>67.51269439912882</v>
      </c>
      <c r="F677" s="19">
        <v>153847.19505</v>
      </c>
      <c r="G677" s="4">
        <f t="shared" si="19"/>
        <v>106.22645832891963</v>
      </c>
    </row>
    <row r="678" spans="1:7" ht="22.5">
      <c r="A678" s="9" t="s">
        <v>954</v>
      </c>
      <c r="B678" s="15" t="s">
        <v>1034</v>
      </c>
      <c r="C678" s="16">
        <v>600896.4342</v>
      </c>
      <c r="D678" s="16">
        <v>418789.76936000003</v>
      </c>
      <c r="E678" s="4">
        <f>D678/C678*100</f>
        <v>69.69416783402174</v>
      </c>
      <c r="F678" s="19">
        <v>421028.87635000004</v>
      </c>
      <c r="G678" s="4">
        <f t="shared" si="19"/>
        <v>99.46818208541625</v>
      </c>
    </row>
    <row r="679" spans="1:7" ht="12.75">
      <c r="A679" s="9" t="s">
        <v>955</v>
      </c>
      <c r="B679" s="15" t="s">
        <v>1035</v>
      </c>
      <c r="C679" s="16">
        <v>166112.93247</v>
      </c>
      <c r="D679" s="16">
        <v>121479.98964</v>
      </c>
      <c r="E679" s="4">
        <f>D679/C679*100</f>
        <v>73.13096447920411</v>
      </c>
      <c r="F679" s="19">
        <v>109917.24506999999</v>
      </c>
      <c r="G679" s="4">
        <f t="shared" si="19"/>
        <v>110.51949997712948</v>
      </c>
    </row>
    <row r="680" spans="1:7" ht="12.75">
      <c r="A680" s="9" t="s">
        <v>956</v>
      </c>
      <c r="B680" s="15" t="s">
        <v>1036</v>
      </c>
      <c r="C680" s="16">
        <v>880.6</v>
      </c>
      <c r="D680" s="16">
        <v>258.79214</v>
      </c>
      <c r="E680" s="4">
        <f>D680/C680*100</f>
        <v>29.388160345219173</v>
      </c>
      <c r="F680" s="19">
        <v>654.93558</v>
      </c>
      <c r="G680" s="4">
        <f t="shared" si="19"/>
        <v>39.51413664226335</v>
      </c>
    </row>
    <row r="681" spans="1:7" ht="12.75">
      <c r="A681" s="9" t="s">
        <v>957</v>
      </c>
      <c r="B681" s="15" t="s">
        <v>1037</v>
      </c>
      <c r="C681" s="16">
        <v>2550</v>
      </c>
      <c r="D681" s="16">
        <v>0</v>
      </c>
      <c r="E681" s="4">
        <f>D681/C681*100</f>
        <v>0</v>
      </c>
      <c r="F681" s="19">
        <v>0</v>
      </c>
      <c r="G681" s="4">
        <v>0</v>
      </c>
    </row>
    <row r="682" spans="1:7" ht="12.75">
      <c r="A682" s="9" t="s">
        <v>958</v>
      </c>
      <c r="B682" s="15" t="s">
        <v>1038</v>
      </c>
      <c r="C682" s="16">
        <v>123972.55454000001</v>
      </c>
      <c r="D682" s="16">
        <v>0</v>
      </c>
      <c r="E682" s="4">
        <f aca="true" t="shared" si="20" ref="E682:E705">D682/C682*100</f>
        <v>0</v>
      </c>
      <c r="F682" s="19">
        <v>20</v>
      </c>
      <c r="G682" s="4">
        <f t="shared" si="19"/>
        <v>0</v>
      </c>
    </row>
    <row r="683" spans="1:7" ht="12.75">
      <c r="A683" s="9" t="s">
        <v>959</v>
      </c>
      <c r="B683" s="15" t="s">
        <v>1039</v>
      </c>
      <c r="C683" s="16">
        <v>2643756.4322699998</v>
      </c>
      <c r="D683" s="16">
        <v>1359973.66568</v>
      </c>
      <c r="E683" s="4">
        <f t="shared" si="20"/>
        <v>51.44095912467589</v>
      </c>
      <c r="F683" s="19">
        <v>1124095.89816</v>
      </c>
      <c r="G683" s="4">
        <f t="shared" si="19"/>
        <v>120.9837761979295</v>
      </c>
    </row>
    <row r="684" spans="1:7" ht="12.75">
      <c r="A684" s="8" t="s">
        <v>960</v>
      </c>
      <c r="B684" s="2" t="s">
        <v>1040</v>
      </c>
      <c r="C684" s="3">
        <v>32388.3</v>
      </c>
      <c r="D684" s="3">
        <v>19051.7834</v>
      </c>
      <c r="E684" s="13">
        <f t="shared" si="20"/>
        <v>58.82304227143753</v>
      </c>
      <c r="F684" s="18">
        <v>19460.145539999998</v>
      </c>
      <c r="G684" s="13">
        <f t="shared" si="19"/>
        <v>97.9015463211176</v>
      </c>
    </row>
    <row r="685" spans="1:7" ht="12.75">
      <c r="A685" s="9" t="s">
        <v>961</v>
      </c>
      <c r="B685" s="15" t="s">
        <v>1041</v>
      </c>
      <c r="C685" s="16">
        <v>32388.3</v>
      </c>
      <c r="D685" s="16">
        <v>19051.7834</v>
      </c>
      <c r="E685" s="4">
        <f t="shared" si="20"/>
        <v>58.82304227143753</v>
      </c>
      <c r="F685" s="19">
        <v>19460.145539999998</v>
      </c>
      <c r="G685" s="4">
        <f t="shared" si="19"/>
        <v>97.9015463211176</v>
      </c>
    </row>
    <row r="686" spans="1:7" ht="22.5" customHeight="1">
      <c r="A686" s="8" t="s">
        <v>962</v>
      </c>
      <c r="B686" s="2" t="s">
        <v>1042</v>
      </c>
      <c r="C686" s="3">
        <v>1192721.39302</v>
      </c>
      <c r="D686" s="3">
        <v>654134.8784500001</v>
      </c>
      <c r="E686" s="13">
        <f t="shared" si="20"/>
        <v>54.84389584005987</v>
      </c>
      <c r="F686" s="18">
        <v>590082.42712</v>
      </c>
      <c r="G686" s="13">
        <f t="shared" si="19"/>
        <v>110.85483118733414</v>
      </c>
    </row>
    <row r="687" spans="1:7" ht="12.75">
      <c r="A687" s="9" t="s">
        <v>963</v>
      </c>
      <c r="B687" s="15" t="s">
        <v>1043</v>
      </c>
      <c r="C687" s="16">
        <v>106940.7432</v>
      </c>
      <c r="D687" s="16">
        <v>41293.56544</v>
      </c>
      <c r="E687" s="4">
        <f t="shared" si="20"/>
        <v>38.6135014629298</v>
      </c>
      <c r="F687" s="19">
        <v>40824.21936</v>
      </c>
      <c r="G687" s="4">
        <f t="shared" si="19"/>
        <v>101.14967557826682</v>
      </c>
    </row>
    <row r="688" spans="1:7" ht="22.5">
      <c r="A688" s="9" t="s">
        <v>964</v>
      </c>
      <c r="B688" s="15" t="s">
        <v>1044</v>
      </c>
      <c r="C688" s="16">
        <v>412094.7015</v>
      </c>
      <c r="D688" s="16">
        <v>186740.59978</v>
      </c>
      <c r="E688" s="4">
        <f t="shared" si="20"/>
        <v>45.31497228677666</v>
      </c>
      <c r="F688" s="19">
        <v>145806.41318</v>
      </c>
      <c r="G688" s="4">
        <f t="shared" si="19"/>
        <v>128.07433891777185</v>
      </c>
    </row>
    <row r="689" spans="1:7" ht="12.75">
      <c r="A689" s="9" t="s">
        <v>965</v>
      </c>
      <c r="B689" s="15" t="s">
        <v>1045</v>
      </c>
      <c r="C689" s="16">
        <v>433998.52431999997</v>
      </c>
      <c r="D689" s="16">
        <v>287135.83284</v>
      </c>
      <c r="E689" s="4">
        <f t="shared" si="20"/>
        <v>66.1605551055483</v>
      </c>
      <c r="F689" s="19">
        <v>276857.00977999996</v>
      </c>
      <c r="G689" s="4">
        <f t="shared" si="19"/>
        <v>103.71268297240077</v>
      </c>
    </row>
    <row r="690" spans="1:7" ht="12.75">
      <c r="A690" s="9" t="s">
        <v>966</v>
      </c>
      <c r="B690" s="15" t="s">
        <v>1046</v>
      </c>
      <c r="C690" s="16">
        <v>5115.5</v>
      </c>
      <c r="D690" s="16">
        <v>4613.8867</v>
      </c>
      <c r="E690" s="4">
        <f t="shared" si="20"/>
        <v>90.19424689668654</v>
      </c>
      <c r="F690" s="19">
        <v>4448.67496</v>
      </c>
      <c r="G690" s="4">
        <f t="shared" si="19"/>
        <v>103.71372917746275</v>
      </c>
    </row>
    <row r="691" spans="1:7" ht="22.5">
      <c r="A691" s="9" t="s">
        <v>967</v>
      </c>
      <c r="B691" s="15" t="s">
        <v>1047</v>
      </c>
      <c r="C691" s="16">
        <v>234571.924</v>
      </c>
      <c r="D691" s="16">
        <v>134350.99369</v>
      </c>
      <c r="E691" s="4">
        <f t="shared" si="20"/>
        <v>57.2749676939172</v>
      </c>
      <c r="F691" s="19">
        <v>122146.10984</v>
      </c>
      <c r="G691" s="4">
        <f t="shared" si="19"/>
        <v>109.99203647663218</v>
      </c>
    </row>
    <row r="692" spans="1:7" ht="12.75">
      <c r="A692" s="8" t="s">
        <v>968</v>
      </c>
      <c r="B692" s="2" t="s">
        <v>1048</v>
      </c>
      <c r="C692" s="3">
        <v>13645660.248799998</v>
      </c>
      <c r="D692" s="3">
        <v>6843349.99994</v>
      </c>
      <c r="E692" s="13">
        <f t="shared" si="20"/>
        <v>50.150376567830826</v>
      </c>
      <c r="F692" s="18">
        <v>7030053.862729999</v>
      </c>
      <c r="G692" s="13">
        <f t="shared" si="19"/>
        <v>97.34420437687092</v>
      </c>
    </row>
    <row r="693" spans="1:7" ht="12.75">
      <c r="A693" s="9" t="s">
        <v>969</v>
      </c>
      <c r="B693" s="15" t="s">
        <v>1049</v>
      </c>
      <c r="C693" s="16">
        <v>360824.93695</v>
      </c>
      <c r="D693" s="16">
        <v>206485.87883</v>
      </c>
      <c r="E693" s="4">
        <f t="shared" si="20"/>
        <v>57.22605554244523</v>
      </c>
      <c r="F693" s="19">
        <v>178853.57676</v>
      </c>
      <c r="G693" s="4">
        <f t="shared" si="19"/>
        <v>115.44967820636836</v>
      </c>
    </row>
    <row r="694" spans="1:7" ht="12.75">
      <c r="A694" s="9" t="s">
        <v>970</v>
      </c>
      <c r="B694" s="15" t="s">
        <v>1050</v>
      </c>
      <c r="C694" s="16">
        <v>2527.7</v>
      </c>
      <c r="D694" s="16">
        <v>0</v>
      </c>
      <c r="E694" s="4">
        <f t="shared" si="20"/>
        <v>0</v>
      </c>
      <c r="F694" s="19">
        <v>0</v>
      </c>
      <c r="G694" s="4">
        <v>0</v>
      </c>
    </row>
    <row r="695" spans="1:7" ht="12.75">
      <c r="A695" s="9" t="s">
        <v>971</v>
      </c>
      <c r="B695" s="15" t="s">
        <v>1051</v>
      </c>
      <c r="C695" s="16">
        <v>2349156.40773</v>
      </c>
      <c r="D695" s="16">
        <v>1495733.2511800001</v>
      </c>
      <c r="E695" s="4">
        <f t="shared" si="20"/>
        <v>63.67107980797812</v>
      </c>
      <c r="F695" s="19">
        <v>2341900.10964</v>
      </c>
      <c r="G695" s="4">
        <f t="shared" si="19"/>
        <v>63.86836249006053</v>
      </c>
    </row>
    <row r="696" spans="1:7" ht="12.75">
      <c r="A696" s="9" t="s">
        <v>972</v>
      </c>
      <c r="B696" s="15" t="s">
        <v>1052</v>
      </c>
      <c r="C696" s="16">
        <v>23177.04</v>
      </c>
      <c r="D696" s="16">
        <v>4901.82037</v>
      </c>
      <c r="E696" s="4">
        <f t="shared" si="20"/>
        <v>21.149466756755825</v>
      </c>
      <c r="F696" s="19">
        <v>251.436</v>
      </c>
      <c r="G696" s="4" t="s">
        <v>1617</v>
      </c>
    </row>
    <row r="697" spans="1:7" ht="12.75">
      <c r="A697" s="9" t="s">
        <v>973</v>
      </c>
      <c r="B697" s="15" t="s">
        <v>1053</v>
      </c>
      <c r="C697" s="16">
        <v>398254.8</v>
      </c>
      <c r="D697" s="16">
        <v>270679.21585000004</v>
      </c>
      <c r="E697" s="4">
        <f t="shared" si="20"/>
        <v>67.96634110875752</v>
      </c>
      <c r="F697" s="19">
        <v>264726.51716</v>
      </c>
      <c r="G697" s="4">
        <f t="shared" si="19"/>
        <v>102.24862199444955</v>
      </c>
    </row>
    <row r="698" spans="1:7" ht="12.75">
      <c r="A698" s="9" t="s">
        <v>974</v>
      </c>
      <c r="B698" s="15" t="s">
        <v>1054</v>
      </c>
      <c r="C698" s="16">
        <v>774213.86929</v>
      </c>
      <c r="D698" s="16">
        <v>496942.58567</v>
      </c>
      <c r="E698" s="4">
        <f t="shared" si="20"/>
        <v>64.18673255307682</v>
      </c>
      <c r="F698" s="19">
        <v>521273.37827999995</v>
      </c>
      <c r="G698" s="4">
        <f t="shared" si="19"/>
        <v>95.33243138364708</v>
      </c>
    </row>
    <row r="699" spans="1:7" ht="12.75">
      <c r="A699" s="9" t="s">
        <v>975</v>
      </c>
      <c r="B699" s="15" t="s">
        <v>1055</v>
      </c>
      <c r="C699" s="16">
        <v>8901438.23419</v>
      </c>
      <c r="D699" s="16">
        <v>3953082.6373400004</v>
      </c>
      <c r="E699" s="4">
        <f t="shared" si="20"/>
        <v>44.40948230316757</v>
      </c>
      <c r="F699" s="19">
        <v>3380567.6245999997</v>
      </c>
      <c r="G699" s="4">
        <f t="shared" si="19"/>
        <v>116.93546990670664</v>
      </c>
    </row>
    <row r="700" spans="1:7" ht="12.75">
      <c r="A700" s="9" t="s">
        <v>976</v>
      </c>
      <c r="B700" s="15" t="s">
        <v>1056</v>
      </c>
      <c r="C700" s="16">
        <v>92987.19002</v>
      </c>
      <c r="D700" s="16">
        <v>12784.50847</v>
      </c>
      <c r="E700" s="4">
        <f t="shared" si="20"/>
        <v>13.748677067508186</v>
      </c>
      <c r="F700" s="19">
        <v>45146.04436</v>
      </c>
      <c r="G700" s="4">
        <f t="shared" si="19"/>
        <v>28.31811435804827</v>
      </c>
    </row>
    <row r="701" spans="1:7" ht="12.75">
      <c r="A701" s="9" t="s">
        <v>977</v>
      </c>
      <c r="B701" s="15" t="s">
        <v>1057</v>
      </c>
      <c r="C701" s="16">
        <v>743080.07062</v>
      </c>
      <c r="D701" s="16">
        <v>402740.10223</v>
      </c>
      <c r="E701" s="4">
        <f>D701/C701*100</f>
        <v>54.19874898461047</v>
      </c>
      <c r="F701" s="19">
        <v>297335.17593</v>
      </c>
      <c r="G701" s="4">
        <f t="shared" si="19"/>
        <v>135.44986763517508</v>
      </c>
    </row>
    <row r="702" spans="1:7" ht="12.75">
      <c r="A702" s="8" t="s">
        <v>978</v>
      </c>
      <c r="B702" s="2" t="s">
        <v>1058</v>
      </c>
      <c r="C702" s="3">
        <v>3840620.66404</v>
      </c>
      <c r="D702" s="3">
        <v>1565807.09836</v>
      </c>
      <c r="E702" s="13">
        <f>D702/C702*100</f>
        <v>40.769636871997314</v>
      </c>
      <c r="F702" s="18">
        <v>2058075.19676</v>
      </c>
      <c r="G702" s="13">
        <f t="shared" si="19"/>
        <v>76.0811412928463</v>
      </c>
    </row>
    <row r="703" spans="1:7" ht="12.75">
      <c r="A703" s="9" t="s">
        <v>979</v>
      </c>
      <c r="B703" s="15" t="s">
        <v>1059</v>
      </c>
      <c r="C703" s="16">
        <v>342381.01957999996</v>
      </c>
      <c r="D703" s="16">
        <v>217147.35150999998</v>
      </c>
      <c r="E703" s="4">
        <f>D703/C703*100</f>
        <v>63.422718869280615</v>
      </c>
      <c r="F703" s="19">
        <v>895765.6041799999</v>
      </c>
      <c r="G703" s="4">
        <f t="shared" si="19"/>
        <v>24.241537127201997</v>
      </c>
    </row>
    <row r="704" spans="1:7" ht="12.75">
      <c r="A704" s="9" t="s">
        <v>980</v>
      </c>
      <c r="B704" s="15" t="s">
        <v>1060</v>
      </c>
      <c r="C704" s="16">
        <v>1769512.60001</v>
      </c>
      <c r="D704" s="16">
        <v>494873.16721</v>
      </c>
      <c r="E704" s="4">
        <f>D704/C704*100</f>
        <v>27.96663709584229</v>
      </c>
      <c r="F704" s="19">
        <v>387879.72243</v>
      </c>
      <c r="G704" s="4">
        <f t="shared" si="19"/>
        <v>127.58418102129814</v>
      </c>
    </row>
    <row r="705" spans="1:7" ht="12.75">
      <c r="A705" s="9" t="s">
        <v>981</v>
      </c>
      <c r="B705" s="15" t="s">
        <v>1061</v>
      </c>
      <c r="C705" s="16">
        <v>1447074.72105</v>
      </c>
      <c r="D705" s="16">
        <v>655966.25226</v>
      </c>
      <c r="E705" s="4">
        <f t="shared" si="20"/>
        <v>45.330503167385146</v>
      </c>
      <c r="F705" s="19">
        <v>591354.52586</v>
      </c>
      <c r="G705" s="4">
        <f t="shared" si="19"/>
        <v>110.92605595704808</v>
      </c>
    </row>
    <row r="706" spans="1:7" ht="12.75">
      <c r="A706" s="9" t="s">
        <v>982</v>
      </c>
      <c r="B706" s="15" t="s">
        <v>1062</v>
      </c>
      <c r="C706" s="16">
        <v>281652.3234</v>
      </c>
      <c r="D706" s="16">
        <v>197820.32738</v>
      </c>
      <c r="E706" s="4">
        <f>D706/C706*100</f>
        <v>70.23564549086194</v>
      </c>
      <c r="F706" s="19">
        <v>183075.34428999998</v>
      </c>
      <c r="G706" s="4">
        <f t="shared" si="19"/>
        <v>108.0540518152151</v>
      </c>
    </row>
    <row r="707" spans="1:7" ht="12.75">
      <c r="A707" s="8" t="s">
        <v>983</v>
      </c>
      <c r="B707" s="2" t="s">
        <v>1063</v>
      </c>
      <c r="C707" s="3">
        <v>105828.8</v>
      </c>
      <c r="D707" s="3">
        <v>63533.32187</v>
      </c>
      <c r="E707" s="13">
        <f aca="true" t="shared" si="21" ref="E707:E804">D707/C707*100</f>
        <v>60.034056769045854</v>
      </c>
      <c r="F707" s="18">
        <v>60009.903170000005</v>
      </c>
      <c r="G707" s="13">
        <f t="shared" si="19"/>
        <v>105.87139540955202</v>
      </c>
    </row>
    <row r="708" spans="1:7" ht="12.75">
      <c r="A708" s="9" t="s">
        <v>984</v>
      </c>
      <c r="B708" s="15" t="s">
        <v>1064</v>
      </c>
      <c r="C708" s="16">
        <v>994.5</v>
      </c>
      <c r="D708" s="16">
        <v>77.34397</v>
      </c>
      <c r="E708" s="4">
        <f t="shared" si="21"/>
        <v>7.777171442936148</v>
      </c>
      <c r="F708" s="19">
        <v>0</v>
      </c>
      <c r="G708" s="4">
        <v>0</v>
      </c>
    </row>
    <row r="709" spans="1:7" ht="12.75">
      <c r="A709" s="9" t="s">
        <v>985</v>
      </c>
      <c r="B709" s="15" t="s">
        <v>1065</v>
      </c>
      <c r="C709" s="16">
        <v>29790</v>
      </c>
      <c r="D709" s="16">
        <v>17148.58556</v>
      </c>
      <c r="E709" s="4">
        <f t="shared" si="21"/>
        <v>57.56490621013762</v>
      </c>
      <c r="F709" s="19">
        <v>22741.49248</v>
      </c>
      <c r="G709" s="4">
        <f t="shared" si="19"/>
        <v>75.40659688488483</v>
      </c>
    </row>
    <row r="710" spans="1:7" ht="12.75">
      <c r="A710" s="9" t="s">
        <v>986</v>
      </c>
      <c r="B710" s="15" t="s">
        <v>1066</v>
      </c>
      <c r="C710" s="16">
        <v>75044.3</v>
      </c>
      <c r="D710" s="16">
        <v>46307.392340000006</v>
      </c>
      <c r="E710" s="4">
        <f t="shared" si="21"/>
        <v>61.70674167125285</v>
      </c>
      <c r="F710" s="19">
        <v>37268.41069</v>
      </c>
      <c r="G710" s="4">
        <f t="shared" si="19"/>
        <v>124.25373522146299</v>
      </c>
    </row>
    <row r="711" spans="1:7" ht="12.75">
      <c r="A711" s="8" t="s">
        <v>987</v>
      </c>
      <c r="B711" s="2" t="s">
        <v>1067</v>
      </c>
      <c r="C711" s="3">
        <v>19782536.7135</v>
      </c>
      <c r="D711" s="3">
        <v>12637751.31</v>
      </c>
      <c r="E711" s="13">
        <f t="shared" si="21"/>
        <v>63.88337093986407</v>
      </c>
      <c r="F711" s="18">
        <v>12095630.95779</v>
      </c>
      <c r="G711" s="13">
        <f t="shared" si="19"/>
        <v>104.48195182295021</v>
      </c>
    </row>
    <row r="712" spans="1:7" ht="12.75">
      <c r="A712" s="9" t="s">
        <v>988</v>
      </c>
      <c r="B712" s="15" t="s">
        <v>1068</v>
      </c>
      <c r="C712" s="16">
        <v>4937047.46801</v>
      </c>
      <c r="D712" s="16">
        <v>3297527.84116</v>
      </c>
      <c r="E712" s="4">
        <f t="shared" si="21"/>
        <v>66.79149557557628</v>
      </c>
      <c r="F712" s="19">
        <v>3012587.73376</v>
      </c>
      <c r="G712" s="4">
        <f t="shared" si="19"/>
        <v>109.45831731991973</v>
      </c>
    </row>
    <row r="713" spans="1:7" ht="12.75">
      <c r="A713" s="9" t="s">
        <v>989</v>
      </c>
      <c r="B713" s="15" t="s">
        <v>1069</v>
      </c>
      <c r="C713" s="16">
        <v>10690485.10206</v>
      </c>
      <c r="D713" s="16">
        <v>6424898.02109</v>
      </c>
      <c r="E713" s="4">
        <f t="shared" si="21"/>
        <v>60.099218695435596</v>
      </c>
      <c r="F713" s="19">
        <v>6274027.43329</v>
      </c>
      <c r="G713" s="4">
        <f t="shared" si="19"/>
        <v>102.40468485999091</v>
      </c>
    </row>
    <row r="714" spans="1:7" ht="12.75">
      <c r="A714" s="9" t="s">
        <v>990</v>
      </c>
      <c r="B714" s="15" t="s">
        <v>1070</v>
      </c>
      <c r="C714" s="16">
        <v>1239776.87143</v>
      </c>
      <c r="D714" s="16">
        <v>809818.90457</v>
      </c>
      <c r="E714" s="4">
        <f t="shared" si="21"/>
        <v>65.31972996366095</v>
      </c>
      <c r="F714" s="19">
        <v>794684.57867</v>
      </c>
      <c r="G714" s="4">
        <f t="shared" si="19"/>
        <v>101.90444439293502</v>
      </c>
    </row>
    <row r="715" spans="1:7" ht="12.75">
      <c r="A715" s="9" t="s">
        <v>991</v>
      </c>
      <c r="B715" s="15" t="s">
        <v>1071</v>
      </c>
      <c r="C715" s="16">
        <v>1668865.9</v>
      </c>
      <c r="D715" s="16">
        <v>1274149.39999</v>
      </c>
      <c r="E715" s="4">
        <f t="shared" si="21"/>
        <v>76.34821946988072</v>
      </c>
      <c r="F715" s="19">
        <v>1132764.91965</v>
      </c>
      <c r="G715" s="4">
        <f t="shared" si="19"/>
        <v>112.48136112686863</v>
      </c>
    </row>
    <row r="716" spans="1:7" ht="22.5">
      <c r="A716" s="9" t="s">
        <v>992</v>
      </c>
      <c r="B716" s="15" t="s">
        <v>1072</v>
      </c>
      <c r="C716" s="16">
        <v>80868.99679</v>
      </c>
      <c r="D716" s="16">
        <v>49869.860740000004</v>
      </c>
      <c r="E716" s="4">
        <f t="shared" si="21"/>
        <v>61.667465554817845</v>
      </c>
      <c r="F716" s="19">
        <v>38026.285939999994</v>
      </c>
      <c r="G716" s="4">
        <f t="shared" si="19"/>
        <v>131.145757486512</v>
      </c>
    </row>
    <row r="717" spans="1:7" ht="12.75">
      <c r="A717" s="9" t="s">
        <v>993</v>
      </c>
      <c r="B717" s="15" t="s">
        <v>1073</v>
      </c>
      <c r="C717" s="16">
        <v>329013.43255</v>
      </c>
      <c r="D717" s="16">
        <v>270837.53226999997</v>
      </c>
      <c r="E717" s="4">
        <f t="shared" si="21"/>
        <v>82.31807746294399</v>
      </c>
      <c r="F717" s="19">
        <v>262385.07891</v>
      </c>
      <c r="G717" s="4">
        <f t="shared" si="19"/>
        <v>103.2213925407318</v>
      </c>
    </row>
    <row r="718" spans="1:7" ht="12.75">
      <c r="A718" s="9" t="s">
        <v>994</v>
      </c>
      <c r="B718" s="15" t="s">
        <v>1074</v>
      </c>
      <c r="C718" s="16">
        <v>836478.94266</v>
      </c>
      <c r="D718" s="16">
        <v>510649.75018000003</v>
      </c>
      <c r="E718" s="4">
        <f t="shared" si="21"/>
        <v>61.04753199837114</v>
      </c>
      <c r="F718" s="19">
        <v>581154.92757</v>
      </c>
      <c r="G718" s="4">
        <f t="shared" si="19"/>
        <v>87.86809264703211</v>
      </c>
    </row>
    <row r="719" spans="1:7" ht="12.75">
      <c r="A719" s="8" t="s">
        <v>995</v>
      </c>
      <c r="B719" s="2" t="s">
        <v>1075</v>
      </c>
      <c r="C719" s="3">
        <v>3340134.7407199997</v>
      </c>
      <c r="D719" s="3">
        <v>2101987.96661</v>
      </c>
      <c r="E719" s="13">
        <f t="shared" si="21"/>
        <v>62.93123271299215</v>
      </c>
      <c r="F719" s="18">
        <v>1644056.74525</v>
      </c>
      <c r="G719" s="13">
        <f t="shared" si="19"/>
        <v>127.85373574744622</v>
      </c>
    </row>
    <row r="720" spans="1:7" ht="12.75">
      <c r="A720" s="9" t="s">
        <v>996</v>
      </c>
      <c r="B720" s="15" t="s">
        <v>1076</v>
      </c>
      <c r="C720" s="16">
        <v>3108730.70583</v>
      </c>
      <c r="D720" s="16">
        <v>1943277.6753399998</v>
      </c>
      <c r="E720" s="4">
        <f t="shared" si="21"/>
        <v>62.51032524932597</v>
      </c>
      <c r="F720" s="19">
        <v>1497529.02776</v>
      </c>
      <c r="G720" s="4">
        <f t="shared" si="19"/>
        <v>129.76560983574052</v>
      </c>
    </row>
    <row r="721" spans="1:7" ht="12.75">
      <c r="A721" s="9" t="s">
        <v>997</v>
      </c>
      <c r="B721" s="15" t="s">
        <v>1077</v>
      </c>
      <c r="C721" s="16">
        <v>12052.6</v>
      </c>
      <c r="D721" s="16">
        <v>8898</v>
      </c>
      <c r="E721" s="4">
        <f t="shared" si="21"/>
        <v>73.82639430496324</v>
      </c>
      <c r="F721" s="19">
        <v>0</v>
      </c>
      <c r="G721" s="4">
        <v>0</v>
      </c>
    </row>
    <row r="722" spans="1:7" ht="12.75">
      <c r="A722" s="9" t="s">
        <v>998</v>
      </c>
      <c r="B722" s="15" t="s">
        <v>1078</v>
      </c>
      <c r="C722" s="16">
        <v>219351.43488999997</v>
      </c>
      <c r="D722" s="16">
        <v>149812.29127000002</v>
      </c>
      <c r="E722" s="4">
        <f t="shared" si="21"/>
        <v>68.29783964947741</v>
      </c>
      <c r="F722" s="19">
        <v>146527.71749</v>
      </c>
      <c r="G722" s="4">
        <f t="shared" si="19"/>
        <v>102.24160577688939</v>
      </c>
    </row>
    <row r="723" spans="1:7" ht="12.75">
      <c r="A723" s="8" t="s">
        <v>999</v>
      </c>
      <c r="B723" s="2" t="s">
        <v>1079</v>
      </c>
      <c r="C723" s="3">
        <v>7328441.8</v>
      </c>
      <c r="D723" s="3">
        <v>3207641.6826</v>
      </c>
      <c r="E723" s="13">
        <f t="shared" si="21"/>
        <v>43.769764025416706</v>
      </c>
      <c r="F723" s="18">
        <v>2766259.89191</v>
      </c>
      <c r="G723" s="13">
        <f t="shared" si="19"/>
        <v>115.95590464875815</v>
      </c>
    </row>
    <row r="724" spans="1:7" ht="12.75">
      <c r="A724" s="9" t="s">
        <v>1000</v>
      </c>
      <c r="B724" s="15" t="s">
        <v>1080</v>
      </c>
      <c r="C724" s="16">
        <v>3017857.63</v>
      </c>
      <c r="D724" s="16">
        <v>1003956.18164</v>
      </c>
      <c r="E724" s="4">
        <f t="shared" si="21"/>
        <v>33.26718171393658</v>
      </c>
      <c r="F724" s="19">
        <v>1050086.32171</v>
      </c>
      <c r="G724" s="4">
        <f t="shared" si="19"/>
        <v>95.60701447906872</v>
      </c>
    </row>
    <row r="725" spans="1:7" ht="12.75">
      <c r="A725" s="9" t="s">
        <v>1001</v>
      </c>
      <c r="B725" s="15" t="s">
        <v>1081</v>
      </c>
      <c r="C725" s="16">
        <v>2359431.67</v>
      </c>
      <c r="D725" s="16">
        <v>1180256.99504</v>
      </c>
      <c r="E725" s="4">
        <f t="shared" si="21"/>
        <v>50.02293603357456</v>
      </c>
      <c r="F725" s="19">
        <v>811134.17192</v>
      </c>
      <c r="G725" s="4">
        <f t="shared" si="19"/>
        <v>145.50699944575948</v>
      </c>
    </row>
    <row r="726" spans="1:7" ht="12.75">
      <c r="A726" s="9" t="s">
        <v>1002</v>
      </c>
      <c r="B726" s="15" t="s">
        <v>1082</v>
      </c>
      <c r="C726" s="16">
        <v>48382.8</v>
      </c>
      <c r="D726" s="16">
        <v>33424.1273</v>
      </c>
      <c r="E726" s="4">
        <f t="shared" si="21"/>
        <v>69.08266429392262</v>
      </c>
      <c r="F726" s="19">
        <v>30538.48188</v>
      </c>
      <c r="G726" s="4">
        <f t="shared" si="19"/>
        <v>109.44921044647555</v>
      </c>
    </row>
    <row r="727" spans="1:7" ht="12.75">
      <c r="A727" s="9" t="s">
        <v>1003</v>
      </c>
      <c r="B727" s="15" t="s">
        <v>1083</v>
      </c>
      <c r="C727" s="16">
        <v>180596.32919999998</v>
      </c>
      <c r="D727" s="16">
        <v>134904.629</v>
      </c>
      <c r="E727" s="4">
        <f t="shared" si="21"/>
        <v>74.69954101370517</v>
      </c>
      <c r="F727" s="19">
        <v>82003.75075</v>
      </c>
      <c r="G727" s="4">
        <f t="shared" si="19"/>
        <v>164.5103154016403</v>
      </c>
    </row>
    <row r="728" spans="1:7" ht="12.75">
      <c r="A728" s="9" t="s">
        <v>1004</v>
      </c>
      <c r="B728" s="15" t="s">
        <v>1084</v>
      </c>
      <c r="C728" s="16">
        <v>395609.3</v>
      </c>
      <c r="D728" s="16">
        <v>280658.961</v>
      </c>
      <c r="E728" s="4">
        <f t="shared" si="21"/>
        <v>70.94346897304993</v>
      </c>
      <c r="F728" s="19">
        <v>254456.30158</v>
      </c>
      <c r="G728" s="4">
        <f t="shared" si="19"/>
        <v>110.29750855345274</v>
      </c>
    </row>
    <row r="729" spans="1:7" ht="22.5">
      <c r="A729" s="9" t="s">
        <v>1005</v>
      </c>
      <c r="B729" s="15" t="s">
        <v>1085</v>
      </c>
      <c r="C729" s="16">
        <v>122892.7</v>
      </c>
      <c r="D729" s="16">
        <v>85393.25241</v>
      </c>
      <c r="E729" s="4">
        <f t="shared" si="21"/>
        <v>69.48602513412106</v>
      </c>
      <c r="F729" s="19">
        <v>76559.88191</v>
      </c>
      <c r="G729" s="4">
        <f t="shared" si="19"/>
        <v>111.53785805258174</v>
      </c>
    </row>
    <row r="730" spans="1:7" ht="12.75">
      <c r="A730" s="9" t="s">
        <v>1006</v>
      </c>
      <c r="B730" s="15" t="s">
        <v>1086</v>
      </c>
      <c r="C730" s="16">
        <v>1203671.3708</v>
      </c>
      <c r="D730" s="16">
        <v>489047.53621</v>
      </c>
      <c r="E730" s="4">
        <f t="shared" si="21"/>
        <v>40.62965590724009</v>
      </c>
      <c r="F730" s="19">
        <v>461480.98216</v>
      </c>
      <c r="G730" s="4">
        <f t="shared" si="19"/>
        <v>105.97349730881052</v>
      </c>
    </row>
    <row r="731" spans="1:7" ht="12.75">
      <c r="A731" s="8" t="s">
        <v>1007</v>
      </c>
      <c r="B731" s="2" t="s">
        <v>1087</v>
      </c>
      <c r="C731" s="3">
        <v>15885258.10539</v>
      </c>
      <c r="D731" s="3">
        <v>11584819.89676</v>
      </c>
      <c r="E731" s="13">
        <f t="shared" si="21"/>
        <v>72.92811876206893</v>
      </c>
      <c r="F731" s="18">
        <v>11217904.656270001</v>
      </c>
      <c r="G731" s="13">
        <f t="shared" si="19"/>
        <v>103.27080013364991</v>
      </c>
    </row>
    <row r="732" spans="1:7" ht="12.75">
      <c r="A732" s="9" t="s">
        <v>1008</v>
      </c>
      <c r="B732" s="15" t="s">
        <v>1088</v>
      </c>
      <c r="C732" s="16">
        <v>227347.56642</v>
      </c>
      <c r="D732" s="16">
        <v>158352.40674</v>
      </c>
      <c r="E732" s="4">
        <f t="shared" si="21"/>
        <v>69.65212306141913</v>
      </c>
      <c r="F732" s="19">
        <v>163157.66083</v>
      </c>
      <c r="G732" s="4">
        <f aca="true" t="shared" si="22" ref="G732:G795">D732/F732*100</f>
        <v>97.05484004517155</v>
      </c>
    </row>
    <row r="733" spans="1:7" ht="12.75">
      <c r="A733" s="9" t="s">
        <v>1009</v>
      </c>
      <c r="B733" s="15" t="s">
        <v>1089</v>
      </c>
      <c r="C733" s="16">
        <v>1817470.9</v>
      </c>
      <c r="D733" s="16">
        <v>1313951.98198</v>
      </c>
      <c r="E733" s="4">
        <f t="shared" si="21"/>
        <v>72.2956269605197</v>
      </c>
      <c r="F733" s="19">
        <v>1157735.73586</v>
      </c>
      <c r="G733" s="4">
        <f t="shared" si="22"/>
        <v>113.49325595481925</v>
      </c>
    </row>
    <row r="734" spans="1:7" ht="12.75">
      <c r="A734" s="9" t="s">
        <v>1010</v>
      </c>
      <c r="B734" s="15" t="s">
        <v>1090</v>
      </c>
      <c r="C734" s="16">
        <v>10704286.18637</v>
      </c>
      <c r="D734" s="16">
        <v>7944254.20988</v>
      </c>
      <c r="E734" s="4">
        <f t="shared" si="21"/>
        <v>74.21563728364802</v>
      </c>
      <c r="F734" s="19">
        <v>8073484.633359999</v>
      </c>
      <c r="G734" s="4">
        <f t="shared" si="22"/>
        <v>98.39932285315794</v>
      </c>
    </row>
    <row r="735" spans="1:7" ht="12.75">
      <c r="A735" s="9" t="s">
        <v>1011</v>
      </c>
      <c r="B735" s="15" t="s">
        <v>1091</v>
      </c>
      <c r="C735" s="16">
        <v>2745842.96</v>
      </c>
      <c r="D735" s="16">
        <v>1897417.69452</v>
      </c>
      <c r="E735" s="4">
        <f t="shared" si="21"/>
        <v>69.10146436488122</v>
      </c>
      <c r="F735" s="19">
        <v>1554902.0529</v>
      </c>
      <c r="G735" s="4">
        <f t="shared" si="22"/>
        <v>122.02811688242257</v>
      </c>
    </row>
    <row r="736" spans="1:7" ht="12.75">
      <c r="A736" s="9" t="s">
        <v>1012</v>
      </c>
      <c r="B736" s="15" t="s">
        <v>1092</v>
      </c>
      <c r="C736" s="16">
        <v>390310.4926</v>
      </c>
      <c r="D736" s="16">
        <v>270843.60364</v>
      </c>
      <c r="E736" s="4">
        <f t="shared" si="21"/>
        <v>69.39183259866071</v>
      </c>
      <c r="F736" s="19">
        <v>268624.57331999997</v>
      </c>
      <c r="G736" s="4">
        <f t="shared" si="22"/>
        <v>100.8260712311515</v>
      </c>
    </row>
    <row r="737" spans="1:7" ht="12.75">
      <c r="A737" s="8" t="s">
        <v>1013</v>
      </c>
      <c r="B737" s="2" t="s">
        <v>1093</v>
      </c>
      <c r="C737" s="3">
        <v>1188984.84662</v>
      </c>
      <c r="D737" s="3">
        <v>716236.69035</v>
      </c>
      <c r="E737" s="13">
        <f t="shared" si="21"/>
        <v>60.23934555483108</v>
      </c>
      <c r="F737" s="18">
        <v>586850.8533</v>
      </c>
      <c r="G737" s="13">
        <f t="shared" si="22"/>
        <v>122.04748213663372</v>
      </c>
    </row>
    <row r="738" spans="1:7" ht="12.75">
      <c r="A738" s="9" t="s">
        <v>1014</v>
      </c>
      <c r="B738" s="15" t="s">
        <v>1094</v>
      </c>
      <c r="C738" s="16">
        <v>160483.75262</v>
      </c>
      <c r="D738" s="16">
        <v>35746.24722999999</v>
      </c>
      <c r="E738" s="4">
        <f t="shared" si="21"/>
        <v>22.274059925954884</v>
      </c>
      <c r="F738" s="19">
        <v>37603.579020000005</v>
      </c>
      <c r="G738" s="4">
        <f t="shared" si="22"/>
        <v>95.0607579427156</v>
      </c>
    </row>
    <row r="739" spans="1:7" ht="12.75">
      <c r="A739" s="9" t="s">
        <v>1015</v>
      </c>
      <c r="B739" s="15" t="s">
        <v>1095</v>
      </c>
      <c r="C739" s="16">
        <v>486030.78696</v>
      </c>
      <c r="D739" s="16">
        <v>280085.52018</v>
      </c>
      <c r="E739" s="4">
        <f t="shared" si="21"/>
        <v>57.627114926579914</v>
      </c>
      <c r="F739" s="19">
        <v>290163.32863999996</v>
      </c>
      <c r="G739" s="4">
        <f t="shared" si="22"/>
        <v>96.52684972038513</v>
      </c>
    </row>
    <row r="740" spans="1:7" ht="12.75">
      <c r="A740" s="9" t="s">
        <v>1016</v>
      </c>
      <c r="B740" s="15" t="s">
        <v>1096</v>
      </c>
      <c r="C740" s="16">
        <v>513641.45538</v>
      </c>
      <c r="D740" s="16">
        <v>380980.37601</v>
      </c>
      <c r="E740" s="4">
        <f t="shared" si="21"/>
        <v>74.1724352696853</v>
      </c>
      <c r="F740" s="19">
        <v>236157.87002</v>
      </c>
      <c r="G740" s="4">
        <f t="shared" si="22"/>
        <v>161.32444621800454</v>
      </c>
    </row>
    <row r="741" spans="1:7" ht="12.75">
      <c r="A741" s="9" t="s">
        <v>1017</v>
      </c>
      <c r="B741" s="15" t="s">
        <v>1097</v>
      </c>
      <c r="C741" s="16">
        <v>28828.85166</v>
      </c>
      <c r="D741" s="16">
        <v>19424.54693</v>
      </c>
      <c r="E741" s="4">
        <f t="shared" si="21"/>
        <v>67.37884380234104</v>
      </c>
      <c r="F741" s="19">
        <v>22926.07562</v>
      </c>
      <c r="G741" s="4">
        <f t="shared" si="22"/>
        <v>84.72687280615364</v>
      </c>
    </row>
    <row r="742" spans="1:7" ht="12.75">
      <c r="A742" s="8" t="s">
        <v>1018</v>
      </c>
      <c r="B742" s="2" t="s">
        <v>1098</v>
      </c>
      <c r="C742" s="3">
        <v>231691.39593</v>
      </c>
      <c r="D742" s="3">
        <v>163747.02313</v>
      </c>
      <c r="E742" s="13">
        <f t="shared" si="21"/>
        <v>70.67462409327976</v>
      </c>
      <c r="F742" s="18">
        <v>146111.6021</v>
      </c>
      <c r="G742" s="13">
        <f t="shared" si="22"/>
        <v>112.06982934724799</v>
      </c>
    </row>
    <row r="743" spans="1:7" ht="12.75">
      <c r="A743" s="9" t="s">
        <v>1019</v>
      </c>
      <c r="B743" s="15" t="s">
        <v>1099</v>
      </c>
      <c r="C743" s="16">
        <v>29472.67452</v>
      </c>
      <c r="D743" s="16">
        <v>22215.5015</v>
      </c>
      <c r="E743" s="4">
        <f t="shared" si="21"/>
        <v>75.3766051497114</v>
      </c>
      <c r="F743" s="19">
        <v>6438.38562</v>
      </c>
      <c r="G743" s="4" t="s">
        <v>1617</v>
      </c>
    </row>
    <row r="744" spans="1:7" ht="12.75">
      <c r="A744" s="9" t="s">
        <v>1020</v>
      </c>
      <c r="B744" s="15" t="s">
        <v>1100</v>
      </c>
      <c r="C744" s="16">
        <v>43039.0782</v>
      </c>
      <c r="D744" s="16">
        <v>33261.40088</v>
      </c>
      <c r="E744" s="4">
        <f t="shared" si="21"/>
        <v>77.28186167332923</v>
      </c>
      <c r="F744" s="19">
        <v>36061.010590000005</v>
      </c>
      <c r="G744" s="4">
        <f t="shared" si="22"/>
        <v>92.23646352613213</v>
      </c>
    </row>
    <row r="745" spans="1:7" ht="12.75">
      <c r="A745" s="9" t="s">
        <v>1021</v>
      </c>
      <c r="B745" s="15" t="s">
        <v>1101</v>
      </c>
      <c r="C745" s="16">
        <v>159179.64321</v>
      </c>
      <c r="D745" s="16">
        <v>108270.12075</v>
      </c>
      <c r="E745" s="4">
        <f t="shared" si="21"/>
        <v>68.01756717544787</v>
      </c>
      <c r="F745" s="19">
        <v>103612.20589</v>
      </c>
      <c r="G745" s="4">
        <f t="shared" si="22"/>
        <v>104.49552716303047</v>
      </c>
    </row>
    <row r="746" spans="1:7" ht="21.75">
      <c r="A746" s="8" t="s">
        <v>1022</v>
      </c>
      <c r="B746" s="2" t="s">
        <v>1102</v>
      </c>
      <c r="C746" s="3">
        <v>335238.67227</v>
      </c>
      <c r="D746" s="3">
        <v>197443.37607</v>
      </c>
      <c r="E746" s="13">
        <f t="shared" si="21"/>
        <v>58.8963602358441</v>
      </c>
      <c r="F746" s="18">
        <v>466348.71322000003</v>
      </c>
      <c r="G746" s="13">
        <f t="shared" si="22"/>
        <v>42.338141067595494</v>
      </c>
    </row>
    <row r="747" spans="1:7" ht="12.75">
      <c r="A747" s="9" t="s">
        <v>1023</v>
      </c>
      <c r="B747" s="15" t="s">
        <v>1103</v>
      </c>
      <c r="C747" s="16">
        <v>335238.67227</v>
      </c>
      <c r="D747" s="16">
        <v>197443.37607</v>
      </c>
      <c r="E747" s="4">
        <f t="shared" si="21"/>
        <v>58.8963602358441</v>
      </c>
      <c r="F747" s="19">
        <v>466348.71322000003</v>
      </c>
      <c r="G747" s="4">
        <f t="shared" si="22"/>
        <v>42.338141067595494</v>
      </c>
    </row>
    <row r="748" spans="1:7" ht="32.25">
      <c r="A748" s="8" t="s">
        <v>1024</v>
      </c>
      <c r="B748" s="2" t="s">
        <v>1104</v>
      </c>
      <c r="C748" s="3">
        <v>310969.63685</v>
      </c>
      <c r="D748" s="3">
        <v>0</v>
      </c>
      <c r="E748" s="13">
        <f t="shared" si="21"/>
        <v>0</v>
      </c>
      <c r="F748" s="18">
        <v>66.44467</v>
      </c>
      <c r="G748" s="13">
        <f t="shared" si="22"/>
        <v>0</v>
      </c>
    </row>
    <row r="749" spans="1:7" ht="22.5">
      <c r="A749" s="9" t="s">
        <v>1025</v>
      </c>
      <c r="B749" s="15" t="s">
        <v>1105</v>
      </c>
      <c r="C749" s="16">
        <v>892.2</v>
      </c>
      <c r="D749" s="16">
        <v>0</v>
      </c>
      <c r="E749" s="4">
        <f t="shared" si="21"/>
        <v>0</v>
      </c>
      <c r="F749" s="19">
        <v>0</v>
      </c>
      <c r="G749" s="4">
        <v>0</v>
      </c>
    </row>
    <row r="750" spans="1:7" ht="12.75">
      <c r="A750" s="9" t="s">
        <v>1026</v>
      </c>
      <c r="B750" s="15" t="s">
        <v>1106</v>
      </c>
      <c r="C750" s="16">
        <v>250103.1</v>
      </c>
      <c r="D750" s="16">
        <v>0</v>
      </c>
      <c r="E750" s="4">
        <f t="shared" si="21"/>
        <v>0</v>
      </c>
      <c r="F750" s="19">
        <v>0</v>
      </c>
      <c r="G750" s="4">
        <v>0</v>
      </c>
    </row>
    <row r="751" spans="1:7" ht="12.75">
      <c r="A751" s="9" t="s">
        <v>1027</v>
      </c>
      <c r="B751" s="15" t="s">
        <v>1107</v>
      </c>
      <c r="C751" s="16">
        <v>59974.33685</v>
      </c>
      <c r="D751" s="16">
        <v>0</v>
      </c>
      <c r="E751" s="4">
        <f t="shared" si="21"/>
        <v>0</v>
      </c>
      <c r="F751" s="19">
        <v>66.44467</v>
      </c>
      <c r="G751" s="4">
        <f t="shared" si="22"/>
        <v>0</v>
      </c>
    </row>
    <row r="752" spans="1:7" ht="12.75">
      <c r="A752" s="8" t="s">
        <v>1028</v>
      </c>
      <c r="B752" s="2" t="s">
        <v>1386</v>
      </c>
      <c r="C752" s="3">
        <f>C8-C672</f>
        <v>-4783046.736379996</v>
      </c>
      <c r="D752" s="3">
        <v>6283650.7723</v>
      </c>
      <c r="E752" s="13">
        <v>0</v>
      </c>
      <c r="F752" s="18">
        <v>4506867.68734</v>
      </c>
      <c r="G752" s="13">
        <f t="shared" si="22"/>
        <v>139.42390165904064</v>
      </c>
    </row>
    <row r="753" spans="1:7" ht="12.75">
      <c r="A753" s="8" t="s">
        <v>1108</v>
      </c>
      <c r="B753" s="2" t="s">
        <v>1386</v>
      </c>
      <c r="C753" s="3">
        <f>C754+C797</f>
        <v>4783046.736379998</v>
      </c>
      <c r="D753" s="3">
        <v>-6283650.7723</v>
      </c>
      <c r="E753" s="13">
        <v>0</v>
      </c>
      <c r="F753" s="18">
        <v>-4506867.68734</v>
      </c>
      <c r="G753" s="13">
        <f t="shared" si="22"/>
        <v>139.42390165904064</v>
      </c>
    </row>
    <row r="754" spans="1:7" ht="21.75">
      <c r="A754" s="8" t="s">
        <v>1109</v>
      </c>
      <c r="B754" s="2" t="s">
        <v>1166</v>
      </c>
      <c r="C754" s="3">
        <v>-304764.50539999997</v>
      </c>
      <c r="D754" s="3">
        <v>-9543858.27</v>
      </c>
      <c r="E754" s="13" t="s">
        <v>1617</v>
      </c>
      <c r="F754" s="18">
        <v>-8600954.287</v>
      </c>
      <c r="G754" s="13">
        <f t="shared" si="22"/>
        <v>110.96278333237</v>
      </c>
    </row>
    <row r="755" spans="1:7" ht="22.5">
      <c r="A755" s="9" t="s">
        <v>1110</v>
      </c>
      <c r="B755" s="15" t="s">
        <v>1167</v>
      </c>
      <c r="C755" s="16">
        <v>-750877.3</v>
      </c>
      <c r="D755" s="16">
        <v>-877.25</v>
      </c>
      <c r="E755" s="4">
        <f aca="true" t="shared" si="23" ref="E755:E766">D755/C755*100</f>
        <v>0.11683000671348034</v>
      </c>
      <c r="F755" s="19">
        <v>0</v>
      </c>
      <c r="G755" s="4">
        <v>0</v>
      </c>
    </row>
    <row r="756" spans="1:7" ht="33.75">
      <c r="A756" s="9" t="s">
        <v>1111</v>
      </c>
      <c r="B756" s="15" t="s">
        <v>1168</v>
      </c>
      <c r="C756" s="16">
        <v>-750877.3</v>
      </c>
      <c r="D756" s="16">
        <v>-877.25</v>
      </c>
      <c r="E756" s="4">
        <f t="shared" si="23"/>
        <v>0.11683000671348034</v>
      </c>
      <c r="F756" s="19">
        <v>0</v>
      </c>
      <c r="G756" s="4">
        <v>0</v>
      </c>
    </row>
    <row r="757" spans="1:7" ht="33.75">
      <c r="A757" s="9" t="s">
        <v>1112</v>
      </c>
      <c r="B757" s="15" t="s">
        <v>1169</v>
      </c>
      <c r="C757" s="16">
        <v>-750877.3</v>
      </c>
      <c r="D757" s="16">
        <v>-877.25</v>
      </c>
      <c r="E757" s="4">
        <f t="shared" si="23"/>
        <v>0.11683000671348034</v>
      </c>
      <c r="F757" s="19">
        <v>0</v>
      </c>
      <c r="G757" s="4">
        <v>0</v>
      </c>
    </row>
    <row r="758" spans="1:7" ht="12.75">
      <c r="A758" s="8" t="s">
        <v>1113</v>
      </c>
      <c r="B758" s="2" t="s">
        <v>1170</v>
      </c>
      <c r="C758" s="3">
        <v>1232894.9</v>
      </c>
      <c r="D758" s="3">
        <v>-9983000</v>
      </c>
      <c r="E758" s="13">
        <v>0</v>
      </c>
      <c r="F758" s="18">
        <v>-8751000</v>
      </c>
      <c r="G758" s="13">
        <f t="shared" si="22"/>
        <v>114.07839104102389</v>
      </c>
    </row>
    <row r="759" spans="1:7" ht="22.5">
      <c r="A759" s="9" t="s">
        <v>1114</v>
      </c>
      <c r="B759" s="15" t="s">
        <v>1171</v>
      </c>
      <c r="C759" s="16">
        <v>18327704.8</v>
      </c>
      <c r="D759" s="16">
        <v>1319000</v>
      </c>
      <c r="E759" s="4">
        <f t="shared" si="23"/>
        <v>7.196754936821112</v>
      </c>
      <c r="F759" s="19">
        <v>719000</v>
      </c>
      <c r="G759" s="4">
        <f t="shared" si="22"/>
        <v>183.4492350486787</v>
      </c>
    </row>
    <row r="760" spans="1:7" ht="22.5">
      <c r="A760" s="9" t="s">
        <v>1115</v>
      </c>
      <c r="B760" s="15" t="s">
        <v>1172</v>
      </c>
      <c r="C760" s="16">
        <v>-17094809.9</v>
      </c>
      <c r="D760" s="16">
        <v>-11302000</v>
      </c>
      <c r="E760" s="4">
        <f t="shared" si="23"/>
        <v>66.11363370586531</v>
      </c>
      <c r="F760" s="19">
        <v>-9470000</v>
      </c>
      <c r="G760" s="4">
        <f t="shared" si="22"/>
        <v>119.34530095036959</v>
      </c>
    </row>
    <row r="761" spans="1:7" ht="22.5">
      <c r="A761" s="9" t="s">
        <v>1116</v>
      </c>
      <c r="B761" s="15" t="s">
        <v>1173</v>
      </c>
      <c r="C761" s="16">
        <v>16083582.6</v>
      </c>
      <c r="D761" s="16">
        <v>0</v>
      </c>
      <c r="E761" s="4">
        <f t="shared" si="23"/>
        <v>0</v>
      </c>
      <c r="F761" s="19">
        <v>0</v>
      </c>
      <c r="G761" s="4">
        <v>0</v>
      </c>
    </row>
    <row r="762" spans="1:7" ht="22.5">
      <c r="A762" s="9" t="s">
        <v>1117</v>
      </c>
      <c r="B762" s="15" t="s">
        <v>1174</v>
      </c>
      <c r="C762" s="16">
        <v>-15170000</v>
      </c>
      <c r="D762" s="16">
        <v>-10000000</v>
      </c>
      <c r="E762" s="4">
        <f t="shared" si="23"/>
        <v>65.91957811470006</v>
      </c>
      <c r="F762" s="19">
        <v>-8850000</v>
      </c>
      <c r="G762" s="4">
        <f t="shared" si="22"/>
        <v>112.99435028248588</v>
      </c>
    </row>
    <row r="763" spans="1:7" ht="22.5">
      <c r="A763" s="9" t="s">
        <v>1118</v>
      </c>
      <c r="B763" s="15" t="s">
        <v>1175</v>
      </c>
      <c r="C763" s="16">
        <v>2176104</v>
      </c>
      <c r="D763" s="16">
        <v>1300000</v>
      </c>
      <c r="E763" s="4">
        <f t="shared" si="23"/>
        <v>59.739791848183735</v>
      </c>
      <c r="F763" s="19">
        <v>700000</v>
      </c>
      <c r="G763" s="4">
        <f t="shared" si="22"/>
        <v>185.71428571428572</v>
      </c>
    </row>
    <row r="764" spans="1:7" ht="22.5">
      <c r="A764" s="9" t="s">
        <v>1119</v>
      </c>
      <c r="B764" s="15" t="s">
        <v>1176</v>
      </c>
      <c r="C764" s="16">
        <v>-1905809.9</v>
      </c>
      <c r="D764" s="16">
        <v>-1300000</v>
      </c>
      <c r="E764" s="4">
        <f t="shared" si="23"/>
        <v>68.2124696697189</v>
      </c>
      <c r="F764" s="19">
        <v>-620000</v>
      </c>
      <c r="G764" s="4" t="s">
        <v>1617</v>
      </c>
    </row>
    <row r="765" spans="1:7" ht="22.5">
      <c r="A765" s="9" t="s">
        <v>1120</v>
      </c>
      <c r="B765" s="15" t="s">
        <v>1177</v>
      </c>
      <c r="C765" s="16">
        <v>49018.2</v>
      </c>
      <c r="D765" s="16">
        <v>0</v>
      </c>
      <c r="E765" s="4">
        <f t="shared" si="23"/>
        <v>0</v>
      </c>
      <c r="F765" s="19">
        <v>0</v>
      </c>
      <c r="G765" s="4">
        <v>0</v>
      </c>
    </row>
    <row r="766" spans="1:7" ht="22.5">
      <c r="A766" s="9" t="s">
        <v>1254</v>
      </c>
      <c r="B766" s="15" t="s">
        <v>1255</v>
      </c>
      <c r="C766" s="16">
        <v>19000</v>
      </c>
      <c r="D766" s="16">
        <v>19000</v>
      </c>
      <c r="E766" s="4">
        <f t="shared" si="23"/>
        <v>100</v>
      </c>
      <c r="F766" s="19">
        <v>0</v>
      </c>
      <c r="G766" s="4">
        <v>0</v>
      </c>
    </row>
    <row r="767" spans="1:7" ht="26.25" customHeight="1">
      <c r="A767" s="9" t="s">
        <v>1121</v>
      </c>
      <c r="B767" s="15" t="s">
        <v>1178</v>
      </c>
      <c r="C767" s="16">
        <v>-19000</v>
      </c>
      <c r="D767" s="16">
        <v>-2000</v>
      </c>
      <c r="E767" s="4">
        <f t="shared" si="21"/>
        <v>10.526315789473683</v>
      </c>
      <c r="F767" s="19">
        <v>19000</v>
      </c>
      <c r="G767" s="4">
        <v>0</v>
      </c>
    </row>
    <row r="768" spans="1:7" ht="21.75">
      <c r="A768" s="8" t="s">
        <v>1122</v>
      </c>
      <c r="B768" s="2" t="s">
        <v>1179</v>
      </c>
      <c r="C768" s="3">
        <v>-799068.0054</v>
      </c>
      <c r="D768" s="3">
        <v>340000</v>
      </c>
      <c r="E768" s="13">
        <v>0</v>
      </c>
      <c r="F768" s="18">
        <v>0</v>
      </c>
      <c r="G768" s="13">
        <v>0</v>
      </c>
    </row>
    <row r="769" spans="1:7" ht="22.5">
      <c r="A769" s="9" t="s">
        <v>1123</v>
      </c>
      <c r="B769" s="15" t="s">
        <v>1180</v>
      </c>
      <c r="C769" s="16">
        <v>-799068.0054</v>
      </c>
      <c r="D769" s="16">
        <v>340000</v>
      </c>
      <c r="E769" s="4">
        <v>0</v>
      </c>
      <c r="F769" s="19">
        <v>0</v>
      </c>
      <c r="G769" s="4">
        <v>0</v>
      </c>
    </row>
    <row r="770" spans="1:7" ht="22.5">
      <c r="A770" s="9" t="s">
        <v>1124</v>
      </c>
      <c r="B770" s="15" t="s">
        <v>1181</v>
      </c>
      <c r="C770" s="16">
        <v>4366280</v>
      </c>
      <c r="D770" s="16">
        <v>8280000</v>
      </c>
      <c r="E770" s="4">
        <f aca="true" t="shared" si="24" ref="E770:E783">D770/C770*100</f>
        <v>189.63511272753922</v>
      </c>
      <c r="F770" s="19">
        <v>2835102</v>
      </c>
      <c r="G770" s="4" t="s">
        <v>1617</v>
      </c>
    </row>
    <row r="771" spans="1:7" ht="33.75">
      <c r="A771" s="9" t="s">
        <v>1125</v>
      </c>
      <c r="B771" s="15" t="s">
        <v>1182</v>
      </c>
      <c r="C771" s="16">
        <v>-5165348.005399999</v>
      </c>
      <c r="D771" s="16">
        <v>-7940000</v>
      </c>
      <c r="E771" s="4">
        <f t="shared" si="24"/>
        <v>153.7166516505626</v>
      </c>
      <c r="F771" s="19">
        <v>-2835102</v>
      </c>
      <c r="G771" s="4" t="s">
        <v>1617</v>
      </c>
    </row>
    <row r="772" spans="1:7" ht="33.75">
      <c r="A772" s="9" t="s">
        <v>1126</v>
      </c>
      <c r="B772" s="15" t="s">
        <v>1183</v>
      </c>
      <c r="C772" s="16">
        <v>3900000</v>
      </c>
      <c r="D772" s="16">
        <v>7600000</v>
      </c>
      <c r="E772" s="4">
        <f t="shared" si="24"/>
        <v>194.87179487179486</v>
      </c>
      <c r="F772" s="19">
        <v>2835102</v>
      </c>
      <c r="G772" s="4" t="s">
        <v>1617</v>
      </c>
    </row>
    <row r="773" spans="1:7" ht="33.75">
      <c r="A773" s="9" t="s">
        <v>1127</v>
      </c>
      <c r="B773" s="15" t="s">
        <v>1184</v>
      </c>
      <c r="C773" s="16">
        <v>-4597155</v>
      </c>
      <c r="D773" s="16">
        <v>-7600000</v>
      </c>
      <c r="E773" s="4">
        <f t="shared" si="24"/>
        <v>165.31963790648783</v>
      </c>
      <c r="F773" s="19">
        <v>-2835102</v>
      </c>
      <c r="G773" s="4" t="s">
        <v>1617</v>
      </c>
    </row>
    <row r="774" spans="1:7" ht="33.75">
      <c r="A774" s="9" t="s">
        <v>1128</v>
      </c>
      <c r="B774" s="15" t="s">
        <v>1185</v>
      </c>
      <c r="C774" s="16">
        <v>354000</v>
      </c>
      <c r="D774" s="16">
        <v>680000</v>
      </c>
      <c r="E774" s="4">
        <f t="shared" si="24"/>
        <v>192.090395480226</v>
      </c>
      <c r="F774" s="19">
        <v>0</v>
      </c>
      <c r="G774" s="4">
        <v>0</v>
      </c>
    </row>
    <row r="775" spans="1:7" ht="33.75">
      <c r="A775" s="9" t="s">
        <v>1129</v>
      </c>
      <c r="B775" s="15" t="s">
        <v>1186</v>
      </c>
      <c r="C775" s="16">
        <v>-442915.7054</v>
      </c>
      <c r="D775" s="16">
        <v>-340000</v>
      </c>
      <c r="E775" s="4">
        <f t="shared" si="24"/>
        <v>76.76404242494492</v>
      </c>
      <c r="F775" s="19">
        <v>0</v>
      </c>
      <c r="G775" s="4">
        <v>0</v>
      </c>
    </row>
    <row r="776" spans="1:7" ht="33.75">
      <c r="A776" s="9" t="s">
        <v>1130</v>
      </c>
      <c r="B776" s="15" t="s">
        <v>1187</v>
      </c>
      <c r="C776" s="16">
        <v>80100</v>
      </c>
      <c r="D776" s="16">
        <v>0</v>
      </c>
      <c r="E776" s="4">
        <f t="shared" si="24"/>
        <v>0</v>
      </c>
      <c r="F776" s="19">
        <v>0</v>
      </c>
      <c r="G776" s="4">
        <v>0</v>
      </c>
    </row>
    <row r="777" spans="1:7" ht="33.75">
      <c r="A777" s="9" t="s">
        <v>1131</v>
      </c>
      <c r="B777" s="15" t="s">
        <v>1188</v>
      </c>
      <c r="C777" s="16">
        <v>-91077.3</v>
      </c>
      <c r="D777" s="16">
        <v>0</v>
      </c>
      <c r="E777" s="4">
        <f t="shared" si="24"/>
        <v>0</v>
      </c>
      <c r="F777" s="19">
        <v>0</v>
      </c>
      <c r="G777" s="4">
        <v>0</v>
      </c>
    </row>
    <row r="778" spans="1:7" ht="33.75">
      <c r="A778" s="9" t="s">
        <v>1132</v>
      </c>
      <c r="B778" s="15" t="s">
        <v>1189</v>
      </c>
      <c r="C778" s="16">
        <v>9700</v>
      </c>
      <c r="D778" s="16">
        <v>0</v>
      </c>
      <c r="E778" s="4">
        <f t="shared" si="24"/>
        <v>0</v>
      </c>
      <c r="F778" s="19">
        <v>0</v>
      </c>
      <c r="G778" s="4">
        <v>0</v>
      </c>
    </row>
    <row r="779" spans="1:7" ht="33.75">
      <c r="A779" s="9" t="s">
        <v>1133</v>
      </c>
      <c r="B779" s="15" t="s">
        <v>1190</v>
      </c>
      <c r="C779" s="16">
        <v>-21900</v>
      </c>
      <c r="D779" s="16">
        <v>0</v>
      </c>
      <c r="E779" s="4">
        <f t="shared" si="24"/>
        <v>0</v>
      </c>
      <c r="F779" s="19">
        <v>0</v>
      </c>
      <c r="G779" s="4">
        <v>0</v>
      </c>
    </row>
    <row r="780" spans="1:7" ht="33.75">
      <c r="A780" s="9" t="s">
        <v>1134</v>
      </c>
      <c r="B780" s="15" t="s">
        <v>1191</v>
      </c>
      <c r="C780" s="16">
        <v>22480</v>
      </c>
      <c r="D780" s="16">
        <v>0</v>
      </c>
      <c r="E780" s="4">
        <f t="shared" si="24"/>
        <v>0</v>
      </c>
      <c r="F780" s="19">
        <v>0</v>
      </c>
      <c r="G780" s="4">
        <v>0</v>
      </c>
    </row>
    <row r="781" spans="1:7" ht="33.75">
      <c r="A781" s="9" t="s">
        <v>1135</v>
      </c>
      <c r="B781" s="15" t="s">
        <v>1192</v>
      </c>
      <c r="C781" s="16">
        <v>-12300</v>
      </c>
      <c r="D781" s="16">
        <v>0</v>
      </c>
      <c r="E781" s="4">
        <f t="shared" si="24"/>
        <v>0</v>
      </c>
      <c r="F781" s="19">
        <v>0</v>
      </c>
      <c r="G781" s="4">
        <v>0</v>
      </c>
    </row>
    <row r="782" spans="1:7" ht="12.75">
      <c r="A782" s="8" t="s">
        <v>1136</v>
      </c>
      <c r="B782" s="2" t="s">
        <v>1193</v>
      </c>
      <c r="C782" s="3">
        <v>12285.9</v>
      </c>
      <c r="D782" s="3">
        <v>100018.98</v>
      </c>
      <c r="E782" s="13" t="s">
        <v>1617</v>
      </c>
      <c r="F782" s="18">
        <v>150045.713</v>
      </c>
      <c r="G782" s="13">
        <f t="shared" si="22"/>
        <v>66.65900544589368</v>
      </c>
    </row>
    <row r="783" spans="1:7" ht="22.5">
      <c r="A783" s="9" t="s">
        <v>1137</v>
      </c>
      <c r="B783" s="15" t="s">
        <v>1194</v>
      </c>
      <c r="C783" s="16">
        <v>12285.9</v>
      </c>
      <c r="D783" s="16">
        <v>18.98</v>
      </c>
      <c r="E783" s="4">
        <f t="shared" si="24"/>
        <v>0.15448603683897802</v>
      </c>
      <c r="F783" s="19">
        <v>45.713</v>
      </c>
      <c r="G783" s="4">
        <f t="shared" si="22"/>
        <v>41.519917747686655</v>
      </c>
    </row>
    <row r="784" spans="1:7" ht="22.5">
      <c r="A784" s="9" t="s">
        <v>1138</v>
      </c>
      <c r="B784" s="15" t="s">
        <v>1195</v>
      </c>
      <c r="C784" s="16">
        <v>-312000</v>
      </c>
      <c r="D784" s="16">
        <v>0</v>
      </c>
      <c r="E784" s="4">
        <f t="shared" si="21"/>
        <v>0</v>
      </c>
      <c r="F784" s="19">
        <v>0</v>
      </c>
      <c r="G784" s="4">
        <v>0</v>
      </c>
    </row>
    <row r="785" spans="1:7" ht="22.5">
      <c r="A785" s="9" t="s">
        <v>1139</v>
      </c>
      <c r="B785" s="15" t="s">
        <v>1196</v>
      </c>
      <c r="C785" s="16">
        <v>324285.9</v>
      </c>
      <c r="D785" s="16">
        <v>18.98</v>
      </c>
      <c r="E785" s="4">
        <v>0</v>
      </c>
      <c r="F785" s="19">
        <v>45.713</v>
      </c>
      <c r="G785" s="4">
        <f t="shared" si="22"/>
        <v>41.519917747686655</v>
      </c>
    </row>
    <row r="786" spans="1:7" ht="22.5">
      <c r="A786" s="9" t="s">
        <v>1140</v>
      </c>
      <c r="B786" s="15" t="s">
        <v>1197</v>
      </c>
      <c r="C786" s="16">
        <v>27.9</v>
      </c>
      <c r="D786" s="16">
        <v>18.98</v>
      </c>
      <c r="E786" s="4">
        <f t="shared" si="21"/>
        <v>68.02867383512546</v>
      </c>
      <c r="F786" s="19">
        <v>45.713</v>
      </c>
      <c r="G786" s="4">
        <f t="shared" si="22"/>
        <v>41.519917747686655</v>
      </c>
    </row>
    <row r="787" spans="1:7" ht="33.75">
      <c r="A787" s="9" t="s">
        <v>1141</v>
      </c>
      <c r="B787" s="15" t="s">
        <v>1198</v>
      </c>
      <c r="C787" s="16">
        <v>27.9</v>
      </c>
      <c r="D787" s="16">
        <v>18.98</v>
      </c>
      <c r="E787" s="4">
        <f t="shared" si="21"/>
        <v>68.02867383512546</v>
      </c>
      <c r="F787" s="19">
        <v>45.713</v>
      </c>
      <c r="G787" s="4">
        <f t="shared" si="22"/>
        <v>41.519917747686655</v>
      </c>
    </row>
    <row r="788" spans="1:7" ht="22.5">
      <c r="A788" s="9" t="s">
        <v>1142</v>
      </c>
      <c r="B788" s="15" t="s">
        <v>1199</v>
      </c>
      <c r="C788" s="16">
        <v>-312000</v>
      </c>
      <c r="D788" s="16">
        <v>0</v>
      </c>
      <c r="E788" s="4">
        <f t="shared" si="21"/>
        <v>0</v>
      </c>
      <c r="F788" s="19">
        <v>0</v>
      </c>
      <c r="G788" s="4">
        <v>0</v>
      </c>
    </row>
    <row r="789" spans="1:7" ht="33.75">
      <c r="A789" s="9" t="s">
        <v>1143</v>
      </c>
      <c r="B789" s="15" t="s">
        <v>1200</v>
      </c>
      <c r="C789" s="16">
        <v>324258</v>
      </c>
      <c r="D789" s="16">
        <v>0</v>
      </c>
      <c r="E789" s="4">
        <f t="shared" si="21"/>
        <v>0</v>
      </c>
      <c r="F789" s="19">
        <v>0</v>
      </c>
      <c r="G789" s="4">
        <v>0</v>
      </c>
    </row>
    <row r="790" spans="1:7" ht="33.75">
      <c r="A790" s="9" t="s">
        <v>1144</v>
      </c>
      <c r="B790" s="15" t="s">
        <v>1201</v>
      </c>
      <c r="C790" s="16">
        <v>-300000</v>
      </c>
      <c r="D790" s="16">
        <v>0</v>
      </c>
      <c r="E790" s="4">
        <f t="shared" si="21"/>
        <v>0</v>
      </c>
      <c r="F790" s="19">
        <v>0</v>
      </c>
      <c r="G790" s="4">
        <v>0</v>
      </c>
    </row>
    <row r="791" spans="1:7" ht="33.75">
      <c r="A791" s="9" t="s">
        <v>1145</v>
      </c>
      <c r="B791" s="15" t="s">
        <v>1202</v>
      </c>
      <c r="C791" s="16">
        <v>307858</v>
      </c>
      <c r="D791" s="16">
        <v>0</v>
      </c>
      <c r="E791" s="4">
        <f t="shared" si="21"/>
        <v>0</v>
      </c>
      <c r="F791" s="19">
        <v>0</v>
      </c>
      <c r="G791" s="4">
        <v>0</v>
      </c>
    </row>
    <row r="792" spans="1:7" ht="33.75">
      <c r="A792" s="9" t="s">
        <v>1146</v>
      </c>
      <c r="B792" s="15" t="s">
        <v>1203</v>
      </c>
      <c r="C792" s="16">
        <v>-12000</v>
      </c>
      <c r="D792" s="16">
        <v>0</v>
      </c>
      <c r="E792" s="4">
        <f t="shared" si="21"/>
        <v>0</v>
      </c>
      <c r="F792" s="19">
        <v>0</v>
      </c>
      <c r="G792" s="4">
        <v>0</v>
      </c>
    </row>
    <row r="793" spans="1:7" ht="33.75">
      <c r="A793" s="9" t="s">
        <v>1147</v>
      </c>
      <c r="B793" s="15" t="s">
        <v>1204</v>
      </c>
      <c r="C793" s="16">
        <v>16400</v>
      </c>
      <c r="D793" s="16">
        <v>0</v>
      </c>
      <c r="E793" s="4">
        <f t="shared" si="21"/>
        <v>0</v>
      </c>
      <c r="F793" s="19">
        <v>0</v>
      </c>
      <c r="G793" s="4">
        <v>0</v>
      </c>
    </row>
    <row r="794" spans="1:7" ht="12.75">
      <c r="A794" s="9" t="s">
        <v>1387</v>
      </c>
      <c r="B794" s="15" t="s">
        <v>1390</v>
      </c>
      <c r="C794" s="16">
        <v>0</v>
      </c>
      <c r="D794" s="16">
        <v>100000</v>
      </c>
      <c r="E794" s="4">
        <v>0</v>
      </c>
      <c r="F794" s="19">
        <v>150000</v>
      </c>
      <c r="G794" s="4">
        <f t="shared" si="22"/>
        <v>66.66666666666666</v>
      </c>
    </row>
    <row r="795" spans="1:7" ht="56.25">
      <c r="A795" s="9" t="s">
        <v>1388</v>
      </c>
      <c r="B795" s="15" t="s">
        <v>1391</v>
      </c>
      <c r="C795" s="16">
        <v>0</v>
      </c>
      <c r="D795" s="16">
        <v>100000</v>
      </c>
      <c r="E795" s="4">
        <v>0</v>
      </c>
      <c r="F795" s="19">
        <v>150000</v>
      </c>
      <c r="G795" s="4">
        <f t="shared" si="22"/>
        <v>66.66666666666666</v>
      </c>
    </row>
    <row r="796" spans="1:7" ht="56.25">
      <c r="A796" s="9" t="s">
        <v>1389</v>
      </c>
      <c r="B796" s="15" t="s">
        <v>1392</v>
      </c>
      <c r="C796" s="16">
        <v>0</v>
      </c>
      <c r="D796" s="16">
        <v>100000</v>
      </c>
      <c r="E796" s="4">
        <v>0</v>
      </c>
      <c r="F796" s="19">
        <v>150000</v>
      </c>
      <c r="G796" s="4">
        <f aca="true" t="shared" si="25" ref="G796:G814">D796/F796*100</f>
        <v>66.66666666666666</v>
      </c>
    </row>
    <row r="797" spans="1:7" ht="12.75">
      <c r="A797" s="8" t="s">
        <v>1148</v>
      </c>
      <c r="B797" s="2" t="s">
        <v>1166</v>
      </c>
      <c r="C797" s="3">
        <f>C798</f>
        <v>5087811.241779998</v>
      </c>
      <c r="D797" s="3">
        <v>3260207.4976999997</v>
      </c>
      <c r="E797" s="13">
        <f t="shared" si="21"/>
        <v>64.07878246205138</v>
      </c>
      <c r="F797" s="18">
        <v>4094086.59966</v>
      </c>
      <c r="G797" s="13">
        <f t="shared" si="25"/>
        <v>79.63210885599608</v>
      </c>
    </row>
    <row r="798" spans="1:7" ht="12.75">
      <c r="A798" s="8" t="s">
        <v>1149</v>
      </c>
      <c r="B798" s="2" t="s">
        <v>1205</v>
      </c>
      <c r="C798" s="3">
        <f>C799+C807</f>
        <v>5087811.241779998</v>
      </c>
      <c r="D798" s="3">
        <v>3260207.4976999997</v>
      </c>
      <c r="E798" s="13">
        <f t="shared" si="21"/>
        <v>64.07878246205138</v>
      </c>
      <c r="F798" s="18">
        <v>4094086.59966</v>
      </c>
      <c r="G798" s="13">
        <f t="shared" si="25"/>
        <v>79.63210885599608</v>
      </c>
    </row>
    <row r="799" spans="1:7" ht="12.75">
      <c r="A799" s="9" t="s">
        <v>1150</v>
      </c>
      <c r="B799" s="15" t="s">
        <v>1206</v>
      </c>
      <c r="C799" s="16">
        <f>-(C8+C761+C763+C765+C766+C772+C774+C776+C778+C780+C787+C791+C793)</f>
        <v>-91946735.34799</v>
      </c>
      <c r="D799" s="16">
        <v>-66653436.706190005</v>
      </c>
      <c r="E799" s="4">
        <f t="shared" si="21"/>
        <v>72.49135758211244</v>
      </c>
      <c r="F799" s="19">
        <v>-55020083.24661</v>
      </c>
      <c r="G799" s="4">
        <f t="shared" si="25"/>
        <v>121.14383107607671</v>
      </c>
    </row>
    <row r="800" spans="1:7" ht="12.75">
      <c r="A800" s="9" t="s">
        <v>1151</v>
      </c>
      <c r="B800" s="15" t="s">
        <v>1207</v>
      </c>
      <c r="C800" s="16">
        <f>C799</f>
        <v>-91946735.34799</v>
      </c>
      <c r="D800" s="16">
        <v>-66653436.706190005</v>
      </c>
      <c r="E800" s="4">
        <f t="shared" si="21"/>
        <v>72.49135758211244</v>
      </c>
      <c r="F800" s="19">
        <v>-55020083.24661</v>
      </c>
      <c r="G800" s="4">
        <f t="shared" si="25"/>
        <v>121.14383107607671</v>
      </c>
    </row>
    <row r="801" spans="1:7" ht="12.75">
      <c r="A801" s="9" t="s">
        <v>1152</v>
      </c>
      <c r="B801" s="15" t="s">
        <v>1208</v>
      </c>
      <c r="C801" s="16">
        <f>C799</f>
        <v>-91946735.34799</v>
      </c>
      <c r="D801" s="16">
        <v>-66653436.706190005</v>
      </c>
      <c r="E801" s="4">
        <f t="shared" si="21"/>
        <v>72.49135758211244</v>
      </c>
      <c r="F801" s="19">
        <v>-55020083.24661</v>
      </c>
      <c r="G801" s="4">
        <f t="shared" si="25"/>
        <v>121.14383107607671</v>
      </c>
    </row>
    <row r="802" spans="1:7" ht="22.5">
      <c r="A802" s="9" t="s">
        <v>1153</v>
      </c>
      <c r="B802" s="15" t="s">
        <v>1209</v>
      </c>
      <c r="C802" s="16">
        <f>C801-C803-C804-C805-C806</f>
        <v>-75892926.75716</v>
      </c>
      <c r="D802" s="16">
        <v>-55267780.29802</v>
      </c>
      <c r="E802" s="4">
        <f t="shared" si="21"/>
        <v>72.8233613586471</v>
      </c>
      <c r="F802" s="19">
        <v>-45175543.4283</v>
      </c>
      <c r="G802" s="4">
        <f t="shared" si="25"/>
        <v>122.3400453073416</v>
      </c>
    </row>
    <row r="803" spans="1:7" ht="22.5">
      <c r="A803" s="9" t="s">
        <v>1154</v>
      </c>
      <c r="B803" s="15" t="s">
        <v>1210</v>
      </c>
      <c r="C803" s="16">
        <v>-9741382.265420001</v>
      </c>
      <c r="D803" s="16">
        <v>-6484273.2820500005</v>
      </c>
      <c r="E803" s="4">
        <f t="shared" si="21"/>
        <v>66.5642011100201</v>
      </c>
      <c r="F803" s="19">
        <v>-4992551.952149999</v>
      </c>
      <c r="G803" s="4">
        <f t="shared" si="25"/>
        <v>129.87893454483944</v>
      </c>
    </row>
    <row r="804" spans="1:7" ht="22.5">
      <c r="A804" s="9" t="s">
        <v>1155</v>
      </c>
      <c r="B804" s="15" t="s">
        <v>1211</v>
      </c>
      <c r="C804" s="16">
        <v>-4069287.9474899997</v>
      </c>
      <c r="D804" s="16">
        <v>-3568960.89737</v>
      </c>
      <c r="E804" s="4">
        <f t="shared" si="21"/>
        <v>87.70480102228673</v>
      </c>
      <c r="F804" s="19">
        <v>-3440968.08089</v>
      </c>
      <c r="G804" s="4">
        <f t="shared" si="25"/>
        <v>103.7196746226979</v>
      </c>
    </row>
    <row r="805" spans="1:7" ht="22.5">
      <c r="A805" s="9" t="s">
        <v>1156</v>
      </c>
      <c r="B805" s="15" t="s">
        <v>1212</v>
      </c>
      <c r="C805" s="16">
        <v>-1062610.87341</v>
      </c>
      <c r="D805" s="16">
        <v>-640727.969</v>
      </c>
      <c r="E805" s="4">
        <f aca="true" t="shared" si="26" ref="E805:E814">D805/C805*100</f>
        <v>60.29751671407754</v>
      </c>
      <c r="F805" s="19">
        <v>-601567.0863</v>
      </c>
      <c r="G805" s="4">
        <f t="shared" si="25"/>
        <v>106.50981138959298</v>
      </c>
    </row>
    <row r="806" spans="1:7" ht="22.5">
      <c r="A806" s="9" t="s">
        <v>1157</v>
      </c>
      <c r="B806" s="15" t="s">
        <v>1213</v>
      </c>
      <c r="C806" s="16">
        <v>-1180527.5045099999</v>
      </c>
      <c r="D806" s="16">
        <v>-691694.25975</v>
      </c>
      <c r="E806" s="4">
        <f t="shared" si="26"/>
        <v>58.59196478756339</v>
      </c>
      <c r="F806" s="19">
        <v>-809452.69897</v>
      </c>
      <c r="G806" s="4">
        <f t="shared" si="25"/>
        <v>85.45209134890234</v>
      </c>
    </row>
    <row r="807" spans="1:7" ht="12.75">
      <c r="A807" s="9" t="s">
        <v>1158</v>
      </c>
      <c r="B807" s="15" t="s">
        <v>1214</v>
      </c>
      <c r="C807" s="16">
        <f>C809</f>
        <v>97034546.58977</v>
      </c>
      <c r="D807" s="16">
        <v>69913644.20389</v>
      </c>
      <c r="E807" s="4">
        <f t="shared" si="26"/>
        <v>72.05026112963849</v>
      </c>
      <c r="F807" s="19">
        <v>59114169.846269995</v>
      </c>
      <c r="G807" s="4">
        <f t="shared" si="25"/>
        <v>118.2688421163736</v>
      </c>
    </row>
    <row r="808" spans="1:7" ht="12.75">
      <c r="A808" s="9" t="s">
        <v>1159</v>
      </c>
      <c r="B808" s="15" t="s">
        <v>1215</v>
      </c>
      <c r="C808" s="16">
        <f>C809</f>
        <v>97034546.58977</v>
      </c>
      <c r="D808" s="16">
        <v>69913644.20389</v>
      </c>
      <c r="E808" s="4">
        <f t="shared" si="26"/>
        <v>72.05026112963849</v>
      </c>
      <c r="F808" s="19">
        <v>59114169.846269995</v>
      </c>
      <c r="G808" s="4">
        <f t="shared" si="25"/>
        <v>118.2688421163736</v>
      </c>
    </row>
    <row r="809" spans="1:7" ht="12.75">
      <c r="A809" s="9" t="s">
        <v>1160</v>
      </c>
      <c r="B809" s="15" t="s">
        <v>1216</v>
      </c>
      <c r="C809" s="16">
        <f>C672-C757-C762-C764-C767-C773-C775-C777-C779-C781-C790-C792</f>
        <v>97034546.58977</v>
      </c>
      <c r="D809" s="16">
        <v>69913644.20389</v>
      </c>
      <c r="E809" s="4">
        <f t="shared" si="26"/>
        <v>72.05026112963849</v>
      </c>
      <c r="F809" s="19">
        <v>59114169.846269995</v>
      </c>
      <c r="G809" s="4">
        <f t="shared" si="25"/>
        <v>118.2688421163736</v>
      </c>
    </row>
    <row r="810" spans="1:7" ht="22.5">
      <c r="A810" s="9" t="s">
        <v>1161</v>
      </c>
      <c r="B810" s="15" t="s">
        <v>1217</v>
      </c>
      <c r="C810" s="16">
        <f>C809-C811-C812-C813-C814</f>
        <v>63424323.78929</v>
      </c>
      <c r="D810" s="16">
        <v>49351171.1906</v>
      </c>
      <c r="E810" s="4">
        <f t="shared" si="26"/>
        <v>77.81111132466432</v>
      </c>
      <c r="F810" s="19">
        <v>40826228.038940005</v>
      </c>
      <c r="G810" s="4">
        <f t="shared" si="25"/>
        <v>120.88104525240225</v>
      </c>
    </row>
    <row r="811" spans="1:7" ht="22.5">
      <c r="A811" s="9" t="s">
        <v>1162</v>
      </c>
      <c r="B811" s="15" t="s">
        <v>1218</v>
      </c>
      <c r="C811" s="16">
        <v>17355163.83038</v>
      </c>
      <c r="D811" s="16">
        <v>10327308.88665</v>
      </c>
      <c r="E811" s="4">
        <f t="shared" si="26"/>
        <v>59.50568365463755</v>
      </c>
      <c r="F811" s="19">
        <v>8441646.19047</v>
      </c>
      <c r="G811" s="4">
        <f t="shared" si="25"/>
        <v>122.33761820424047</v>
      </c>
    </row>
    <row r="812" spans="1:7" ht="22.5">
      <c r="A812" s="9" t="s">
        <v>1163</v>
      </c>
      <c r="B812" s="15" t="s">
        <v>1219</v>
      </c>
      <c r="C812" s="16">
        <v>12895646.43155</v>
      </c>
      <c r="D812" s="16">
        <v>8464401.08172</v>
      </c>
      <c r="E812" s="4">
        <f t="shared" si="26"/>
        <v>65.6376640492509</v>
      </c>
      <c r="F812" s="19">
        <v>7980002.86603</v>
      </c>
      <c r="G812" s="4">
        <f t="shared" si="25"/>
        <v>106.07015089871747</v>
      </c>
    </row>
    <row r="813" spans="1:7" ht="22.5">
      <c r="A813" s="9" t="s">
        <v>1164</v>
      </c>
      <c r="B813" s="15" t="s">
        <v>1220</v>
      </c>
      <c r="C813" s="16">
        <v>2162985.01867</v>
      </c>
      <c r="D813" s="16">
        <v>1191312.4153399998</v>
      </c>
      <c r="E813" s="4">
        <f t="shared" si="26"/>
        <v>55.077238402350424</v>
      </c>
      <c r="F813" s="19">
        <v>1075820.73546</v>
      </c>
      <c r="G813" s="4">
        <f t="shared" si="25"/>
        <v>110.73521601446153</v>
      </c>
    </row>
    <row r="814" spans="1:7" ht="22.5">
      <c r="A814" s="9" t="s">
        <v>1165</v>
      </c>
      <c r="B814" s="15" t="s">
        <v>1221</v>
      </c>
      <c r="C814" s="16">
        <v>1196427.51988</v>
      </c>
      <c r="D814" s="16">
        <v>579450.6295800001</v>
      </c>
      <c r="E814" s="4">
        <f t="shared" si="26"/>
        <v>48.43173697961395</v>
      </c>
      <c r="F814" s="19">
        <v>790472.01537</v>
      </c>
      <c r="G814" s="4">
        <f t="shared" si="25"/>
        <v>73.30438248453032</v>
      </c>
    </row>
    <row r="815" spans="1:7" ht="12.75">
      <c r="A815" s="1"/>
      <c r="B815" s="30"/>
      <c r="C815" s="31"/>
      <c r="D815" s="31"/>
      <c r="E815" s="31"/>
      <c r="F815" s="31"/>
      <c r="G815" s="31"/>
    </row>
    <row r="816" spans="1:7" ht="30.75" customHeight="1">
      <c r="A816" s="40" t="s">
        <v>9</v>
      </c>
      <c r="B816" s="40"/>
      <c r="C816" s="32"/>
      <c r="D816" s="32"/>
      <c r="E816" s="32" t="s">
        <v>8</v>
      </c>
      <c r="F816" s="5"/>
      <c r="G816" s="32"/>
    </row>
    <row r="817" spans="1:7" ht="12.75">
      <c r="A817" s="10"/>
      <c r="B817" s="32"/>
      <c r="C817" s="33"/>
      <c r="D817" s="33"/>
      <c r="E817" s="5"/>
      <c r="G817" s="5"/>
    </row>
  </sheetData>
  <sheetProtection/>
  <autoFilter ref="A7:J814"/>
  <mergeCells count="6">
    <mergeCell ref="A816:B816"/>
    <mergeCell ref="A4:A5"/>
    <mergeCell ref="B4:B5"/>
    <mergeCell ref="C4:E4"/>
    <mergeCell ref="F4:G4"/>
    <mergeCell ref="A1:G1"/>
  </mergeCells>
  <printOptions/>
  <pageMargins left="0.5905511811023623" right="0.3937007874015748" top="0.3937007874015748" bottom="0.3937007874015748" header="0" footer="0"/>
  <pageSetup fitToHeight="0" horizontalDpi="600" verticalDpi="600" orientation="portrait" pageOrder="overThenDown" paperSize="9" scale="65"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Shulgina</cp:lastModifiedBy>
  <cp:lastPrinted>2018-10-22T08:19:14Z</cp:lastPrinted>
  <dcterms:created xsi:type="dcterms:W3CDTF">1999-06-18T11:49:53Z</dcterms:created>
  <dcterms:modified xsi:type="dcterms:W3CDTF">2018-10-22T08:20:58Z</dcterms:modified>
  <cp:category/>
  <cp:version/>
  <cp:contentType/>
  <cp:contentStatus/>
</cp:coreProperties>
</file>