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885" windowWidth="11805" windowHeight="5625" activeTab="0"/>
  </bookViews>
  <sheets>
    <sheet name="01.09.2018" sheetId="1" r:id="rId1"/>
  </sheets>
  <definedNames>
    <definedName name="_xlnm._FilterDatabase" localSheetId="0" hidden="1">'01.09.2018'!$A$6:$E$781</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ol1">#REF!</definedName>
    <definedName name="col10">#REF!</definedName>
    <definedName name="col11">#REF!</definedName>
    <definedName name="col12">#REF!</definedName>
    <definedName name="col13">#REF!</definedName>
    <definedName name="col14">#REF!</definedName>
    <definedName name="col15">#REF!</definedName>
    <definedName name="col16">#REF!</definedName>
    <definedName name="col17">#REF!</definedName>
    <definedName name="col18">#REF!</definedName>
    <definedName name="col19">#REF!</definedName>
    <definedName name="col2">#REF!</definedName>
    <definedName name="col20">#REF!</definedName>
    <definedName name="col21">#REF!</definedName>
    <definedName name="col22">#REF!</definedName>
    <definedName name="col23">#REF!</definedName>
    <definedName name="col24">#REF!</definedName>
    <definedName name="col25">#REF!</definedName>
    <definedName name="col26">#REF!</definedName>
    <definedName name="col27">#REF!</definedName>
    <definedName name="col28">#REF!</definedName>
    <definedName name="col29">#REF!</definedName>
    <definedName name="col3">#REF!</definedName>
    <definedName name="col4">#REF!</definedName>
    <definedName name="col5">#REF!</definedName>
    <definedName name="col6">#REF!</definedName>
    <definedName name="col7">#REF!</definedName>
    <definedName name="col8">#REF!</definedName>
    <definedName name="col9">#REF!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1">#REF!</definedName>
    <definedName name="End10">#REF!</definedName>
    <definedName name="End2">#REF!</definedName>
    <definedName name="End3">#REF!</definedName>
    <definedName name="End4">#REF!</definedName>
    <definedName name="End5">#REF!</definedName>
    <definedName name="End6">#REF!</definedName>
    <definedName name="End7">#REF!</definedName>
    <definedName name="End8">#REF!</definedName>
    <definedName name="End9">#REF!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'01.09.2018'!$3:$6</definedName>
    <definedName name="_xlnm.Print_Area" localSheetId="0">'01.09.2018'!$A$1:$E$780</definedName>
  </definedNames>
  <calcPr fullCalcOnLoad="1"/>
</workbook>
</file>

<file path=xl/sharedStrings.xml><?xml version="1.0" encoding="utf-8"?>
<sst xmlns="http://schemas.openxmlformats.org/spreadsheetml/2006/main" count="1598" uniqueCount="1544">
  <si>
    <t>Исполнено</t>
  </si>
  <si>
    <t>Наименование показателя</t>
  </si>
  <si>
    <t>Консолидированный бюджет</t>
  </si>
  <si>
    <t>Код по бюджетной классификации</t>
  </si>
  <si>
    <t>Утверждено</t>
  </si>
  <si>
    <t>% исполнения</t>
  </si>
  <si>
    <t>2</t>
  </si>
  <si>
    <t>тыс. рублей</t>
  </si>
  <si>
    <t>Г.А. Яковлева</t>
  </si>
  <si>
    <t>Заместитель начальника управления сводного бюджетного
планирования и анализа исполнения бюджета</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</si>
  <si>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</si>
  <si>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</si>
  <si>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</si>
  <si>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</si>
  <si>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</si>
  <si>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</si>
  <si>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</si>
  <si>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</si>
  <si>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</si>
  <si>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</si>
  <si>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</si>
  <si>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</si>
  <si>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</si>
  <si>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</si>
  <si>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</si>
  <si>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</si>
  <si>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</si>
  <si>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</si>
  <si>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</si>
  <si>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00010302230010000110</t>
  </si>
  <si>
    <t>00010302240010000110</t>
  </si>
  <si>
    <t>00010302250010000110</t>
  </si>
  <si>
    <t>00010302260010000110</t>
  </si>
  <si>
    <t>00010302330010000110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</si>
  <si>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</si>
  <si>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</si>
  <si>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</si>
  <si>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</si>
  <si>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</si>
  <si>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</si>
  <si>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</si>
  <si>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</si>
  <si>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</si>
  <si>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</si>
  <si>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</si>
  <si>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</si>
  <si>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</si>
  <si>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</si>
  <si>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00010503020010000110</t>
  </si>
  <si>
    <t>00010504000020000110</t>
  </si>
  <si>
    <t>00010504010020000110</t>
  </si>
  <si>
    <t>00010504020020000110</t>
  </si>
  <si>
    <t>00010600000000000000</t>
  </si>
  <si>
    <t>00010601000000000110</t>
  </si>
  <si>
    <t>00010601020040000110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</si>
  <si>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</si>
  <si>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</si>
  <si>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</si>
  <si>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</si>
  <si>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</si>
  <si>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</si>
  <si>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</si>
  <si>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</si>
  <si>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</si>
  <si>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</si>
  <si>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</si>
  <si>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</si>
  <si>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00010606033100000110</t>
  </si>
  <si>
    <t>00010606033130000110</t>
  </si>
  <si>
    <t>00010606040000000110</t>
  </si>
  <si>
    <t>00010606042040000110</t>
  </si>
  <si>
    <t>00010606043100000110</t>
  </si>
  <si>
    <t>00010606043130000110</t>
  </si>
  <si>
    <t>00010700000000000000</t>
  </si>
  <si>
    <t>00010701000010000110</t>
  </si>
  <si>
    <t>00010701020010000110</t>
  </si>
  <si>
    <t>00010701030010000110</t>
  </si>
  <si>
    <t>00010704000010000110</t>
  </si>
  <si>
    <t>00010704010010000110</t>
  </si>
  <si>
    <t>00010704030010000110</t>
  </si>
  <si>
    <t>00010800000000000000</t>
  </si>
  <si>
    <t>00010803000010000110</t>
  </si>
  <si>
    <t>00010803010010000110</t>
  </si>
  <si>
    <t>00010804000010000110</t>
  </si>
  <si>
    <t>00010804020010000110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</si>
  <si>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</si>
  <si>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</si>
  <si>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</si>
  <si>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</si>
  <si>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</si>
  <si>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</si>
  <si>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</si>
  <si>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</si>
  <si>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</si>
  <si>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</si>
  <si>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</si>
  <si>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</si>
  <si>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</si>
  <si>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00010807150010000110</t>
  </si>
  <si>
    <t>00010807160010000110</t>
  </si>
  <si>
    <t>00010807170010000110</t>
  </si>
  <si>
    <t>00010807172010000110</t>
  </si>
  <si>
    <t>00010807173010000110</t>
  </si>
  <si>
    <t>00010807260010000110</t>
  </si>
  <si>
    <t>00010807262010000110</t>
  </si>
  <si>
    <t>00010807280010000110</t>
  </si>
  <si>
    <t>00010807282010000110</t>
  </si>
  <si>
    <t>00010807380010000110</t>
  </si>
  <si>
    <t>00010807390010000110</t>
  </si>
  <si>
    <t>00010807400010000110</t>
  </si>
  <si>
    <t>00010900000000000000</t>
  </si>
  <si>
    <t>00010901000000000110</t>
  </si>
  <si>
    <t>00010901020040000110</t>
  </si>
  <si>
    <t>00010901030050000110</t>
  </si>
  <si>
    <t>00010903000000000110</t>
  </si>
  <si>
    <t>00010903020000000110</t>
  </si>
  <si>
    <t>00010903023010000110</t>
  </si>
  <si>
    <t>00010903080000000110</t>
  </si>
  <si>
    <t>00010903082020000110</t>
  </si>
  <si>
    <t>00010904000000000110</t>
  </si>
  <si>
    <t>00010904010020000110</t>
  </si>
  <si>
    <t>00010904020020000110</t>
  </si>
  <si>
    <t>00010904030010000110</t>
  </si>
  <si>
    <t>00010904050000000110</t>
  </si>
  <si>
    <t>00010904052040000110</t>
  </si>
  <si>
    <t>00010904053100000110</t>
  </si>
  <si>
    <t>00010904053130000110</t>
  </si>
  <si>
    <t>00010905000010000110</t>
  </si>
  <si>
    <t>00010905040010000110</t>
  </si>
  <si>
    <t>00010906000020000110</t>
  </si>
  <si>
    <t>00010906010020000110</t>
  </si>
  <si>
    <t>00010906020020000110</t>
  </si>
  <si>
    <t>00010907000000000110</t>
  </si>
  <si>
    <t>00010907030000000110</t>
  </si>
  <si>
    <t>00010907032040000110</t>
  </si>
  <si>
    <t>00010907033050000110</t>
  </si>
  <si>
    <t>00010907050000000110</t>
  </si>
  <si>
    <t>00010907053050000110</t>
  </si>
  <si>
    <t>00011100000000000000</t>
  </si>
  <si>
    <t>00011101000000000120</t>
  </si>
  <si>
    <t>00011101020020000120</t>
  </si>
  <si>
    <t>00011101040040000120</t>
  </si>
  <si>
    <t>00011103000000000120</t>
  </si>
  <si>
    <t>00011103020020000120</t>
  </si>
  <si>
    <t>00011103050050000120</t>
  </si>
  <si>
    <t>00011105000000000120</t>
  </si>
  <si>
    <t>00011105010000000120</t>
  </si>
  <si>
    <t>00011105012040000120</t>
  </si>
  <si>
    <t>00011105013050000120</t>
  </si>
  <si>
    <t>00011105013100000120</t>
  </si>
  <si>
    <t>00011105013130000120</t>
  </si>
  <si>
    <t>00011105020000000120</t>
  </si>
  <si>
    <t>00011105022020000120</t>
  </si>
  <si>
    <t>00011105024040000120</t>
  </si>
  <si>
    <t>00011105025050000120</t>
  </si>
  <si>
    <t>00011105025100000120</t>
  </si>
  <si>
    <t>00011105025130000120</t>
  </si>
  <si>
    <t>00011105030000000120</t>
  </si>
  <si>
    <t>00011105032020000120</t>
  </si>
  <si>
    <t>00011105034040000120</t>
  </si>
  <si>
    <t>00011105035050000120</t>
  </si>
  <si>
    <t>00011105035100000120</t>
  </si>
  <si>
    <t>00011105035130000120</t>
  </si>
  <si>
    <t>00011105070000000120</t>
  </si>
  <si>
    <t>00011105072020000120</t>
  </si>
  <si>
    <t>00011105074040000120</t>
  </si>
  <si>
    <t>00011105075050000120</t>
  </si>
  <si>
    <t>00011105075100000120</t>
  </si>
  <si>
    <t>00011105075130000120</t>
  </si>
  <si>
    <t>00011105090000000120</t>
  </si>
  <si>
    <t>00011105092040000120</t>
  </si>
  <si>
    <t>00011105300000000120</t>
  </si>
  <si>
    <t>00011105310000000120</t>
  </si>
  <si>
    <t>00011105312040000120</t>
  </si>
  <si>
    <t>00011105313100000120</t>
  </si>
  <si>
    <t>00011105313130000120</t>
  </si>
  <si>
    <t>00011105314130000120</t>
  </si>
  <si>
    <t>00011105320000000120</t>
  </si>
  <si>
    <t>00011105322020000120</t>
  </si>
  <si>
    <t>00011105324040000120</t>
  </si>
  <si>
    <t>00011105325050000120</t>
  </si>
  <si>
    <t>00011107000000000120</t>
  </si>
  <si>
    <t>00011107010000000120</t>
  </si>
  <si>
    <t>00011107012020000120</t>
  </si>
  <si>
    <t>00011107014040000120</t>
  </si>
  <si>
    <t>00011107015050000120</t>
  </si>
  <si>
    <t>00011107015100000120</t>
  </si>
  <si>
    <t>00011107015130000120</t>
  </si>
  <si>
    <t>00011109000000000120</t>
  </si>
  <si>
    <t>00011109040000000120</t>
  </si>
  <si>
    <t>00011109044040000120</t>
  </si>
  <si>
    <t>00011109045050000120</t>
  </si>
  <si>
    <t>00011109045100000120</t>
  </si>
  <si>
    <t>00011109045130000120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</si>
  <si>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</si>
  <si>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</si>
  <si>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</si>
  <si>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</si>
  <si>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</si>
  <si>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</si>
  <si>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</si>
  <si>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</si>
  <si>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</si>
  <si>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</si>
  <si>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</si>
  <si>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</si>
  <si>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</si>
  <si>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</si>
  <si>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</si>
  <si>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</si>
  <si>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</si>
  <si>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</si>
  <si>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</si>
  <si>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</si>
  <si>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</si>
  <si>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</si>
  <si>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</si>
  <si>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</si>
  <si>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</si>
  <si>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</si>
  <si>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</si>
  <si>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</si>
  <si>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</si>
  <si>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</si>
  <si>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</si>
  <si>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00011301994040000130</t>
  </si>
  <si>
    <t>00011301995050000130</t>
  </si>
  <si>
    <t>00011301995100000130</t>
  </si>
  <si>
    <t>00011301995130000130</t>
  </si>
  <si>
    <t>00011302000000000130</t>
  </si>
  <si>
    <t>00011302060000000130</t>
  </si>
  <si>
    <t>00011302062020000130</t>
  </si>
  <si>
    <t>00011302064040000130</t>
  </si>
  <si>
    <t>00011302065050000130</t>
  </si>
  <si>
    <t>00011302065100000130</t>
  </si>
  <si>
    <t>00011302065130000130</t>
  </si>
  <si>
    <t>00011302990000000130</t>
  </si>
  <si>
    <t>00011302992020000130</t>
  </si>
  <si>
    <t>00011302994040000130</t>
  </si>
  <si>
    <t>00011302995050000130</t>
  </si>
  <si>
    <t>00011302995100000130</t>
  </si>
  <si>
    <t>00011302995130000130</t>
  </si>
  <si>
    <t>00011400000000000000</t>
  </si>
  <si>
    <t>00011401000000000410</t>
  </si>
  <si>
    <t>00011401020020000410</t>
  </si>
  <si>
    <t>00011401040040000410</t>
  </si>
  <si>
    <t>00011401050100000410</t>
  </si>
  <si>
    <t>00011402000000000000</t>
  </si>
  <si>
    <t>00011402020020000410</t>
  </si>
  <si>
    <t>00011402020020000440</t>
  </si>
  <si>
    <t>00011402022020000410</t>
  </si>
  <si>
    <t>00011402022020000440</t>
  </si>
  <si>
    <t>00011402040040000410</t>
  </si>
  <si>
    <t>00011402040040000440</t>
  </si>
  <si>
    <t>00011402043040000410</t>
  </si>
  <si>
    <t>00011402043040000440</t>
  </si>
  <si>
    <t>00011402050050000410</t>
  </si>
  <si>
    <t>00011402050050000440</t>
  </si>
  <si>
    <t>00011402050100000410</t>
  </si>
  <si>
    <t>00011402050130000410</t>
  </si>
  <si>
    <t>00011402052100000410</t>
  </si>
  <si>
    <t>00011402053050000410</t>
  </si>
  <si>
    <t>00011402053050000440</t>
  </si>
  <si>
    <t>00011402053100000410</t>
  </si>
  <si>
    <t>00011402053130000410</t>
  </si>
  <si>
    <t>00011403000000000410</t>
  </si>
  <si>
    <t>00011403040040000410</t>
  </si>
  <si>
    <t>00011406000000000430</t>
  </si>
  <si>
    <t>00011406010000000430</t>
  </si>
  <si>
    <t>00011406012040000430</t>
  </si>
  <si>
    <t>00011406013050000430</t>
  </si>
  <si>
    <t>00011406013130000430</t>
  </si>
  <si>
    <t>00011406020000000430</t>
  </si>
  <si>
    <t>00011406022020000430</t>
  </si>
  <si>
    <t>00011406024040000430</t>
  </si>
  <si>
    <t>00011406025050000430</t>
  </si>
  <si>
    <t>00011406025100000430</t>
  </si>
  <si>
    <t>00011406025130000430</t>
  </si>
  <si>
    <t>00011406300000000430</t>
  </si>
  <si>
    <t>00011406310000000430</t>
  </si>
  <si>
    <t>00011406312040000430</t>
  </si>
  <si>
    <t>00011406313050000430</t>
  </si>
  <si>
    <t>00011406313100000430</t>
  </si>
  <si>
    <t>00011406313130000430</t>
  </si>
  <si>
    <t>00011406320000000430</t>
  </si>
  <si>
    <t>00011406325050000430</t>
  </si>
  <si>
    <t>00011406325100000430</t>
  </si>
  <si>
    <t>00011500000000000000</t>
  </si>
  <si>
    <t>00011502000000000140</t>
  </si>
  <si>
    <t>00011502020020000140</t>
  </si>
  <si>
    <t>00011600000000000000</t>
  </si>
  <si>
    <t>00011602000000000140</t>
  </si>
  <si>
    <t>00011602030020000140</t>
  </si>
  <si>
    <t>00011603000000000140</t>
  </si>
  <si>
    <t>00011603010010000140</t>
  </si>
  <si>
    <t>00011603020020000140</t>
  </si>
  <si>
    <t>00011603030010000140</t>
  </si>
  <si>
    <t>00011606000010000140</t>
  </si>
  <si>
    <t>00011608000010000140</t>
  </si>
  <si>
    <t>00011608010010000140</t>
  </si>
  <si>
    <t>00011608020010000140</t>
  </si>
  <si>
    <t>00011618000000000140</t>
  </si>
  <si>
    <t>00011618020020000140</t>
  </si>
  <si>
    <t>00011618040040000140</t>
  </si>
  <si>
    <t>00011618050050000140</t>
  </si>
  <si>
    <t>00011618050130000140</t>
  </si>
  <si>
    <t>00011621000000000140</t>
  </si>
  <si>
    <t>00011621020020000140</t>
  </si>
  <si>
    <t>00011621050050000140</t>
  </si>
  <si>
    <t>00011623000000000140</t>
  </si>
  <si>
    <t>00011623020020000140</t>
  </si>
  <si>
    <t>00011623021020000140</t>
  </si>
  <si>
    <t>00011623040040000140</t>
  </si>
  <si>
    <t>00011623041040000140</t>
  </si>
  <si>
    <t>00011623050100000140</t>
  </si>
  <si>
    <t>00011623050130000140</t>
  </si>
  <si>
    <t>00011623051100000140</t>
  </si>
  <si>
    <t>00011623052130000140</t>
  </si>
  <si>
    <t>00011625000000000140</t>
  </si>
  <si>
    <t>00011625010010000140</t>
  </si>
  <si>
    <t>00011625020010000140</t>
  </si>
  <si>
    <t>00011625030010000140</t>
  </si>
  <si>
    <t>00011625040010000140</t>
  </si>
  <si>
    <t>00011625050010000140</t>
  </si>
  <si>
    <t>00011625060010000140</t>
  </si>
  <si>
    <t>00011625080000000140</t>
  </si>
  <si>
    <t>00011625086020000140</t>
  </si>
  <si>
    <t>00011626000010000140</t>
  </si>
  <si>
    <t>00011627000010000140</t>
  </si>
  <si>
    <t>00011628000010000140</t>
  </si>
  <si>
    <t>00011630000010000140</t>
  </si>
  <si>
    <t>00011630010010000140</t>
  </si>
  <si>
    <t>00011630012010000140</t>
  </si>
  <si>
    <t>00011630020010000140</t>
  </si>
  <si>
    <t>00011630030010000140</t>
  </si>
  <si>
    <t>00011633000000000140</t>
  </si>
  <si>
    <t>00011633020020000140</t>
  </si>
  <si>
    <t>00011633040040000140</t>
  </si>
  <si>
    <t>00011633050050000140</t>
  </si>
  <si>
    <t>00011633050100000140</t>
  </si>
  <si>
    <t>00011635000000000140</t>
  </si>
  <si>
    <t>00011635020040000140</t>
  </si>
  <si>
    <t>00011635030050000140</t>
  </si>
  <si>
    <t>00011637000000000140</t>
  </si>
  <si>
    <t>00011637020020000140</t>
  </si>
  <si>
    <t>00011637030040000140</t>
  </si>
  <si>
    <t>00011637040130000140</t>
  </si>
  <si>
    <t>00011641000010000140</t>
  </si>
  <si>
    <t>00011642000000000140</t>
  </si>
  <si>
    <t>00011642020020000140</t>
  </si>
  <si>
    <t>00011643000010000140</t>
  </si>
  <si>
    <t>00011645000010000140</t>
  </si>
  <si>
    <t>00011646000000000140</t>
  </si>
  <si>
    <t>00011646000020000140</t>
  </si>
  <si>
    <t>00011651000020000140</t>
  </si>
  <si>
    <t>00011651020020000140</t>
  </si>
  <si>
    <t>00011651030020000140</t>
  </si>
  <si>
    <t>00011651040020000140</t>
  </si>
  <si>
    <t>00011690000000000140</t>
  </si>
  <si>
    <t>00011690020020000140</t>
  </si>
  <si>
    <t>00011690040040000140</t>
  </si>
  <si>
    <t>00011690050050000140</t>
  </si>
  <si>
    <t>00011690050100000140</t>
  </si>
  <si>
    <t>00011690050130000140</t>
  </si>
  <si>
    <t>00011700000000000000</t>
  </si>
  <si>
    <t>00011701000000000180</t>
  </si>
  <si>
    <t>00011701020020000180</t>
  </si>
  <si>
    <t>00011701040040000180</t>
  </si>
  <si>
    <t>00011701050050000180</t>
  </si>
  <si>
    <t>00011701050100000180</t>
  </si>
  <si>
    <t>00011701050130000180</t>
  </si>
  <si>
    <t>00011705000000000180</t>
  </si>
  <si>
    <t>00011705020020000180</t>
  </si>
  <si>
    <t>00011705040040000180</t>
  </si>
  <si>
    <t>00011705050050000180</t>
  </si>
  <si>
    <t>00011705050100000180</t>
  </si>
  <si>
    <t>00011705050130000180</t>
  </si>
  <si>
    <t>00011714000000000180</t>
  </si>
  <si>
    <t>00011714030100000180</t>
  </si>
  <si>
    <t>00020000000000000000</t>
  </si>
  <si>
    <t>00020200000000000000</t>
  </si>
  <si>
    <t>00020210000000000151</t>
  </si>
  <si>
    <t>00020215001000000151</t>
  </si>
  <si>
    <t>00020215001020000151</t>
  </si>
  <si>
    <t>00020215002000000151</t>
  </si>
  <si>
    <t>00020215002020000151</t>
  </si>
  <si>
    <t>00020215009000000151</t>
  </si>
  <si>
    <t>00020215009020000151</t>
  </si>
  <si>
    <t>00020215010000000151</t>
  </si>
  <si>
    <t>00020215010020000151</t>
  </si>
  <si>
    <t>00020220000000000151</t>
  </si>
  <si>
    <t>00020220051000000151</t>
  </si>
  <si>
    <t>00020220051020000151</t>
  </si>
  <si>
    <t>00020220077000000151</t>
  </si>
  <si>
    <t>00020220077020000151</t>
  </si>
  <si>
    <t>00020225027000000151</t>
  </si>
  <si>
    <t>00020225027020000151</t>
  </si>
  <si>
    <t>00020225066020000151</t>
  </si>
  <si>
    <t>00020225081000000151</t>
  </si>
  <si>
    <t>00020225081020000151</t>
  </si>
  <si>
    <t>00020225082020000151</t>
  </si>
  <si>
    <t>00020225084020000151</t>
  </si>
  <si>
    <t>00020225086000000151</t>
  </si>
  <si>
    <t>00020225086020000151</t>
  </si>
  <si>
    <t>00020225097000000151</t>
  </si>
  <si>
    <t>00020225097020000151</t>
  </si>
  <si>
    <t>00020225198020000151</t>
  </si>
  <si>
    <t>00020225209020000151</t>
  </si>
  <si>
    <t>00020225382020000151</t>
  </si>
  <si>
    <t>00020225402020000151</t>
  </si>
  <si>
    <t>00020225462020000151</t>
  </si>
  <si>
    <t>00020225466000000151</t>
  </si>
  <si>
    <t>00020225466020000151</t>
  </si>
  <si>
    <t>00020225467000000151</t>
  </si>
  <si>
    <t>00020225467020000151</t>
  </si>
  <si>
    <t>00020225497000000151</t>
  </si>
  <si>
    <t>00020225497020000151</t>
  </si>
  <si>
    <t>00020225517000000151</t>
  </si>
  <si>
    <t>00020225517020000151</t>
  </si>
  <si>
    <t>00020225519000000151</t>
  </si>
  <si>
    <t>00020225519020000151</t>
  </si>
  <si>
    <t>00020225519100000151</t>
  </si>
  <si>
    <t>00020225520000000151</t>
  </si>
  <si>
    <t>00020225520020000151</t>
  </si>
  <si>
    <t>00020225527000000151</t>
  </si>
  <si>
    <t>00020225527020000151</t>
  </si>
  <si>
    <t>00020225541020000151</t>
  </si>
  <si>
    <t>00020225542020000151</t>
  </si>
  <si>
    <t>00020225543020000151</t>
  </si>
  <si>
    <t>00020225544020000151</t>
  </si>
  <si>
    <t>00020225554020000151</t>
  </si>
  <si>
    <t>00020225555000000151</t>
  </si>
  <si>
    <t>00020225555020000151</t>
  </si>
  <si>
    <t>00020225560000000151</t>
  </si>
  <si>
    <t>00020225560020000151</t>
  </si>
  <si>
    <t>00020225567000000151</t>
  </si>
  <si>
    <t>00020225567020000151</t>
  </si>
  <si>
    <t>00020225568020000151</t>
  </si>
  <si>
    <t>00020229999000000151</t>
  </si>
  <si>
    <t>00020229999040000151</t>
  </si>
  <si>
    <t>00020230000000000151</t>
  </si>
  <si>
    <t>00020235118000000151</t>
  </si>
  <si>
    <t>00020235118020000151</t>
  </si>
  <si>
    <t>00020235120000000151</t>
  </si>
  <si>
    <t>00020235120020000151</t>
  </si>
  <si>
    <t>00020235128000000151</t>
  </si>
  <si>
    <t>00020235128020000151</t>
  </si>
  <si>
    <t>00020235129000000151</t>
  </si>
  <si>
    <t>00020235129020000151</t>
  </si>
  <si>
    <t>00020235134000000151</t>
  </si>
  <si>
    <t>00020235134020000151</t>
  </si>
  <si>
    <t>00020235135000000151</t>
  </si>
  <si>
    <t>00020235135020000151</t>
  </si>
  <si>
    <t>00020235137000000151</t>
  </si>
  <si>
    <t>00020235137020000151</t>
  </si>
  <si>
    <t>00020235176000000151</t>
  </si>
  <si>
    <t>00020235176020000151</t>
  </si>
  <si>
    <t>00020235220000000151</t>
  </si>
  <si>
    <t>00020235220020000151</t>
  </si>
  <si>
    <t>00020235240000000151</t>
  </si>
  <si>
    <t>00020235240020000151</t>
  </si>
  <si>
    <t>00020235250000000151</t>
  </si>
  <si>
    <t>00020235250020000151</t>
  </si>
  <si>
    <t>00020235260000000151</t>
  </si>
  <si>
    <t>00020235260020000151</t>
  </si>
  <si>
    <t>00020235270000000151</t>
  </si>
  <si>
    <t>00020235270020000151</t>
  </si>
  <si>
    <t>00020235280000000151</t>
  </si>
  <si>
    <t>00020235280020000151</t>
  </si>
  <si>
    <t>00020235290000000151</t>
  </si>
  <si>
    <t>00020235290020000151</t>
  </si>
  <si>
    <t>00020235380000000151</t>
  </si>
  <si>
    <t>00020235380020000151</t>
  </si>
  <si>
    <t>00020235460000000151</t>
  </si>
  <si>
    <t>00020235460020000151</t>
  </si>
  <si>
    <t>00020235485000000151</t>
  </si>
  <si>
    <t>00020235485020000151</t>
  </si>
  <si>
    <t>00020235573000000151</t>
  </si>
  <si>
    <t>00020235573020000151</t>
  </si>
  <si>
    <t>00020235900020000151</t>
  </si>
  <si>
    <t>00020240000000000151</t>
  </si>
  <si>
    <t>00020245141000000151</t>
  </si>
  <si>
    <t>00020245141020000151</t>
  </si>
  <si>
    <t>00020245142000000151</t>
  </si>
  <si>
    <t>00020245142020000151</t>
  </si>
  <si>
    <t>00020245161000000151</t>
  </si>
  <si>
    <t>00020245161020000151</t>
  </si>
  <si>
    <t>00020245197020000151</t>
  </si>
  <si>
    <t>00020249001000000151</t>
  </si>
  <si>
    <t>00020249001020000151</t>
  </si>
  <si>
    <t>00020249999000000151</t>
  </si>
  <si>
    <t>00020249999100000151</t>
  </si>
  <si>
    <t>00020300000000000000</t>
  </si>
  <si>
    <t>00020302000020000180</t>
  </si>
  <si>
    <t>00020302030020000180</t>
  </si>
  <si>
    <t>00020400000000000000</t>
  </si>
  <si>
    <t>00020402000020000180</t>
  </si>
  <si>
    <t>00020402010020000180</t>
  </si>
  <si>
    <t>00020404000040000180</t>
  </si>
  <si>
    <t>00020404020040000180</t>
  </si>
  <si>
    <t>00020404099040000180</t>
  </si>
  <si>
    <t>00020405000050000180</t>
  </si>
  <si>
    <t>00020405000100000180</t>
  </si>
  <si>
    <t>00020405000130000180</t>
  </si>
  <si>
    <t>00020405010050000180</t>
  </si>
  <si>
    <t>00020405099050000180</t>
  </si>
  <si>
    <t>00020405099100000180</t>
  </si>
  <si>
    <t>00020405099130000180</t>
  </si>
  <si>
    <t>00020700000000000000</t>
  </si>
  <si>
    <t>00020702000020000180</t>
  </si>
  <si>
    <t>00020702030020000180</t>
  </si>
  <si>
    <t>00020704000040000180</t>
  </si>
  <si>
    <t>00020704020040000180</t>
  </si>
  <si>
    <t>00020704050040000180</t>
  </si>
  <si>
    <t>00020705000050000180</t>
  </si>
  <si>
    <t>00020705000100000180</t>
  </si>
  <si>
    <t>00020705000130000180</t>
  </si>
  <si>
    <t>00020705020050000180</t>
  </si>
  <si>
    <t>00020705020100000180</t>
  </si>
  <si>
    <t>00020705030050000180</t>
  </si>
  <si>
    <t>00020705030100000180</t>
  </si>
  <si>
    <t>00020705030130000180</t>
  </si>
  <si>
    <t>00021800000000000000</t>
  </si>
  <si>
    <t>00021800000000000151</t>
  </si>
  <si>
    <t>00021800000000000180</t>
  </si>
  <si>
    <t>00021800000020000151</t>
  </si>
  <si>
    <t>00021800000050000151</t>
  </si>
  <si>
    <t>00021800000130000151</t>
  </si>
  <si>
    <t>00021802000020000180</t>
  </si>
  <si>
    <t>00021802010020000180</t>
  </si>
  <si>
    <t>00021802030020000180</t>
  </si>
  <si>
    <t>00021804000040000180</t>
  </si>
  <si>
    <t>00021804010040000180</t>
  </si>
  <si>
    <t>00021804030040000180</t>
  </si>
  <si>
    <t>00021805000050000180</t>
  </si>
  <si>
    <t>00021805000100000180</t>
  </si>
  <si>
    <t>00021805010050000180</t>
  </si>
  <si>
    <t>00021805010100000180</t>
  </si>
  <si>
    <t>00021852900020000151</t>
  </si>
  <si>
    <t>00021860010050000151</t>
  </si>
  <si>
    <t>00021860010130000151</t>
  </si>
  <si>
    <t>00021900000000000000</t>
  </si>
  <si>
    <t>00021900000020000151</t>
  </si>
  <si>
    <t>00021900000050000151</t>
  </si>
  <si>
    <t>00021900000100000151</t>
  </si>
  <si>
    <t>00021900000130000151</t>
  </si>
  <si>
    <t>00021925018020000151</t>
  </si>
  <si>
    <t>00021925027020000151</t>
  </si>
  <si>
    <t>00021925039020000151</t>
  </si>
  <si>
    <t>00021925042020000151</t>
  </si>
  <si>
    <t>00021925048020000151</t>
  </si>
  <si>
    <t>00021925053020000151</t>
  </si>
  <si>
    <t>00021925054020000151</t>
  </si>
  <si>
    <t>00021925064020000151</t>
  </si>
  <si>
    <t>00021925081020000151</t>
  </si>
  <si>
    <t>00021925082020000151</t>
  </si>
  <si>
    <t>00021925084020000151</t>
  </si>
  <si>
    <t>00021925097020000151</t>
  </si>
  <si>
    <t>00021925444020000151</t>
  </si>
  <si>
    <t>00021925445020000151</t>
  </si>
  <si>
    <t>00021925450020000151</t>
  </si>
  <si>
    <t>00021925462020000151</t>
  </si>
  <si>
    <t>00021925495020000151</t>
  </si>
  <si>
    <t>00021925509020000151</t>
  </si>
  <si>
    <t>00021925555020000151</t>
  </si>
  <si>
    <t>00021925558020000151</t>
  </si>
  <si>
    <t>00021925560020000151</t>
  </si>
  <si>
    <t>00021935134020000151</t>
  </si>
  <si>
    <t>00021935137020000151</t>
  </si>
  <si>
    <t>00021935220020000151</t>
  </si>
  <si>
    <t>00021935250020000151</t>
  </si>
  <si>
    <t>00021935270020000151</t>
  </si>
  <si>
    <t>00021935380020000151</t>
  </si>
  <si>
    <t>00021935485020000151</t>
  </si>
  <si>
    <t>00021945462020000151</t>
  </si>
  <si>
    <t>00021960010050000151</t>
  </si>
  <si>
    <t>00021960010100000151</t>
  </si>
  <si>
    <t>00021960010130000151</t>
  </si>
  <si>
    <t>00021990000020000151</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</si>
  <si>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</si>
  <si>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</si>
  <si>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</si>
  <si>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</si>
  <si>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</si>
  <si>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</si>
  <si>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</si>
  <si>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</si>
  <si>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</si>
  <si>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</si>
  <si>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</si>
  <si>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</si>
  <si>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</si>
  <si>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</si>
  <si>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</si>
  <si>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</si>
  <si>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</si>
  <si>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</si>
  <si>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</si>
  <si>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</si>
  <si>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</si>
  <si>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</si>
  <si>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</si>
  <si>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</si>
  <si>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на средние дистилляты, производимые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</si>
  <si>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</si>
  <si>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</si>
  <si>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</si>
  <si>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</si>
  <si>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</si>
  <si>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</si>
  <si>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</si>
  <si>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</si>
  <si>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</si>
  <si>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</si>
  <si>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</si>
  <si>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Единый сельскохозяйственный налог (за налоговые периоды, истекшие до 1 января 2011 года)</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</si>
  <si>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</si>
  <si>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</si>
  <si>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</si>
  <si>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</si>
  <si>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</si>
  <si>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</si>
  <si>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</si>
  <si>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</si>
  <si>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</si>
  <si>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</si>
  <si>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</si>
  <si>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</si>
  <si>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</si>
  <si>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</si>
  <si>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</si>
  <si>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</si>
  <si>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</si>
  <si>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</si>
  <si>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</si>
  <si>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</si>
  <si>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</si>
  <si>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</si>
  <si>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</si>
  <si>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</si>
  <si>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</si>
  <si>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</si>
  <si>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</si>
  <si>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</si>
  <si>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</si>
  <si>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</si>
  <si>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</si>
  <si>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</si>
  <si>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</si>
  <si>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</si>
  <si>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</si>
  <si>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</si>
  <si>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</si>
  <si>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</si>
  <si>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</si>
  <si>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</si>
  <si>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</si>
  <si>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</si>
  <si>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</si>
  <si>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</si>
  <si>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</si>
  <si>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</si>
  <si>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</si>
  <si>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</si>
  <si>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</si>
  <si>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</si>
  <si>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</si>
  <si>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</si>
  <si>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</si>
  <si>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</si>
  <si>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</si>
  <si>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</si>
  <si>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</si>
  <si>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</si>
  <si>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</si>
  <si>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</si>
  <si>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</si>
  <si>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</si>
  <si>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</si>
  <si>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</si>
  <si>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</si>
  <si>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</si>
  <si>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</si>
  <si>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</si>
  <si>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</si>
  <si>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</si>
  <si>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</si>
  <si>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</si>
  <si>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</si>
  <si>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</si>
  <si>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</si>
  <si>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</si>
  <si>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</si>
  <si>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федеральным налогам и сборам)</t>
  </si>
  <si>
    <t>Налог на покупку иностранных денежных знаков и платежных документов, выраженных в иностранной валюте</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</si>
  <si>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</si>
  <si>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</si>
  <si>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</si>
  <si>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</si>
  <si>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</si>
  <si>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</si>
  <si>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</si>
  <si>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t>
  </si>
  <si>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</si>
  <si>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</si>
  <si>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</si>
  <si>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</si>
  <si>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</si>
  <si>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</si>
  <si>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</si>
  <si>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</si>
  <si>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</si>
  <si>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</si>
  <si>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</si>
  <si>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</si>
  <si>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</si>
  <si>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</si>
  <si>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</si>
  <si>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</si>
  <si>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</si>
  <si>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</si>
  <si>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</si>
  <si>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</si>
  <si>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</si>
  <si>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</si>
  <si>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</si>
  <si>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</si>
  <si>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</si>
  <si>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</si>
  <si>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</si>
  <si>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</si>
  <si>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</si>
  <si>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</si>
  <si>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</si>
  <si>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</si>
  <si>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</si>
  <si>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</si>
  <si>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</si>
  <si>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</si>
  <si>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</si>
  <si>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</si>
  <si>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</si>
  <si>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</si>
  <si>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</si>
  <si>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</si>
  <si>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</si>
  <si>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районов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</si>
  <si>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</si>
  <si>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</si>
  <si>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</si>
  <si>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</si>
  <si>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</si>
  <si>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</si>
  <si>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</si>
  <si>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</si>
  <si>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</si>
  <si>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</si>
  <si>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</si>
  <si>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</si>
  <si>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</si>
  <si>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</si>
  <si>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</si>
  <si>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</si>
  <si>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</si>
  <si>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</si>
  <si>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</si>
  <si>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</si>
  <si>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</si>
  <si>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</si>
  <si>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</si>
  <si>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</si>
  <si>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</si>
  <si>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</si>
  <si>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</si>
  <si>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</si>
  <si>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</si>
  <si>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</si>
  <si>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</si>
  <si>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</si>
  <si>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</si>
  <si>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</si>
  <si>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</si>
  <si>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</si>
  <si>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</si>
  <si>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</si>
  <si>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</si>
  <si>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</si>
  <si>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</si>
  <si>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</si>
  <si>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</si>
  <si>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</si>
  <si>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</si>
  <si>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</si>
  <si>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</si>
  <si>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</si>
  <si>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</si>
  <si>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</si>
  <si>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</si>
  <si>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</si>
  <si>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</si>
  <si>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</si>
  <si>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</si>
  <si>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</si>
  <si>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</si>
  <si>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</si>
  <si>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</si>
  <si>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</si>
  <si>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</si>
  <si>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</si>
  <si>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</si>
  <si>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продажи квартир, находящихся в собственности городских округов</t>
  </si>
  <si>
    <t>Доходы от продажи квартир, находящихся в собственности сельских поселений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</si>
  <si>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</si>
  <si>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</si>
  <si>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</si>
  <si>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</si>
  <si>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</si>
  <si>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</si>
  <si>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</si>
  <si>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</si>
  <si>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</si>
  <si>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</si>
  <si>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</si>
  <si>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</si>
  <si>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</si>
  <si>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</si>
  <si>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</si>
  <si>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</si>
  <si>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</si>
  <si>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</si>
  <si>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 государства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</si>
  <si>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</si>
  <si>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</si>
  <si>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</si>
  <si>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</si>
  <si>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</si>
  <si>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</si>
  <si>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</si>
  <si>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</si>
  <si>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</si>
  <si>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</si>
  <si>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</si>
  <si>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</si>
  <si>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</si>
  <si>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</si>
  <si>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</si>
  <si>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</si>
  <si>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</si>
  <si>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</si>
  <si>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</si>
  <si>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</si>
  <si>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</si>
  <si>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</si>
  <si>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</si>
  <si>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</si>
  <si>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</si>
  <si>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</si>
  <si>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</si>
  <si>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</si>
  <si>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</si>
  <si>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</si>
  <si>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</si>
  <si>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</si>
  <si>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</si>
  <si>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</si>
  <si>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</si>
  <si>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</si>
  <si>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за нарушение бюджетного законодательства (в части бюджетов городских округов)</t>
  </si>
  <si>
    <t>Денежные взыскания (штрафы) за нарушение бюджетного законодательства (в части бюджетов муниципальных районов)</t>
  </si>
  <si>
    <t>Денежные взыскания (штрафы) за нарушение бюджетного законодательства (в части бюджетов городских поселений)</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</si>
  <si>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</si>
  <si>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</si>
  <si>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</si>
  <si>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</si>
  <si>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</si>
  <si>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</si>
  <si>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</si>
  <si>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</si>
  <si>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когда выгодоприобретателями выступают получатели средств бюджетов сельских поселений</t>
  </si>
  <si>
    <t>Доходы от возмещения ущерба при возникновении страховых случаев, когда выгодоприобретателями выступают получатели средств бюджетов городских поселений</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</si>
  <si>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</si>
  <si>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</si>
  <si>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</si>
  <si>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</si>
  <si>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</si>
  <si>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Денежные взыскания (штрафы) за нарушение законодательства Российской Федерации об охране и использовании животного мира</t>
  </si>
  <si>
    <t>Денежные взыскания (штрафы) за нарушение законодательства об экологической экспертизе</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</si>
  <si>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</si>
  <si>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</si>
  <si>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</si>
  <si>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</si>
  <si>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</si>
  <si>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</si>
  <si>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</si>
  <si>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</si>
  <si>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</si>
  <si>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</si>
  <si>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</si>
  <si>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Прочие денежные взыскания (штрафы) за правонарушения в области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</si>
  <si>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</si>
  <si>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</si>
  <si>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</si>
  <si>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</si>
  <si>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сельских поселений</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</si>
  <si>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</si>
  <si>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городских округов</t>
  </si>
  <si>
    <t>Суммы по искам о возмещении вреда, причиненного окружающей среде, подлежащие зачислению в бюджеты муниципальных районов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</si>
  <si>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</si>
  <si>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</si>
  <si>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</si>
  <si>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</si>
  <si>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Денежные взыскания (штрафы) за нарушение законодательства Российской Федерации об электроэнергетике</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</si>
  <si>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</si>
  <si>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</si>
  <si>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</si>
  <si>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Денежные взыскания (штрафы) за нарушения законодательства Российской Федерации о промышленной безопасности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</si>
  <si>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</si>
  <si>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</si>
  <si>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</si>
  <si>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</si>
  <si>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</si>
  <si>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</si>
  <si>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</si>
  <si>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</si>
  <si>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поступления от денежных взысканий (штрафов) и иных сумм в возмещение ущерба, зачисляемые в бюджеты городских округов</t>
  </si>
  <si>
    <t>Прочие поступления от денежных взысканий (штрафов) и иных сумм в возмещение ущерба,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</si>
  <si>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сельских поселений</t>
  </si>
  <si>
    <t>Прочие поступления от денежных взысканий (штрафов) и иных сумм в возмещение ущерба, зачисляемые в бюджеты городских поселений</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</si>
  <si>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</si>
  <si>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</si>
  <si>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</si>
  <si>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</si>
  <si>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</si>
  <si>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</si>
  <si>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Невыясненные поступления, зачисляемые в бюджеты городских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</si>
  <si>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</si>
  <si>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</si>
  <si>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</si>
  <si>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районов</t>
  </si>
  <si>
    <t>Прочие неналоговые доходы бюджетов сельских поселений</t>
  </si>
  <si>
    <t>Прочие неналоговые доходы бюджетов городских поселений</t>
  </si>
  <si>
    <t>Средства самообложения граждан</t>
  </si>
  <si>
    <t>Средства самообложения граждан, зачисляемые в бюджеты сельских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</si>
  <si>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</si>
  <si>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</si>
  <si>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</si>
  <si>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</si>
  <si>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</si>
  <si>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</si>
  <si>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</si>
  <si>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</si>
  <si>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</si>
  <si>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</si>
  <si>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</si>
  <si>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</si>
  <si>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</si>
  <si>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</si>
  <si>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</si>
  <si>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</si>
  <si>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</si>
  <si>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</si>
  <si>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</si>
  <si>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</si>
  <si>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</si>
  <si>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</si>
  <si>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</si>
  <si>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</si>
  <si>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</si>
  <si>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</si>
  <si>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</si>
  <si>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</si>
  <si>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</si>
  <si>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</si>
  <si>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</si>
  <si>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</si>
  <si>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</si>
  <si>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</si>
  <si>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</si>
  <si>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</si>
  <si>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</si>
  <si>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</si>
  <si>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</si>
  <si>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</si>
  <si>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на поддержку отрасли культуры</t>
  </si>
  <si>
    <t>Субсидия бюджетам субъектов Российской Федерации на поддержку отрасли культуры</t>
  </si>
  <si>
    <t>Субсидия бюджетам сельских поселений на поддержку отрасли культуры</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</si>
  <si>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</si>
  <si>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</si>
  <si>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</si>
  <si>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</si>
  <si>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</si>
  <si>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</si>
  <si>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</si>
  <si>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</si>
  <si>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</si>
  <si>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</si>
  <si>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</si>
  <si>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на поддержку обустройства мест массового отдыха населения (городских парков)</t>
  </si>
  <si>
    <t>Субсидии бюджетам субъектов Российской Федерации на поддержку обустройства мест массового отдыха населения (городских парков)</t>
  </si>
  <si>
    <t>Субсидии бюджетам на реализацию мероприятий по устойчивому развитию сельских территорий</t>
  </si>
  <si>
    <t>Субсидии бюджетам субъектов Российской Федерации на реализацию мероприятий по устойчивому развитию сельских территорий</t>
  </si>
  <si>
    <t>Субсидии бюджетам субъектов Российской Федерации на реализацию мероприятий в области мелиорации земель сельскохозяйственного назначения</t>
  </si>
  <si>
    <t>Прочие субсидии</t>
  </si>
  <si>
    <t>Прочие субсидии бюджетам городских округов</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</si>
  <si>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</si>
  <si>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</si>
  <si>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</si>
  <si>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</si>
  <si>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</si>
  <si>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</si>
  <si>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</si>
  <si>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</si>
  <si>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</si>
  <si>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</si>
  <si>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</si>
  <si>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</si>
  <si>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</si>
  <si>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</si>
  <si>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</si>
  <si>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</si>
  <si>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</si>
  <si>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</si>
  <si>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</si>
  <si>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</si>
  <si>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</si>
  <si>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</si>
  <si>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</si>
  <si>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</si>
  <si>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</si>
  <si>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</si>
  <si>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</si>
  <si>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</si>
  <si>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</si>
  <si>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</si>
  <si>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</si>
  <si>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</si>
  <si>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</si>
  <si>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</si>
  <si>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</si>
  <si>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</si>
  <si>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</si>
  <si>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Субвенции бюджетам на выполнение полномочий Российской Федерации по осуществлению ежемесячной выплаты в связи с рождением (усыновлением) первого ребенка</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</si>
  <si>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</si>
  <si>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</si>
  <si>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</si>
  <si>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</si>
  <si>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</si>
  <si>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</si>
  <si>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</si>
  <si>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</si>
  <si>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</si>
  <si>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</si>
  <si>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</si>
  <si>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</si>
  <si>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Прочие межбюджетные трансферты, передаваемые бюджетам</t>
  </si>
  <si>
    <t>Прочие межбюджетные трансферты, передаваемые бюджетам сельских поселений</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</si>
  <si>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</si>
  <si>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</si>
  <si>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</si>
  <si>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</si>
  <si>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</si>
  <si>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</si>
  <si>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Безвозмездные поступления от негосударственных организаций в бюджеты городских округов</t>
  </si>
  <si>
    <t>Поступления от денежных пожертвований, предоставляемых негосударственными организациями получателям средств бюджетов городских округов</t>
  </si>
  <si>
    <t>Прочие безвозмездные поступления от негосударственных организаций в бюджеты городских округов</t>
  </si>
  <si>
    <t>Безвозмездные поступления от негосударственных организаций в бюджеты муниципальных районов</t>
  </si>
  <si>
    <t>Безвозмездные поступления от негосударственных организаций в бюджеты сельских поселений</t>
  </si>
  <si>
    <t>Безвозмездные поступления от негосударственных организаций в бюджеты городских поселений</t>
  </si>
  <si>
    <t>Предоставление негосударственными организациями грантов для получателей средств бюджетов муниципальных районов</t>
  </si>
  <si>
    <t>Прочие 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</si>
  <si>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</si>
  <si>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городских поселений</t>
  </si>
  <si>
    <t>ПРОЧИЕ БЕЗВОЗМЕЗДНЫЕ ПОСТУПЛЕНИЯ</t>
  </si>
  <si>
    <t>Прочие безвозмездные поступления в бюджеты субъектов Российской Федерации</t>
  </si>
  <si>
    <t>Прочие безвозмездные поступления в бюджеты городских округов</t>
  </si>
  <si>
    <t>Поступления от денежных пожертвований, предоставляемых физическими лицами получателям средств бюджетов городских округов</t>
  </si>
  <si>
    <t>Прочие безвозмездные поступления в бюджеты муниципальных районов</t>
  </si>
  <si>
    <t>Прочие безвозмездные поступления в бюджеты сельских поселений</t>
  </si>
  <si>
    <t>Прочие безвозмездные поступления в бюджеты городских поселений</t>
  </si>
  <si>
    <t>Поступления от денежных пожертвований, предоставляемых физическими лицами получателям средств бюджетов муниципальных районов</t>
  </si>
  <si>
    <t>Поступления от денежных пожертвований, предоставляемых физическими лицами получателям средств бюджетов сельских поселений</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</si>
  <si>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</si>
  <si>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</si>
  <si>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</si>
  <si>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</si>
  <si>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</si>
  <si>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</si>
  <si>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</si>
  <si>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</si>
  <si>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</si>
  <si>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</si>
  <si>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</si>
  <si>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иными организациями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</si>
  <si>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</si>
  <si>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сельских поселений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</si>
  <si>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</si>
  <si>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Доходы бюджетов сельских поселений от возврата бюджетными учреждениями остатков субсидий прошлых лет</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</si>
  <si>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бюджета Пенсионного фонда Российской Федерации</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</si>
  <si>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</si>
  <si>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</si>
  <si>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</si>
  <si>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</si>
  <si>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</si>
  <si>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субвенций и иных межбюджетных трансфертов, имеющих целевое назначение, прошлых лет из бюджетов сельских поселений</t>
  </si>
  <si>
    <t>Возврат остатков субсидий, субвенций и иных межбюджетных трансфертов, имеющих целевое назначение, прошлых лет из бюджетов городских поселений</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</si>
  <si>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</si>
  <si>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</si>
  <si>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Возврат остатков субсидий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 из бюджетов субъектов Российской Федерации</t>
  </si>
  <si>
    <t>Возврат остатков субсидий на поддержку племенного животноводства из бюджетов субъектов Российской Федерации</t>
  </si>
  <si>
    <t>Возврат остатков субсидий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 из бюджетов субъектов Российской Федерации</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</si>
  <si>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</si>
  <si>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</si>
  <si>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</si>
  <si>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</si>
  <si>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Возврат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</si>
  <si>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</si>
  <si>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субъектов Российской Федерации</t>
  </si>
  <si>
    <t>Возврат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субъектов Российской Федерации</t>
  </si>
  <si>
    <t>Возврат остатков субсидий на государственную поддержку молодежного предпринимательства из бюджетов субъектов Российской Федерации</t>
  </si>
  <si>
    <t>Возврат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</si>
  <si>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</si>
  <si>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</si>
  <si>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Возврат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</si>
  <si>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</si>
  <si>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субъектов</t>
  </si>
  <si>
    <t>Возврат остатков субсидий на поддержку обустройства мест массового отдыха населения (городских парков)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</si>
  <si>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</si>
  <si>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</si>
  <si>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</si>
  <si>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</si>
  <si>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</si>
  <si>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</si>
  <si>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</si>
  <si>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</si>
  <si>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</si>
  <si>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</si>
  <si>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</si>
  <si>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</si>
  <si>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</si>
  <si>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</si>
  <si>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</si>
  <si>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</si>
  <si>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</si>
  <si>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</si>
  <si>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</si>
  <si>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</si>
  <si>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</si>
  <si>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</si>
  <si>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Фундаментальные исследования</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</si>
  <si>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</si>
  <si>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</si>
  <si>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</si>
  <si>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</si>
  <si>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</si>
  <si>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</si>
  <si>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</si>
  <si>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</si>
  <si>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</si>
  <si>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</si>
  <si>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</si>
  <si>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</si>
  <si>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Воспроизводство минерально-сырьевой базы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</si>
  <si>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</si>
  <si>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</si>
  <si>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</si>
  <si>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</si>
  <si>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</si>
  <si>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</si>
  <si>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</si>
  <si>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</si>
  <si>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</si>
  <si>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</si>
  <si>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</si>
  <si>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</si>
  <si>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</si>
  <si>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</si>
  <si>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</si>
  <si>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</si>
  <si>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</si>
  <si>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</si>
  <si>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</si>
  <si>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</si>
  <si>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</si>
  <si>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</si>
  <si>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</si>
  <si>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</si>
  <si>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</si>
  <si>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</si>
  <si>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</si>
  <si>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</si>
  <si>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</si>
  <si>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</si>
  <si>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</si>
  <si>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</si>
  <si>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</si>
  <si>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</si>
  <si>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</si>
  <si>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</si>
  <si>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</si>
  <si>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</si>
  <si>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</si>
  <si>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</si>
  <si>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</si>
  <si>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</si>
  <si>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</si>
  <si>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</si>
  <si>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</si>
  <si>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</si>
  <si>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</si>
  <si>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</si>
  <si>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</si>
  <si>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</si>
  <si>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</si>
  <si>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И МУНИЦИПАЛЬНОГО ДОЛГА</t>
  </si>
  <si>
    <t>Обслуживание государственного внутреннего и муниципального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</si>
  <si>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</si>
  <si>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</si>
  <si>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</si>
  <si>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</si>
  <si>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</si>
  <si>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</si>
  <si>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</si>
  <si>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</si>
  <si>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</si>
  <si>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</si>
  <si>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</si>
  <si>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</si>
  <si>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</si>
  <si>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0110</t>
  </si>
  <si>
    <t>0111</t>
  </si>
  <si>
    <t>0113</t>
  </si>
  <si>
    <t>0200</t>
  </si>
  <si>
    <t>0203</t>
  </si>
  <si>
    <t>0300</t>
  </si>
  <si>
    <t>0304</t>
  </si>
  <si>
    <t>0309</t>
  </si>
  <si>
    <t>0310</t>
  </si>
  <si>
    <t>0311</t>
  </si>
  <si>
    <t>0314</t>
  </si>
  <si>
    <t>0400</t>
  </si>
  <si>
    <t>0401</t>
  </si>
  <si>
    <t>0404</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</si>
  <si>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</si>
  <si>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</si>
  <si>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</si>
  <si>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</si>
  <si>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</si>
  <si>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</si>
  <si>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</si>
  <si>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</si>
  <si>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</si>
  <si>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</si>
  <si>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</si>
  <si>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</si>
  <si>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</si>
  <si>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</si>
  <si>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</si>
  <si>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</si>
  <si>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</si>
  <si>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</si>
  <si>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</si>
  <si>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</si>
  <si>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</si>
  <si>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</si>
  <si>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</si>
  <si>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</si>
  <si>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</si>
  <si>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</si>
  <si>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</si>
  <si>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</si>
  <si>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</si>
  <si>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</si>
  <si>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</si>
  <si>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</si>
  <si>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</si>
  <si>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</si>
  <si>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</si>
  <si>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</si>
  <si>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</si>
  <si>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</si>
  <si>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</si>
  <si>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</si>
  <si>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</si>
  <si>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</si>
  <si>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</si>
  <si>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1101</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</si>
  <si>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</si>
  <si>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</si>
  <si>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</si>
  <si>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</si>
  <si>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</si>
  <si>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</si>
  <si>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</si>
  <si>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</si>
  <si>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</si>
  <si>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</si>
  <si>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</si>
  <si>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</si>
  <si>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</si>
  <si>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</si>
  <si>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</si>
  <si>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Государственные   (муниципальные)   ценные   бумаги,   номинальная стоимость которых указана в валюте Российской Федерации</t>
  </si>
  <si>
    <t>Погашение государственных (муниципальных) ценных бумаг, номинальная стоимость которых указана в валюте Российской Федерации</t>
  </si>
  <si>
    <t>Погашение государственных ценных бумаг субъектов Российской Федерации, номинальная стоимость которых указана в валюте Российской Федерации</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</si>
  <si>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</si>
  <si>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</si>
  <si>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</si>
  <si>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</si>
  <si>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</si>
  <si>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Получение кредитов от кредитных организаций бюджетами городских округов в валюте Российской Федерации</t>
  </si>
  <si>
    <t>Погашение бюджетами городских округов кредитов от кредитных организаций в валюте Российской Федерации</t>
  </si>
  <si>
    <t>Получение кредитов от кредитных организаций бюджетами муниципальных районов в валюте Российской Федерации</t>
  </si>
  <si>
    <t>Получение кредитов от кредитных организаций бюджетами городских поселений в валюте Российской Федерации</t>
  </si>
  <si>
    <t>Погашение бюджетами городских поселений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</si>
  <si>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</si>
  <si>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</si>
  <si>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</si>
  <si>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</si>
  <si>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</si>
  <si>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</si>
  <si>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t>
  </si>
  <si>
    <t>Погашение бюджетами городских округов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</si>
  <si>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</si>
  <si>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</si>
  <si>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сельских поселений в валюте Российской Федерации</t>
  </si>
  <si>
    <t>Погашение бюджетами сельских поселений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</si>
  <si>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поселений в валюте Российской Федерации</t>
  </si>
  <si>
    <t>Погашение бюджетами городских поселений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</si>
  <si>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</si>
  <si>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</si>
  <si>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</si>
  <si>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</si>
  <si>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</si>
  <si>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</si>
  <si>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</si>
  <si>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</si>
  <si>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</si>
  <si>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</si>
  <si>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</si>
  <si>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</si>
  <si>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</si>
  <si>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</si>
  <si>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</si>
  <si>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</si>
  <si>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</si>
  <si>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</si>
  <si>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</si>
  <si>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</si>
  <si>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</si>
  <si>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Увеличение прочих остатков денежных средств  бюджетов городских округов</t>
  </si>
  <si>
    <t>Увеличение прочих остатков денежных средств  бюджетов муниципальных районов</t>
  </si>
  <si>
    <t>Увеличение прочих остатков денежных средств бюджетов сельских поселений</t>
  </si>
  <si>
    <t>Увеличение прочих остатков денежных средств бюджетов городских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</si>
  <si>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</si>
  <si>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</si>
  <si>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</si>
  <si>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</si>
  <si>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Уменьшение прочих остатков денежных средств бюджетов городских округов</t>
  </si>
  <si>
    <t>Уменьшение прочих остатков денежных средств бюджетов муниципальных районов</t>
  </si>
  <si>
    <t>Уменьшение прочих остатков денежных средств бюджетов сельских поселений</t>
  </si>
  <si>
    <t>Уменьшение прочих остатков денежных средств бюджетов городских поселений</t>
  </si>
  <si>
    <t>00001000000000000000</t>
  </si>
  <si>
    <t>00001010000000000000</t>
  </si>
  <si>
    <t>00001010000000000800</t>
  </si>
  <si>
    <t>00001010000020000810</t>
  </si>
  <si>
    <t>00001020000000000000</t>
  </si>
  <si>
    <t>00001020000000000700</t>
  </si>
  <si>
    <t>00001020000000000800</t>
  </si>
  <si>
    <t>00001020000020000710</t>
  </si>
  <si>
    <t>00001020000020000810</t>
  </si>
  <si>
    <t>00001020000040000710</t>
  </si>
  <si>
    <t>00001020000040000810</t>
  </si>
  <si>
    <t>00001020000050000710</t>
  </si>
  <si>
    <t>00001020000130000710</t>
  </si>
  <si>
    <t>00001020000130000810</t>
  </si>
  <si>
    <t>00001030000000000000</t>
  </si>
  <si>
    <t>00001030100000000000</t>
  </si>
  <si>
    <t>00001030100000000700</t>
  </si>
  <si>
    <t>00001030100000000800</t>
  </si>
  <si>
    <t>00001030100020000710</t>
  </si>
  <si>
    <t>00001030100020000810</t>
  </si>
  <si>
    <t>00001030100040000710</t>
  </si>
  <si>
    <t>00001030100040000810</t>
  </si>
  <si>
    <t>00001030100050000710</t>
  </si>
  <si>
    <t>00001030100050000810</t>
  </si>
  <si>
    <t>00001030100100000710</t>
  </si>
  <si>
    <t>00001030100100000810</t>
  </si>
  <si>
    <t>00001030100130000710</t>
  </si>
  <si>
    <t>00001030100130000810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</si>
  <si>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</si>
  <si>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</si>
  <si>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</si>
  <si>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</si>
  <si>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</si>
  <si>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</si>
  <si>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</si>
  <si>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</si>
  <si>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</si>
  <si>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</si>
  <si>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00001060502050000540</t>
  </si>
  <si>
    <t>00001060502050000640</t>
  </si>
  <si>
    <t>00001061000000000000</t>
  </si>
  <si>
    <t>00001061002000000500</t>
  </si>
  <si>
    <t>00001061002040000550</t>
  </si>
  <si>
    <t>00001050000000000000</t>
  </si>
  <si>
    <t>00001050000000000500</t>
  </si>
  <si>
    <t>00001050200000000500</t>
  </si>
  <si>
    <t>00001050201000000510</t>
  </si>
  <si>
    <t>00001050201020000510</t>
  </si>
  <si>
    <t>00001050201040000510</t>
  </si>
  <si>
    <t>00001050201050000510</t>
  </si>
  <si>
    <t>00001050201100000510</t>
  </si>
  <si>
    <t>00001050201130000510</t>
  </si>
  <si>
    <t>00001050000000000600</t>
  </si>
  <si>
    <t>00001050200000000600</t>
  </si>
  <si>
    <t>00001050201000000610</t>
  </si>
  <si>
    <t>00001050201020000610</t>
  </si>
  <si>
    <t>00001050201040000610</t>
  </si>
  <si>
    <t>00001050201050000610</t>
  </si>
  <si>
    <t>00001050201100000610</t>
  </si>
  <si>
    <t>00001050201130000610</t>
  </si>
  <si>
    <t>св.200</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</si>
  <si>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</si>
  <si>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</si>
  <si>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</si>
  <si>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</si>
  <si>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</si>
  <si>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территориальных фондов обязательного медицинского страхования</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</si>
  <si>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</si>
  <si>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</si>
  <si>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Дотации бюджетам сельских поселений на выравнивание бюджетной обеспеченности</t>
  </si>
  <si>
    <t>Субсидия бюджетам городских поселений на поддержку отрасли культуры</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</si>
  <si>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</si>
  <si>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поддержку племенного крупного рогатого скота молочного направления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</si>
  <si>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</si>
  <si>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00011105314100000120</t>
  </si>
  <si>
    <t>00011402042040000440</t>
  </si>
  <si>
    <t>00011402050130000440</t>
  </si>
  <si>
    <t>00011402052050000440</t>
  </si>
  <si>
    <t>00011402053130000440</t>
  </si>
  <si>
    <t>00011621090090000140</t>
  </si>
  <si>
    <t>00011623050050000140</t>
  </si>
  <si>
    <t>00011623051050000140</t>
  </si>
  <si>
    <t>00020215001100000151</t>
  </si>
  <si>
    <t>00020225519130000151</t>
  </si>
  <si>
    <t>00021925086020000151</t>
  </si>
  <si>
    <t>00021925446020000151</t>
  </si>
  <si>
    <t>00021925541020000151</t>
  </si>
  <si>
    <t>Налог, взимаемый в связи с применением патентной системы налогообложения, зачисляемый в бюджеты муниципальных районов 5</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</si>
  <si>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</si>
  <si>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</si>
  <si>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</si>
  <si>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</si>
  <si>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выбросы загрязняющих веществ в атмосферный воздух стационарными объектами &lt;7&gt;</t>
  </si>
  <si>
    <t>Прочие доходы от компенсации затрат бюджетов территориальных фондов обязательного медицинского страхования</t>
  </si>
  <si>
    <t>Доходы от продажи квартир, находящихся в собственности городских поселений</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</si>
  <si>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</si>
  <si>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</si>
  <si>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</si>
  <si>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Денежные взыскания (штрафы) за нарушение законодательства о налогах и сборах, предусмотренные статьей 129 6 Налогового кодекса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</si>
  <si>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</si>
  <si>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Субсидии бюджетам субъектов Российской Федерации на разработку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</si>
  <si>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Субсидии бюджетам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</si>
  <si>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</si>
  <si>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Межбюджетные трансферты,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</si>
  <si>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</si>
  <si>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</si>
  <si>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</si>
  <si>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мероприятий по созданию детских технопарков "Кванториум"</t>
  </si>
  <si>
    <t>Безвозмездные поступления от государственных (муниципальных) организаций в бюджеты сельских поселений</t>
  </si>
  <si>
    <t>Прочие безвозмездные поступления от государственных (муниципальных) организаций в бюджеты сельских поселений</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</si>
  <si>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муниципальных районов</t>
  </si>
  <si>
    <t>Доходы бюджетов субъектов Российской Федерации от возврата автономными учреждениями остатков субсидий прошлых лет</t>
  </si>
  <si>
    <t>00010802000010000110</t>
  </si>
  <si>
    <t>00010802020010000110</t>
  </si>
  <si>
    <t>00011105100020000120</t>
  </si>
  <si>
    <t>00011105313050000120</t>
  </si>
  <si>
    <t>00011302999090000130</t>
  </si>
  <si>
    <t>00011401050130000410</t>
  </si>
  <si>
    <t>00011402050100000440</t>
  </si>
  <si>
    <t>00011402052100000440</t>
  </si>
  <si>
    <t>00011603050010000140</t>
  </si>
  <si>
    <t>00011623051130000140</t>
  </si>
  <si>
    <t>00020225533020000151</t>
  </si>
  <si>
    <t>00020225674000000151</t>
  </si>
  <si>
    <t>00020225674020000151</t>
  </si>
  <si>
    <t>00020245159000000151</t>
  </si>
  <si>
    <t>00020245159020000151</t>
  </si>
  <si>
    <t>00020245390000000151</t>
  </si>
  <si>
    <t>00020245390020000151</t>
  </si>
  <si>
    <t>00020245574020000151</t>
  </si>
  <si>
    <t>00020305000100000180</t>
  </si>
  <si>
    <t>00020305099100000180</t>
  </si>
  <si>
    <t>00020705010050000180</t>
  </si>
  <si>
    <t>00021802020020000180</t>
  </si>
  <si>
    <t>СВОДКА ОБ ИСПОЛНЕНИИ КОНСОЛИДИРОВАННОГО БЮДЖЕТА ТВЕРСКОЙ ОБЛАСТИ
НА 1 сентября 2018 ГОДА</t>
  </si>
  <si>
    <t>Доходы от продажи нематериальных активов</t>
  </si>
  <si>
    <t>Доходы от продажи нематериальных активов, находящихся в собственности субъектов Российской Федерации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</si>
  <si>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субъектов Российской Федерации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</si>
  <si>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поселений</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</si>
  <si>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</si>
  <si>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территориальных фондов обязательного медицинского страхования)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</si>
  <si>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</si>
  <si>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Прочие поступления от денежных взысканий (штрафов) и иных сумм в возмещение ущерба, зачисляемые в бюджеты территориальных фондов обязательного медицинского страхования</t>
  </si>
  <si>
    <t>Прочие неналоговые поступления в бюджеты государственных внебюджетных фондов</t>
  </si>
  <si>
    <t>Прочие неналоговые поступления в территориальные фонды обязательного медицинского страхования</t>
  </si>
  <si>
    <t>Дотации бюджетам муниципальных районов на выравнивание бюджетной обеспеченности</t>
  </si>
  <si>
    <t>Дотации бюджетам городских поселений на выравнивание бюджетной обеспеченности</t>
  </si>
  <si>
    <t>Дотации бюджетам муниципальных районов на поддержку мер по обеспечению сбалансированности бюджетов</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</si>
  <si>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</si>
  <si>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Прочие дотации</t>
  </si>
  <si>
    <t>Прочие дотации бюджетам городских округов</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</si>
  <si>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</si>
  <si>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субвенции</t>
  </si>
  <si>
    <t>Прочие субвенции бюджетам сельских поселений</t>
  </si>
  <si>
    <t>Прочие межбюджетные трансферты, передаваемые бюджетам субъектов Российской Федерации</t>
  </si>
  <si>
    <t>Прочие межбюджетные трансферты, передаваемые бюджетам городских округов</t>
  </si>
  <si>
    <t>Доходы бюджетов территориальных фондов обязательного медицинского страхования от возврата остатков субсидий, субвенций и иных межбюджетных трансфертов, имеющих целевое назначение, прошлых лет</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</si>
  <si>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</si>
  <si>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t>
  </si>
  <si>
    <t>00011404000000000420</t>
  </si>
  <si>
    <t>00011404020020000420</t>
  </si>
  <si>
    <t>00011406322020000430</t>
  </si>
  <si>
    <t>00011406325130000430</t>
  </si>
  <si>
    <t>00011632000000000140</t>
  </si>
  <si>
    <t>00011632000090000140</t>
  </si>
  <si>
    <t>00011633050130000140</t>
  </si>
  <si>
    <t>00011690090090000140</t>
  </si>
  <si>
    <t>00011706000000000180</t>
  </si>
  <si>
    <t>00011706040090000180</t>
  </si>
  <si>
    <t>00020215001050000151</t>
  </si>
  <si>
    <t>00020215001130000151</t>
  </si>
  <si>
    <t>00020215002050000151</t>
  </si>
  <si>
    <t>00020215010040000151</t>
  </si>
  <si>
    <t>00020219999000000151</t>
  </si>
  <si>
    <t>00020219999040000151</t>
  </si>
  <si>
    <t>00020235118100000151</t>
  </si>
  <si>
    <t>00020239999000000151</t>
  </si>
  <si>
    <t>00020239999100000151</t>
  </si>
  <si>
    <t>00020249999020000151</t>
  </si>
  <si>
    <t>00020249999040000151</t>
  </si>
  <si>
    <t>00021800000090000151</t>
  </si>
  <si>
    <t>00021800000100000151</t>
  </si>
  <si>
    <t>00021925520020000151</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</si>
</sst>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FC19]d\ mmmm\ yyyy\ &quot;г.&quot;"/>
    <numFmt numFmtId="181" formatCode="_-* #,##0.0_р_._-;\-* #,##0.0_р_._-;_-* &quot;-&quot;?_р_._-;_-@_-"/>
    <numFmt numFmtId="182" formatCode="#,##0.0"/>
    <numFmt numFmtId="183" formatCode="_-* #,##0_р_._-;\-* #,##0_р_._-;_-* &quot;-&quot;?_р_._-;_-@_-"/>
    <numFmt numFmtId="184" formatCode="#,##0.0_р_."/>
    <numFmt numFmtId="185" formatCode="_-* #,##0.00_р_._-;\-* #,##0.00_р_._-;_-* &quot;-&quot;?_р_._-;_-@_-"/>
    <numFmt numFmtId="186" formatCode="_-* #,##0.000_р_._-;\-* #,##0.000_р_._-;_-* &quot;-&quot;?_р_._-;_-@_-"/>
    <numFmt numFmtId="187" formatCode="_-* #,##0.0000_р_._-;\-* #,##0.0000_р_._-;_-* &quot;-&quot;?_р_._-;_-@_-"/>
    <numFmt numFmtId="188" formatCode="_-* #,##0.00000_р_._-;\-* #,##0.00000_р_._-;_-* &quot;-&quot;?_р_._-;_-@_-"/>
    <numFmt numFmtId="189" formatCode="_-* #,##0.000000_р_._-;\-* #,##0.000000_р_._-;_-* &quot;-&quot;?_р_._-;_-@_-"/>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_-* #,##0.000_р_._-;\-* #,##0.000_р_._-;_-* &quot;-&quot;??_р_._-;_-@_-"/>
    <numFmt numFmtId="195" formatCode="_-* #,##0.0000_р_._-;\-* #,##0.0000_р_._-;_-* &quot;-&quot;??_р_._-;_-@_-"/>
    <numFmt numFmtId="196" formatCode="_-* #,##0.00000_р_._-;\-* #,##0.00000_р_._-;_-* &quot;-&quot;??_р_._-;_-@_-"/>
    <numFmt numFmtId="197" formatCode="_-* #,##0.000000_р_._-;\-* #,##0.000000_р_._-;_-* &quot;-&quot;??_р_._-;_-@_-"/>
    <numFmt numFmtId="198" formatCode="_-* #,##0.0000000_р_._-;\-* #,##0.0000000_р_._-;_-* &quot;-&quot;??_р_._-;_-@_-"/>
    <numFmt numFmtId="199" formatCode="#,##0.000"/>
    <numFmt numFmtId="200" formatCode="#,##0.0000"/>
    <numFmt numFmtId="201" formatCode="#,##0.00000"/>
    <numFmt numFmtId="202" formatCode="#,##0.000000"/>
    <numFmt numFmtId="203" formatCode="#,##0.0000000"/>
    <numFmt numFmtId="204" formatCode="_-* #,##0.0\ _₽_-;\-* #,##0.0\ _₽_-;_-* &quot;-&quot;?\ _₽_-;_-@_-"/>
  </numFmts>
  <fonts count="46">
    <font>
      <sz val="10"/>
      <name val="Arial Cyr"/>
      <family val="0"/>
    </font>
    <font>
      <b/>
      <sz val="10"/>
      <name val="Arial Cyr"/>
      <family val="0"/>
    </font>
    <font>
      <i/>
      <sz val="10"/>
      <name val="Arial Cyr"/>
      <family val="0"/>
    </font>
    <font>
      <b/>
      <i/>
      <sz val="10"/>
      <name val="Arial Cyr"/>
      <family val="0"/>
    </font>
    <font>
      <sz val="8"/>
      <name val="Arial Cyr"/>
      <family val="0"/>
    </font>
    <font>
      <u val="single"/>
      <sz val="10"/>
      <color indexed="12"/>
      <name val="Arial Cyr"/>
      <family val="0"/>
    </font>
    <font>
      <u val="single"/>
      <sz val="10"/>
      <color indexed="36"/>
      <name val="Arial Cyr"/>
      <family val="0"/>
    </font>
    <font>
      <b/>
      <sz val="10"/>
      <name val="Times New Roman"/>
      <family val="1"/>
    </font>
    <font>
      <sz val="10"/>
      <name val="Times New Roman"/>
      <family val="1"/>
    </font>
    <font>
      <sz val="8"/>
      <name val="Times New Roman"/>
      <family val="1"/>
    </font>
    <font>
      <b/>
      <sz val="9"/>
      <name val="Times New Roman"/>
      <family val="1"/>
    </font>
    <font>
      <b/>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29" fillId="0" borderId="0">
      <alignment/>
      <protection/>
    </xf>
    <xf numFmtId="0" fontId="6"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37">
    <xf numFmtId="0" fontId="0" fillId="0" borderId="0" xfId="0" applyAlignment="1">
      <alignment/>
    </xf>
    <xf numFmtId="49" fontId="7" fillId="0" borderId="10" xfId="0" applyNumberFormat="1" applyFont="1" applyFill="1" applyBorder="1" applyAlignment="1">
      <alignment horizontal="center" vertical="center" wrapText="1"/>
    </xf>
    <xf numFmtId="0" fontId="8" fillId="0" borderId="0" xfId="0" applyFont="1" applyFill="1" applyAlignment="1">
      <alignment/>
    </xf>
    <xf numFmtId="0" fontId="8" fillId="0" borderId="0" xfId="0" applyFont="1" applyFill="1" applyAlignment="1">
      <alignment horizontal="left"/>
    </xf>
    <xf numFmtId="49" fontId="8" fillId="0" borderId="0" xfId="0" applyNumberFormat="1" applyFont="1" applyFill="1" applyAlignment="1">
      <alignment/>
    </xf>
    <xf numFmtId="0" fontId="7" fillId="0" borderId="0" xfId="0" applyFont="1" applyFill="1" applyAlignment="1">
      <alignment horizontal="center" wrapText="1"/>
    </xf>
    <xf numFmtId="0" fontId="7" fillId="0" borderId="0" xfId="0" applyFont="1" applyFill="1" applyAlignment="1">
      <alignment/>
    </xf>
    <xf numFmtId="0" fontId="10" fillId="0" borderId="10"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xf>
    <xf numFmtId="49" fontId="9" fillId="0" borderId="10" xfId="0" applyNumberFormat="1" applyFont="1" applyFill="1" applyBorder="1" applyAlignment="1">
      <alignment horizontal="center" shrinkToFit="1"/>
    </xf>
    <xf numFmtId="0" fontId="9" fillId="0" borderId="10" xfId="0" applyFont="1" applyFill="1" applyBorder="1" applyAlignment="1">
      <alignment horizontal="left" wrapText="1" indent="2"/>
    </xf>
    <xf numFmtId="49" fontId="11" fillId="0" borderId="10" xfId="0" applyNumberFormat="1" applyFont="1" applyFill="1" applyBorder="1" applyAlignment="1">
      <alignment horizontal="center" shrinkToFit="1"/>
    </xf>
    <xf numFmtId="0" fontId="11" fillId="0" borderId="0" xfId="0" applyFont="1" applyFill="1" applyAlignment="1">
      <alignment/>
    </xf>
    <xf numFmtId="0" fontId="9" fillId="0" borderId="11" xfId="0" applyFont="1" applyFill="1" applyBorder="1" applyAlignment="1">
      <alignment horizontal="left" wrapText="1" indent="2"/>
    </xf>
    <xf numFmtId="0" fontId="7" fillId="0" borderId="0" xfId="0" applyFont="1" applyFill="1" applyAlignment="1">
      <alignment horizontal="center"/>
    </xf>
    <xf numFmtId="181" fontId="9" fillId="0" borderId="10" xfId="0" applyNumberFormat="1" applyFont="1" applyFill="1" applyBorder="1" applyAlignment="1">
      <alignment horizontal="right" shrinkToFit="1"/>
    </xf>
    <xf numFmtId="181" fontId="11" fillId="0" borderId="10" xfId="0" applyNumberFormat="1" applyFont="1" applyFill="1" applyBorder="1" applyAlignment="1">
      <alignment horizontal="right"/>
    </xf>
    <xf numFmtId="181" fontId="11" fillId="0" borderId="10" xfId="0" applyNumberFormat="1" applyFont="1" applyFill="1" applyBorder="1" applyAlignment="1">
      <alignment horizontal="right" shrinkToFit="1"/>
    </xf>
    <xf numFmtId="0" fontId="7" fillId="0" borderId="0" xfId="0" applyFont="1" applyFill="1" applyAlignment="1">
      <alignment horizontal="left"/>
    </xf>
    <xf numFmtId="49" fontId="7" fillId="0" borderId="0" xfId="0" applyNumberFormat="1" applyFont="1" applyFill="1" applyAlignment="1">
      <alignment/>
    </xf>
    <xf numFmtId="0" fontId="11" fillId="0" borderId="11" xfId="0" applyFont="1" applyFill="1" applyBorder="1" applyAlignment="1">
      <alignment horizontal="left" wrapText="1" indent="2"/>
    </xf>
    <xf numFmtId="49" fontId="7" fillId="0" borderId="0" xfId="0" applyNumberFormat="1" applyFont="1" applyFill="1" applyAlignment="1">
      <alignment horizontal="right"/>
    </xf>
    <xf numFmtId="0" fontId="9" fillId="0" borderId="0" xfId="0" applyFont="1" applyFill="1" applyBorder="1" applyAlignment="1">
      <alignment horizontal="left" wrapText="1" indent="2"/>
    </xf>
    <xf numFmtId="49" fontId="9" fillId="0" borderId="0" xfId="0" applyNumberFormat="1" applyFont="1" applyFill="1" applyBorder="1" applyAlignment="1">
      <alignment horizontal="center" shrinkToFit="1"/>
    </xf>
    <xf numFmtId="181" fontId="9" fillId="0" borderId="10" xfId="0" applyNumberFormat="1" applyFont="1" applyFill="1" applyBorder="1" applyAlignment="1">
      <alignment horizontal="right"/>
    </xf>
    <xf numFmtId="204" fontId="9" fillId="0" borderId="0" xfId="0" applyNumberFormat="1" applyFont="1" applyFill="1" applyAlignment="1">
      <alignment/>
    </xf>
    <xf numFmtId="0" fontId="11" fillId="0" borderId="10" xfId="0" applyFont="1" applyFill="1" applyBorder="1" applyAlignment="1">
      <alignment horizontal="left" wrapText="1" indent="2"/>
    </xf>
    <xf numFmtId="0" fontId="8" fillId="33" borderId="0" xfId="0" applyFont="1" applyFill="1" applyAlignment="1">
      <alignment/>
    </xf>
    <xf numFmtId="204" fontId="8" fillId="0" borderId="0" xfId="0" applyNumberFormat="1" applyFont="1" applyFill="1" applyAlignment="1">
      <alignment/>
    </xf>
    <xf numFmtId="204" fontId="11" fillId="0" borderId="0" xfId="0" applyNumberFormat="1" applyFont="1" applyFill="1" applyAlignment="1">
      <alignment/>
    </xf>
    <xf numFmtId="0" fontId="7" fillId="0" borderId="0" xfId="0" applyFont="1" applyFill="1" applyAlignment="1">
      <alignment horizontal="center" wrapText="1"/>
    </xf>
    <xf numFmtId="0" fontId="7" fillId="0" borderId="0" xfId="0" applyFont="1" applyFill="1" applyAlignment="1">
      <alignment horizontal="center"/>
    </xf>
    <xf numFmtId="0" fontId="7" fillId="0" borderId="0" xfId="0" applyFont="1" applyFill="1" applyAlignment="1">
      <alignment horizontal="left" wrapText="1"/>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2">
    <pageSetUpPr fitToPage="1"/>
  </sheetPr>
  <dimension ref="A1:H782"/>
  <sheetViews>
    <sheetView showGridLines="0" showZeros="0" tabSelected="1" zoomScaleSheetLayoutView="100" zoomScalePageLayoutView="0" workbookViewId="0" topLeftCell="A1">
      <pane ySplit="6" topLeftCell="A198" activePane="bottomLeft" state="frozen"/>
      <selection pane="topLeft" activeCell="A1" sqref="A1"/>
      <selection pane="bottomLeft" activeCell="D200" sqref="D200"/>
    </sheetView>
  </sheetViews>
  <sheetFormatPr defaultColWidth="9.00390625" defaultRowHeight="12.75"/>
  <cols>
    <col min="1" max="1" width="55.25390625" style="3" customWidth="1"/>
    <col min="2" max="2" width="20.875" style="3" customWidth="1"/>
    <col min="3" max="3" width="15.75390625" style="4" customWidth="1"/>
    <col min="4" max="4" width="15.375" style="4" customWidth="1"/>
    <col min="5" max="5" width="15.375" style="2" customWidth="1"/>
    <col min="6" max="6" width="14.625" style="2" customWidth="1"/>
    <col min="7" max="7" width="14.875" style="2" customWidth="1"/>
    <col min="8" max="8" width="16.75390625" style="2" customWidth="1"/>
    <col min="9" max="16384" width="9.125" style="2" customWidth="1"/>
  </cols>
  <sheetData>
    <row r="1" spans="1:5" ht="31.5" customHeight="1">
      <c r="A1" s="32" t="s">
        <v>1495</v>
      </c>
      <c r="B1" s="33"/>
      <c r="C1" s="33"/>
      <c r="D1" s="33"/>
      <c r="E1" s="33"/>
    </row>
    <row r="2" spans="1:5" ht="12.75">
      <c r="A2" s="5"/>
      <c r="B2" s="16"/>
      <c r="C2" s="16"/>
      <c r="D2" s="16"/>
      <c r="E2" s="16"/>
    </row>
    <row r="3" spans="1:5" ht="12.75">
      <c r="A3" s="5"/>
      <c r="B3" s="16"/>
      <c r="C3" s="16"/>
      <c r="D3" s="16"/>
      <c r="E3" s="16" t="s">
        <v>7</v>
      </c>
    </row>
    <row r="4" spans="1:5" ht="12.75">
      <c r="A4" s="35" t="s">
        <v>1</v>
      </c>
      <c r="B4" s="35" t="s">
        <v>3</v>
      </c>
      <c r="C4" s="36" t="s">
        <v>2</v>
      </c>
      <c r="D4" s="36"/>
      <c r="E4" s="36"/>
    </row>
    <row r="5" spans="1:5" ht="12.75">
      <c r="A5" s="35"/>
      <c r="B5" s="35"/>
      <c r="C5" s="1" t="s">
        <v>4</v>
      </c>
      <c r="D5" s="1" t="s">
        <v>0</v>
      </c>
      <c r="E5" s="1" t="s">
        <v>5</v>
      </c>
    </row>
    <row r="6" spans="1:5" ht="12.75">
      <c r="A6" s="7">
        <v>1</v>
      </c>
      <c r="B6" s="8" t="s">
        <v>6</v>
      </c>
      <c r="C6" s="9">
        <v>3</v>
      </c>
      <c r="D6" s="9">
        <v>4</v>
      </c>
      <c r="E6" s="9">
        <v>5</v>
      </c>
    </row>
    <row r="7" spans="1:8" s="14" customFormat="1" ht="10.5">
      <c r="A7" s="22" t="s">
        <v>579</v>
      </c>
      <c r="B7" s="13" t="s">
        <v>1138</v>
      </c>
      <c r="C7" s="19">
        <f>C8+C405</f>
        <v>68774161.4575</v>
      </c>
      <c r="D7" s="19">
        <v>45726701.44726</v>
      </c>
      <c r="E7" s="18">
        <f aca="true" t="shared" si="0" ref="E7:E102">D7/C7*100</f>
        <v>66.48819916985464</v>
      </c>
      <c r="F7" s="19">
        <v>68541798.7863</v>
      </c>
      <c r="G7" s="31">
        <f>C7-F7</f>
        <v>232362.6711999923</v>
      </c>
      <c r="H7" s="31"/>
    </row>
    <row r="8" spans="1:5" s="14" customFormat="1" ht="10.5">
      <c r="A8" s="22" t="s">
        <v>580</v>
      </c>
      <c r="B8" s="13" t="s">
        <v>10</v>
      </c>
      <c r="C8" s="19">
        <v>55305776.04733</v>
      </c>
      <c r="D8" s="19">
        <v>38827304.20377</v>
      </c>
      <c r="E8" s="18">
        <f t="shared" si="0"/>
        <v>70.20479049157916</v>
      </c>
    </row>
    <row r="9" spans="1:5" s="10" customFormat="1" ht="11.25">
      <c r="A9" s="22" t="s">
        <v>581</v>
      </c>
      <c r="B9" s="13" t="s">
        <v>11</v>
      </c>
      <c r="C9" s="19">
        <v>30605686.82813</v>
      </c>
      <c r="D9" s="19">
        <v>21844264.30196</v>
      </c>
      <c r="E9" s="18">
        <f t="shared" si="0"/>
        <v>71.3732203581287</v>
      </c>
    </row>
    <row r="10" spans="1:5" s="10" customFormat="1" ht="11.25">
      <c r="A10" s="15" t="s">
        <v>582</v>
      </c>
      <c r="B10" s="11" t="s">
        <v>12</v>
      </c>
      <c r="C10" s="17">
        <v>11234633</v>
      </c>
      <c r="D10" s="17">
        <v>9131367.548120001</v>
      </c>
      <c r="E10" s="26">
        <f t="shared" si="0"/>
        <v>81.27873467802644</v>
      </c>
    </row>
    <row r="11" spans="1:5" s="10" customFormat="1" ht="22.5">
      <c r="A11" s="15" t="s">
        <v>583</v>
      </c>
      <c r="B11" s="11" t="s">
        <v>13</v>
      </c>
      <c r="C11" s="17">
        <v>11234633</v>
      </c>
      <c r="D11" s="17">
        <v>9131367.548120001</v>
      </c>
      <c r="E11" s="26">
        <f t="shared" si="0"/>
        <v>81.27873467802644</v>
      </c>
    </row>
    <row r="12" spans="1:5" s="10" customFormat="1" ht="33.75">
      <c r="A12" s="15" t="s">
        <v>584</v>
      </c>
      <c r="B12" s="11" t="s">
        <v>14</v>
      </c>
      <c r="C12" s="17">
        <v>7100716</v>
      </c>
      <c r="D12" s="17">
        <v>6116640.35859</v>
      </c>
      <c r="E12" s="26">
        <f t="shared" si="0"/>
        <v>86.14117729240263</v>
      </c>
    </row>
    <row r="13" spans="1:5" s="10" customFormat="1" ht="33.75">
      <c r="A13" s="15" t="s">
        <v>585</v>
      </c>
      <c r="B13" s="11" t="s">
        <v>15</v>
      </c>
      <c r="C13" s="17">
        <v>4133917</v>
      </c>
      <c r="D13" s="17">
        <v>3014727.18953</v>
      </c>
      <c r="E13" s="26">
        <f t="shared" si="0"/>
        <v>72.92665018504242</v>
      </c>
    </row>
    <row r="14" spans="1:5" s="10" customFormat="1" ht="11.25">
      <c r="A14" s="15" t="s">
        <v>586</v>
      </c>
      <c r="B14" s="11" t="s">
        <v>16</v>
      </c>
      <c r="C14" s="17">
        <v>19371053.82813</v>
      </c>
      <c r="D14" s="17">
        <v>12712896.75384</v>
      </c>
      <c r="E14" s="26">
        <f t="shared" si="0"/>
        <v>65.62831772930573</v>
      </c>
    </row>
    <row r="15" spans="1:5" s="10" customFormat="1" ht="56.25">
      <c r="A15" s="15" t="s">
        <v>587</v>
      </c>
      <c r="B15" s="11" t="s">
        <v>17</v>
      </c>
      <c r="C15" s="17">
        <v>18573914.276639998</v>
      </c>
      <c r="D15" s="17">
        <v>12006434.97381</v>
      </c>
      <c r="E15" s="26">
        <f t="shared" si="0"/>
        <v>64.64138250551866</v>
      </c>
    </row>
    <row r="16" spans="1:5" s="10" customFormat="1" ht="78.75">
      <c r="A16" s="15" t="s">
        <v>588</v>
      </c>
      <c r="B16" s="11" t="s">
        <v>18</v>
      </c>
      <c r="C16" s="17">
        <v>93864.15735</v>
      </c>
      <c r="D16" s="17">
        <v>99802.8395</v>
      </c>
      <c r="E16" s="26">
        <f t="shared" si="0"/>
        <v>106.32689017582706</v>
      </c>
    </row>
    <row r="17" spans="1:5" s="14" customFormat="1" ht="33.75">
      <c r="A17" s="15" t="s">
        <v>589</v>
      </c>
      <c r="B17" s="11" t="s">
        <v>19</v>
      </c>
      <c r="C17" s="17">
        <v>161458.35413999998</v>
      </c>
      <c r="D17" s="17">
        <v>234455.91298</v>
      </c>
      <c r="E17" s="26">
        <f t="shared" si="0"/>
        <v>145.21138545528842</v>
      </c>
    </row>
    <row r="18" spans="1:5" s="10" customFormat="1" ht="56.25">
      <c r="A18" s="15" t="s">
        <v>590</v>
      </c>
      <c r="B18" s="11" t="s">
        <v>20</v>
      </c>
      <c r="C18" s="17">
        <v>541817.04</v>
      </c>
      <c r="D18" s="17">
        <v>372203.02755</v>
      </c>
      <c r="E18" s="26">
        <f t="shared" si="0"/>
        <v>68.69533441583896</v>
      </c>
    </row>
    <row r="19" spans="1:5" s="10" customFormat="1" ht="21.75">
      <c r="A19" s="22" t="s">
        <v>591</v>
      </c>
      <c r="B19" s="13" t="s">
        <v>21</v>
      </c>
      <c r="C19" s="19">
        <v>5360104.63272</v>
      </c>
      <c r="D19" s="19">
        <v>4361741.48462</v>
      </c>
      <c r="E19" s="18">
        <f t="shared" si="0"/>
        <v>81.37418545888762</v>
      </c>
    </row>
    <row r="20" spans="1:5" s="10" customFormat="1" ht="22.5">
      <c r="A20" s="15" t="s">
        <v>592</v>
      </c>
      <c r="B20" s="11" t="s">
        <v>22</v>
      </c>
      <c r="C20" s="17">
        <v>5360104.63272</v>
      </c>
      <c r="D20" s="17">
        <v>4361741.48462</v>
      </c>
      <c r="E20" s="26">
        <f t="shared" si="0"/>
        <v>81.37418545888762</v>
      </c>
    </row>
    <row r="21" spans="1:5" s="10" customFormat="1" ht="67.5">
      <c r="A21" s="15" t="s">
        <v>593</v>
      </c>
      <c r="B21" s="11" t="s">
        <v>23</v>
      </c>
      <c r="C21" s="17">
        <v>226908</v>
      </c>
      <c r="D21" s="17">
        <v>96119.34076</v>
      </c>
      <c r="E21" s="26">
        <f t="shared" si="0"/>
        <v>42.36049004883037</v>
      </c>
    </row>
    <row r="22" spans="1:5" s="10" customFormat="1" ht="11.25">
      <c r="A22" s="15" t="s">
        <v>594</v>
      </c>
      <c r="B22" s="11" t="s">
        <v>24</v>
      </c>
      <c r="C22" s="17">
        <v>1376401</v>
      </c>
      <c r="D22" s="17">
        <v>1154435.74777</v>
      </c>
      <c r="E22" s="26">
        <f t="shared" si="0"/>
        <v>83.87350399847138</v>
      </c>
    </row>
    <row r="23" spans="1:5" s="10" customFormat="1" ht="22.5">
      <c r="A23" s="15" t="s">
        <v>595</v>
      </c>
      <c r="B23" s="11" t="s">
        <v>25</v>
      </c>
      <c r="C23" s="17">
        <v>4200</v>
      </c>
      <c r="D23" s="17">
        <v>101.97436</v>
      </c>
      <c r="E23" s="26">
        <f t="shared" si="0"/>
        <v>2.4279609523809524</v>
      </c>
    </row>
    <row r="24" spans="1:5" s="10" customFormat="1" ht="90">
      <c r="A24" s="15" t="s">
        <v>596</v>
      </c>
      <c r="B24" s="11" t="s">
        <v>26</v>
      </c>
      <c r="C24" s="17">
        <v>0</v>
      </c>
      <c r="D24" s="17">
        <v>-20904.31798</v>
      </c>
      <c r="E24" s="26">
        <v>0</v>
      </c>
    </row>
    <row r="25" spans="1:5" s="10" customFormat="1" ht="90">
      <c r="A25" s="15" t="s">
        <v>597</v>
      </c>
      <c r="B25" s="11" t="s">
        <v>27</v>
      </c>
      <c r="C25" s="17">
        <v>551835</v>
      </c>
      <c r="D25" s="17">
        <v>357648.9289</v>
      </c>
      <c r="E25" s="26">
        <f t="shared" si="0"/>
        <v>64.81084543387064</v>
      </c>
    </row>
    <row r="26" spans="1:5" s="10" customFormat="1" ht="112.5">
      <c r="A26" s="15" t="s">
        <v>598</v>
      </c>
      <c r="B26" s="11" t="s">
        <v>28</v>
      </c>
      <c r="C26" s="17">
        <v>551835</v>
      </c>
      <c r="D26" s="17">
        <v>357648.9289</v>
      </c>
      <c r="E26" s="26">
        <f t="shared" si="0"/>
        <v>64.81084543387064</v>
      </c>
    </row>
    <row r="27" spans="1:7" s="10" customFormat="1" ht="45">
      <c r="A27" s="15" t="s">
        <v>599</v>
      </c>
      <c r="B27" s="11" t="s">
        <v>29</v>
      </c>
      <c r="C27" s="17">
        <v>1272358.85213</v>
      </c>
      <c r="D27" s="17">
        <v>1214191.8261300002</v>
      </c>
      <c r="E27" s="26">
        <f t="shared" si="0"/>
        <v>95.42841031815631</v>
      </c>
      <c r="F27" s="27"/>
      <c r="G27" s="27"/>
    </row>
    <row r="28" spans="1:5" s="10" customFormat="1" ht="56.25">
      <c r="A28" s="15" t="s">
        <v>600</v>
      </c>
      <c r="B28" s="11" t="s">
        <v>30</v>
      </c>
      <c r="C28" s="17">
        <v>12588.23302</v>
      </c>
      <c r="D28" s="17">
        <v>10403.41726</v>
      </c>
      <c r="E28" s="26">
        <f t="shared" si="0"/>
        <v>82.64398381783371</v>
      </c>
    </row>
    <row r="29" spans="1:5" s="10" customFormat="1" ht="45">
      <c r="A29" s="15" t="s">
        <v>601</v>
      </c>
      <c r="B29" s="11" t="s">
        <v>31</v>
      </c>
      <c r="C29" s="17">
        <v>2154304.37548</v>
      </c>
      <c r="D29" s="17">
        <v>1840688.65328</v>
      </c>
      <c r="E29" s="26">
        <f t="shared" si="0"/>
        <v>85.44236711536534</v>
      </c>
    </row>
    <row r="30" spans="1:5" s="14" customFormat="1" ht="45">
      <c r="A30" s="15" t="s">
        <v>602</v>
      </c>
      <c r="B30" s="11" t="s">
        <v>32</v>
      </c>
      <c r="C30" s="17">
        <v>-231667.82791</v>
      </c>
      <c r="D30" s="17">
        <v>-283067.52836</v>
      </c>
      <c r="E30" s="26">
        <f t="shared" si="0"/>
        <v>122.18680984481287</v>
      </c>
    </row>
    <row r="31" spans="1:5" s="10" customFormat="1" ht="22.5">
      <c r="A31" s="15" t="s">
        <v>603</v>
      </c>
      <c r="B31" s="11" t="s">
        <v>33</v>
      </c>
      <c r="C31" s="17">
        <v>-6823</v>
      </c>
      <c r="D31" s="17">
        <v>-7876.5575</v>
      </c>
      <c r="E31" s="26">
        <f t="shared" si="0"/>
        <v>115.44126483951341</v>
      </c>
    </row>
    <row r="32" spans="1:5" s="10" customFormat="1" ht="11.25">
      <c r="A32" s="22" t="s">
        <v>604</v>
      </c>
      <c r="B32" s="13" t="s">
        <v>34</v>
      </c>
      <c r="C32" s="19">
        <v>3076367.18325</v>
      </c>
      <c r="D32" s="19">
        <v>2596410.7381599997</v>
      </c>
      <c r="E32" s="18">
        <f t="shared" si="0"/>
        <v>84.39859690016084</v>
      </c>
    </row>
    <row r="33" spans="1:5" s="10" customFormat="1" ht="22.5">
      <c r="A33" s="15" t="s">
        <v>605</v>
      </c>
      <c r="B33" s="11" t="s">
        <v>35</v>
      </c>
      <c r="C33" s="17">
        <v>2344203</v>
      </c>
      <c r="D33" s="17">
        <v>2053794.7493599998</v>
      </c>
      <c r="E33" s="26">
        <f t="shared" si="0"/>
        <v>87.61164239445132</v>
      </c>
    </row>
    <row r="34" spans="1:5" s="10" customFormat="1" ht="22.5">
      <c r="A34" s="15" t="s">
        <v>606</v>
      </c>
      <c r="B34" s="11" t="s">
        <v>36</v>
      </c>
      <c r="C34" s="17">
        <v>1583962</v>
      </c>
      <c r="D34" s="17">
        <v>1437685.68323</v>
      </c>
      <c r="E34" s="26">
        <f t="shared" si="0"/>
        <v>90.76516249947916</v>
      </c>
    </row>
    <row r="35" spans="1:5" s="10" customFormat="1" ht="22.5">
      <c r="A35" s="15" t="s">
        <v>606</v>
      </c>
      <c r="B35" s="11" t="s">
        <v>37</v>
      </c>
      <c r="C35" s="17">
        <v>1583962</v>
      </c>
      <c r="D35" s="17">
        <v>1437603.2323599998</v>
      </c>
      <c r="E35" s="26">
        <f t="shared" si="0"/>
        <v>90.75995714291125</v>
      </c>
    </row>
    <row r="36" spans="1:5" s="10" customFormat="1" ht="33.75">
      <c r="A36" s="15" t="s">
        <v>607</v>
      </c>
      <c r="B36" s="11" t="s">
        <v>38</v>
      </c>
      <c r="C36" s="17">
        <v>0</v>
      </c>
      <c r="D36" s="17">
        <v>82.45087</v>
      </c>
      <c r="E36" s="26">
        <v>0</v>
      </c>
    </row>
    <row r="37" spans="1:5" s="10" customFormat="1" ht="22.5">
      <c r="A37" s="15" t="s">
        <v>608</v>
      </c>
      <c r="B37" s="11" t="s">
        <v>39</v>
      </c>
      <c r="C37" s="17">
        <v>760241</v>
      </c>
      <c r="D37" s="17">
        <v>617520.3121900001</v>
      </c>
      <c r="E37" s="26">
        <f t="shared" si="0"/>
        <v>81.22691517426712</v>
      </c>
    </row>
    <row r="38" spans="1:5" s="10" customFormat="1" ht="45">
      <c r="A38" s="15" t="s">
        <v>609</v>
      </c>
      <c r="B38" s="11" t="s">
        <v>40</v>
      </c>
      <c r="C38" s="17">
        <v>760241</v>
      </c>
      <c r="D38" s="17">
        <v>617499.37353</v>
      </c>
      <c r="E38" s="26">
        <f t="shared" si="0"/>
        <v>81.22416096080059</v>
      </c>
    </row>
    <row r="39" spans="1:5" s="10" customFormat="1" ht="33.75">
      <c r="A39" s="15" t="s">
        <v>610</v>
      </c>
      <c r="B39" s="11" t="s">
        <v>41</v>
      </c>
      <c r="C39" s="17">
        <v>0</v>
      </c>
      <c r="D39" s="17">
        <v>20.93866</v>
      </c>
      <c r="E39" s="26">
        <v>0</v>
      </c>
    </row>
    <row r="40" spans="1:5" s="10" customFormat="1" ht="22.5">
      <c r="A40" s="15" t="s">
        <v>611</v>
      </c>
      <c r="B40" s="11" t="s">
        <v>42</v>
      </c>
      <c r="C40" s="17">
        <v>0</v>
      </c>
      <c r="D40" s="17">
        <v>-1411.24606</v>
      </c>
      <c r="E40" s="26">
        <v>0</v>
      </c>
    </row>
    <row r="41" spans="1:5" s="10" customFormat="1" ht="11.25">
      <c r="A41" s="15" t="s">
        <v>612</v>
      </c>
      <c r="B41" s="11" t="s">
        <v>43</v>
      </c>
      <c r="C41" s="17">
        <v>644672.39725</v>
      </c>
      <c r="D41" s="17">
        <v>468621.56757</v>
      </c>
      <c r="E41" s="26">
        <f t="shared" si="0"/>
        <v>72.69142739304712</v>
      </c>
    </row>
    <row r="42" spans="1:5" s="10" customFormat="1" ht="11.25">
      <c r="A42" s="15" t="s">
        <v>612</v>
      </c>
      <c r="B42" s="11" t="s">
        <v>44</v>
      </c>
      <c r="C42" s="17">
        <v>644670.044</v>
      </c>
      <c r="D42" s="17">
        <v>468558.07210000005</v>
      </c>
      <c r="E42" s="26">
        <f t="shared" si="0"/>
        <v>72.68184344237966</v>
      </c>
    </row>
    <row r="43" spans="1:5" s="10" customFormat="1" ht="22.5">
      <c r="A43" s="15" t="s">
        <v>613</v>
      </c>
      <c r="B43" s="11" t="s">
        <v>45</v>
      </c>
      <c r="C43" s="17">
        <v>2.35325</v>
      </c>
      <c r="D43" s="17">
        <v>63.495470000000005</v>
      </c>
      <c r="E43" s="26" t="s">
        <v>1421</v>
      </c>
    </row>
    <row r="44" spans="1:5" s="10" customFormat="1" ht="11.25">
      <c r="A44" s="15" t="s">
        <v>614</v>
      </c>
      <c r="B44" s="11" t="s">
        <v>46</v>
      </c>
      <c r="C44" s="17">
        <v>12959.89</v>
      </c>
      <c r="D44" s="17">
        <v>21189.00449</v>
      </c>
      <c r="E44" s="26">
        <f t="shared" si="0"/>
        <v>163.49679271969129</v>
      </c>
    </row>
    <row r="45" spans="1:5" s="10" customFormat="1" ht="11.25">
      <c r="A45" s="15" t="s">
        <v>614</v>
      </c>
      <c r="B45" s="11" t="s">
        <v>47</v>
      </c>
      <c r="C45" s="17">
        <v>12959.89</v>
      </c>
      <c r="D45" s="17">
        <v>21188.928379999998</v>
      </c>
      <c r="E45" s="26">
        <f t="shared" si="0"/>
        <v>163.49620544618818</v>
      </c>
    </row>
    <row r="46" spans="1:5" s="10" customFormat="1" ht="22.5">
      <c r="A46" s="15" t="s">
        <v>615</v>
      </c>
      <c r="B46" s="11" t="s">
        <v>48</v>
      </c>
      <c r="C46" s="17">
        <v>0</v>
      </c>
      <c r="D46" s="17">
        <v>0.07611</v>
      </c>
      <c r="E46" s="26">
        <v>0</v>
      </c>
    </row>
    <row r="47" spans="1:5" s="10" customFormat="1" ht="22.5">
      <c r="A47" s="15" t="s">
        <v>616</v>
      </c>
      <c r="B47" s="11" t="s">
        <v>49</v>
      </c>
      <c r="C47" s="17">
        <v>74531.896</v>
      </c>
      <c r="D47" s="17">
        <v>52805.41674</v>
      </c>
      <c r="E47" s="26">
        <f t="shared" si="0"/>
        <v>70.8494209512663</v>
      </c>
    </row>
    <row r="48" spans="1:5" s="14" customFormat="1" ht="22.5">
      <c r="A48" s="15" t="s">
        <v>617</v>
      </c>
      <c r="B48" s="11" t="s">
        <v>50</v>
      </c>
      <c r="C48" s="17">
        <v>49045.896</v>
      </c>
      <c r="D48" s="17">
        <v>38646.1853</v>
      </c>
      <c r="E48" s="26">
        <f t="shared" si="0"/>
        <v>78.79596143987256</v>
      </c>
    </row>
    <row r="49" spans="1:5" s="10" customFormat="1" ht="22.5">
      <c r="A49" s="15" t="s">
        <v>1448</v>
      </c>
      <c r="B49" s="11" t="s">
        <v>51</v>
      </c>
      <c r="C49" s="17">
        <v>25486</v>
      </c>
      <c r="D49" s="17">
        <v>14159.23144</v>
      </c>
      <c r="E49" s="26">
        <f t="shared" si="0"/>
        <v>55.556899631170054</v>
      </c>
    </row>
    <row r="50" spans="1:5" s="10" customFormat="1" ht="11.25">
      <c r="A50" s="22" t="s">
        <v>618</v>
      </c>
      <c r="B50" s="13" t="s">
        <v>52</v>
      </c>
      <c r="C50" s="19">
        <v>11290392.76411</v>
      </c>
      <c r="D50" s="19">
        <v>7079047.46566</v>
      </c>
      <c r="E50" s="18">
        <f t="shared" si="0"/>
        <v>62.69974493857235</v>
      </c>
    </row>
    <row r="51" spans="1:5" s="10" customFormat="1" ht="11.25">
      <c r="A51" s="15" t="s">
        <v>619</v>
      </c>
      <c r="B51" s="11" t="s">
        <v>53</v>
      </c>
      <c r="C51" s="17">
        <v>395026.34176</v>
      </c>
      <c r="D51" s="17">
        <v>47909.7958</v>
      </c>
      <c r="E51" s="26">
        <f t="shared" si="0"/>
        <v>12.128253418884103</v>
      </c>
    </row>
    <row r="52" spans="1:5" s="10" customFormat="1" ht="33.75">
      <c r="A52" s="15" t="s">
        <v>620</v>
      </c>
      <c r="B52" s="11" t="s">
        <v>54</v>
      </c>
      <c r="C52" s="17">
        <v>214985.06</v>
      </c>
      <c r="D52" s="17">
        <v>27657.72235</v>
      </c>
      <c r="E52" s="26">
        <f t="shared" si="0"/>
        <v>12.86495087146986</v>
      </c>
    </row>
    <row r="53" spans="1:5" s="10" customFormat="1" ht="33.75">
      <c r="A53" s="15" t="s">
        <v>621</v>
      </c>
      <c r="B53" s="11" t="s">
        <v>55</v>
      </c>
      <c r="C53" s="17">
        <v>80039.1</v>
      </c>
      <c r="D53" s="17">
        <v>10845.75047</v>
      </c>
      <c r="E53" s="26">
        <f t="shared" si="0"/>
        <v>13.550565248734681</v>
      </c>
    </row>
    <row r="54" spans="1:5" s="10" customFormat="1" ht="33.75">
      <c r="A54" s="15" t="s">
        <v>622</v>
      </c>
      <c r="B54" s="11" t="s">
        <v>56</v>
      </c>
      <c r="C54" s="17">
        <v>100002.18176</v>
      </c>
      <c r="D54" s="17">
        <v>9406.32298</v>
      </c>
      <c r="E54" s="26">
        <f t="shared" si="0"/>
        <v>9.406117761085136</v>
      </c>
    </row>
    <row r="55" spans="1:5" s="10" customFormat="1" ht="11.25">
      <c r="A55" s="15" t="s">
        <v>623</v>
      </c>
      <c r="B55" s="11" t="s">
        <v>57</v>
      </c>
      <c r="C55" s="17">
        <v>8039042</v>
      </c>
      <c r="D55" s="17">
        <v>5795382.0192</v>
      </c>
      <c r="E55" s="26">
        <f t="shared" si="0"/>
        <v>72.09045579311565</v>
      </c>
    </row>
    <row r="56" spans="1:5" s="10" customFormat="1" ht="22.5">
      <c r="A56" s="15" t="s">
        <v>624</v>
      </c>
      <c r="B56" s="11" t="s">
        <v>58</v>
      </c>
      <c r="C56" s="17">
        <v>7299450</v>
      </c>
      <c r="D56" s="17">
        <v>5225929.69884</v>
      </c>
      <c r="E56" s="26">
        <f t="shared" si="0"/>
        <v>71.59347209502084</v>
      </c>
    </row>
    <row r="57" spans="1:5" s="10" customFormat="1" ht="22.5">
      <c r="A57" s="15" t="s">
        <v>625</v>
      </c>
      <c r="B57" s="11" t="s">
        <v>59</v>
      </c>
      <c r="C57" s="17">
        <v>739592</v>
      </c>
      <c r="D57" s="17">
        <v>569452.32036</v>
      </c>
      <c r="E57" s="26">
        <f t="shared" si="0"/>
        <v>76.99546782009541</v>
      </c>
    </row>
    <row r="58" spans="1:5" s="10" customFormat="1" ht="11.25">
      <c r="A58" s="15" t="s">
        <v>626</v>
      </c>
      <c r="B58" s="11" t="s">
        <v>60</v>
      </c>
      <c r="C58" s="17">
        <v>1113949</v>
      </c>
      <c r="D58" s="17">
        <v>323157.36862</v>
      </c>
      <c r="E58" s="26">
        <f t="shared" si="0"/>
        <v>29.010068559691693</v>
      </c>
    </row>
    <row r="59" spans="1:5" s="10" customFormat="1" ht="11.25">
      <c r="A59" s="15" t="s">
        <v>627</v>
      </c>
      <c r="B59" s="11" t="s">
        <v>61</v>
      </c>
      <c r="C59" s="17">
        <v>195172</v>
      </c>
      <c r="D59" s="17">
        <v>136599.81297</v>
      </c>
      <c r="E59" s="26">
        <f t="shared" si="0"/>
        <v>69.98945185272477</v>
      </c>
    </row>
    <row r="60" spans="1:5" s="10" customFormat="1" ht="11.25">
      <c r="A60" s="15" t="s">
        <v>628</v>
      </c>
      <c r="B60" s="11" t="s">
        <v>62</v>
      </c>
      <c r="C60" s="17">
        <v>918777</v>
      </c>
      <c r="D60" s="17">
        <v>186557.55565</v>
      </c>
      <c r="E60" s="26">
        <f t="shared" si="0"/>
        <v>20.3049875704333</v>
      </c>
    </row>
    <row r="61" spans="1:5" s="10" customFormat="1" ht="11.25">
      <c r="A61" s="15" t="s">
        <v>629</v>
      </c>
      <c r="B61" s="11" t="s">
        <v>63</v>
      </c>
      <c r="C61" s="17">
        <v>2424</v>
      </c>
      <c r="D61" s="17">
        <v>2243.10412</v>
      </c>
      <c r="E61" s="26">
        <f t="shared" si="0"/>
        <v>92.53729867986799</v>
      </c>
    </row>
    <row r="62" spans="1:5" s="10" customFormat="1" ht="11.25">
      <c r="A62" s="15" t="s">
        <v>630</v>
      </c>
      <c r="B62" s="11" t="s">
        <v>64</v>
      </c>
      <c r="C62" s="17">
        <v>1739951.42235</v>
      </c>
      <c r="D62" s="17">
        <v>910355.1779199999</v>
      </c>
      <c r="E62" s="26">
        <f t="shared" si="0"/>
        <v>52.32072379874049</v>
      </c>
    </row>
    <row r="63" spans="1:5" s="10" customFormat="1" ht="11.25">
      <c r="A63" s="15" t="s">
        <v>631</v>
      </c>
      <c r="B63" s="11" t="s">
        <v>65</v>
      </c>
      <c r="C63" s="17">
        <v>1073191.72835</v>
      </c>
      <c r="D63" s="17">
        <v>801521.47303</v>
      </c>
      <c r="E63" s="26">
        <f t="shared" si="0"/>
        <v>74.68576693768551</v>
      </c>
    </row>
    <row r="64" spans="1:5" s="10" customFormat="1" ht="22.5">
      <c r="A64" s="15" t="s">
        <v>632</v>
      </c>
      <c r="B64" s="11" t="s">
        <v>66</v>
      </c>
      <c r="C64" s="17">
        <v>520877.053</v>
      </c>
      <c r="D64" s="17">
        <v>398068.23381</v>
      </c>
      <c r="E64" s="26">
        <f t="shared" si="0"/>
        <v>76.42268583676693</v>
      </c>
    </row>
    <row r="65" spans="1:5" s="10" customFormat="1" ht="22.5">
      <c r="A65" s="15" t="s">
        <v>633</v>
      </c>
      <c r="B65" s="11" t="s">
        <v>67</v>
      </c>
      <c r="C65" s="17">
        <v>297989.01177</v>
      </c>
      <c r="D65" s="17">
        <v>221551.5755</v>
      </c>
      <c r="E65" s="26">
        <f t="shared" si="0"/>
        <v>74.34890776140514</v>
      </c>
    </row>
    <row r="66" spans="1:5" s="14" customFormat="1" ht="22.5">
      <c r="A66" s="15" t="s">
        <v>634</v>
      </c>
      <c r="B66" s="11" t="s">
        <v>68</v>
      </c>
      <c r="C66" s="17">
        <v>254325.66358000002</v>
      </c>
      <c r="D66" s="17">
        <v>181901.66372</v>
      </c>
      <c r="E66" s="26">
        <f t="shared" si="0"/>
        <v>71.52312557036994</v>
      </c>
    </row>
    <row r="67" spans="1:5" s="10" customFormat="1" ht="11.25">
      <c r="A67" s="15" t="s">
        <v>635</v>
      </c>
      <c r="B67" s="11" t="s">
        <v>69</v>
      </c>
      <c r="C67" s="17">
        <v>666759.694</v>
      </c>
      <c r="D67" s="17">
        <v>108833.70489</v>
      </c>
      <c r="E67" s="26">
        <f t="shared" si="0"/>
        <v>16.322778036729975</v>
      </c>
    </row>
    <row r="68" spans="1:5" s="10" customFormat="1" ht="22.5">
      <c r="A68" s="15" t="s">
        <v>636</v>
      </c>
      <c r="B68" s="11" t="s">
        <v>70</v>
      </c>
      <c r="C68" s="17">
        <v>191659</v>
      </c>
      <c r="D68" s="17">
        <v>36816.08959</v>
      </c>
      <c r="E68" s="26">
        <f t="shared" si="0"/>
        <v>19.20916293521306</v>
      </c>
    </row>
    <row r="69" spans="1:5" s="10" customFormat="1" ht="22.5">
      <c r="A69" s="15" t="s">
        <v>637</v>
      </c>
      <c r="B69" s="11" t="s">
        <v>71</v>
      </c>
      <c r="C69" s="17">
        <v>365205.998</v>
      </c>
      <c r="D69" s="17">
        <v>57827.36842</v>
      </c>
      <c r="E69" s="26">
        <f t="shared" si="0"/>
        <v>15.834178172506356</v>
      </c>
    </row>
    <row r="70" spans="1:5" s="10" customFormat="1" ht="22.5">
      <c r="A70" s="15" t="s">
        <v>638</v>
      </c>
      <c r="B70" s="11" t="s">
        <v>72</v>
      </c>
      <c r="C70" s="17">
        <v>109894.696</v>
      </c>
      <c r="D70" s="17">
        <v>14190.24688</v>
      </c>
      <c r="E70" s="26">
        <f t="shared" si="0"/>
        <v>12.912585772110422</v>
      </c>
    </row>
    <row r="71" spans="1:5" s="10" customFormat="1" ht="21.75">
      <c r="A71" s="22" t="s">
        <v>639</v>
      </c>
      <c r="B71" s="13" t="s">
        <v>73</v>
      </c>
      <c r="C71" s="19">
        <v>57378</v>
      </c>
      <c r="D71" s="19">
        <v>36027.820439999996</v>
      </c>
      <c r="E71" s="18">
        <f t="shared" si="0"/>
        <v>62.790303670396305</v>
      </c>
    </row>
    <row r="72" spans="1:5" s="10" customFormat="1" ht="11.25">
      <c r="A72" s="15" t="s">
        <v>640</v>
      </c>
      <c r="B72" s="11" t="s">
        <v>74</v>
      </c>
      <c r="C72" s="17">
        <v>49510</v>
      </c>
      <c r="D72" s="17">
        <v>34143.54668</v>
      </c>
      <c r="E72" s="26">
        <f t="shared" si="0"/>
        <v>68.96293007473237</v>
      </c>
    </row>
    <row r="73" spans="1:5" s="10" customFormat="1" ht="11.25">
      <c r="A73" s="15" t="s">
        <v>641</v>
      </c>
      <c r="B73" s="11" t="s">
        <v>75</v>
      </c>
      <c r="C73" s="17">
        <v>48302</v>
      </c>
      <c r="D73" s="17">
        <v>33868.30315</v>
      </c>
      <c r="E73" s="26">
        <f t="shared" si="0"/>
        <v>70.11780702662416</v>
      </c>
    </row>
    <row r="74" spans="1:5" s="10" customFormat="1" ht="22.5">
      <c r="A74" s="15" t="s">
        <v>642</v>
      </c>
      <c r="B74" s="11" t="s">
        <v>76</v>
      </c>
      <c r="C74" s="17">
        <v>1208</v>
      </c>
      <c r="D74" s="17">
        <v>275.24353</v>
      </c>
      <c r="E74" s="26">
        <f t="shared" si="0"/>
        <v>22.785060430463577</v>
      </c>
    </row>
    <row r="75" spans="1:5" s="10" customFormat="1" ht="22.5">
      <c r="A75" s="15" t="s">
        <v>643</v>
      </c>
      <c r="B75" s="11" t="s">
        <v>77</v>
      </c>
      <c r="C75" s="17">
        <v>7868</v>
      </c>
      <c r="D75" s="17">
        <v>1884.27376</v>
      </c>
      <c r="E75" s="26">
        <f t="shared" si="0"/>
        <v>23.948573462125065</v>
      </c>
    </row>
    <row r="76" spans="1:5" s="10" customFormat="1" ht="11.25">
      <c r="A76" s="15" t="s">
        <v>644</v>
      </c>
      <c r="B76" s="11" t="s">
        <v>78</v>
      </c>
      <c r="C76" s="17">
        <v>7859</v>
      </c>
      <c r="D76" s="17">
        <v>1883.03807</v>
      </c>
      <c r="E76" s="26">
        <f t="shared" si="0"/>
        <v>23.960275734826315</v>
      </c>
    </row>
    <row r="77" spans="1:5" s="10" customFormat="1" ht="22.5">
      <c r="A77" s="15" t="s">
        <v>645</v>
      </c>
      <c r="B77" s="11" t="s">
        <v>79</v>
      </c>
      <c r="C77" s="17">
        <v>9</v>
      </c>
      <c r="D77" s="17">
        <v>1.23569</v>
      </c>
      <c r="E77" s="26">
        <f t="shared" si="0"/>
        <v>13.729888888888889</v>
      </c>
    </row>
    <row r="78" spans="1:5" s="10" customFormat="1" ht="11.25">
      <c r="A78" s="22" t="s">
        <v>646</v>
      </c>
      <c r="B78" s="13" t="s">
        <v>80</v>
      </c>
      <c r="C78" s="19">
        <v>370854.4</v>
      </c>
      <c r="D78" s="19">
        <v>250102.82069</v>
      </c>
      <c r="E78" s="18">
        <f t="shared" si="0"/>
        <v>67.43962608775843</v>
      </c>
    </row>
    <row r="79" spans="1:5" s="10" customFormat="1" ht="33.75">
      <c r="A79" s="15" t="s">
        <v>1449</v>
      </c>
      <c r="B79" s="11" t="s">
        <v>1473</v>
      </c>
      <c r="C79" s="17">
        <v>0</v>
      </c>
      <c r="D79" s="17">
        <v>0.6</v>
      </c>
      <c r="E79" s="26">
        <v>0</v>
      </c>
    </row>
    <row r="80" spans="1:5" s="10" customFormat="1" ht="33.75">
      <c r="A80" s="15" t="s">
        <v>1450</v>
      </c>
      <c r="B80" s="11" t="s">
        <v>1474</v>
      </c>
      <c r="C80" s="17">
        <v>0</v>
      </c>
      <c r="D80" s="17">
        <v>0.6</v>
      </c>
      <c r="E80" s="26">
        <v>0</v>
      </c>
    </row>
    <row r="81" spans="1:5" s="10" customFormat="1" ht="22.5">
      <c r="A81" s="15" t="s">
        <v>647</v>
      </c>
      <c r="B81" s="11" t="s">
        <v>81</v>
      </c>
      <c r="C81" s="17">
        <v>99689</v>
      </c>
      <c r="D81" s="17">
        <v>88481.18351</v>
      </c>
      <c r="E81" s="26">
        <f t="shared" si="0"/>
        <v>88.75721845940876</v>
      </c>
    </row>
    <row r="82" spans="1:5" s="10" customFormat="1" ht="33.75">
      <c r="A82" s="15" t="s">
        <v>648</v>
      </c>
      <c r="B82" s="11" t="s">
        <v>82</v>
      </c>
      <c r="C82" s="17">
        <v>99689</v>
      </c>
      <c r="D82" s="17">
        <v>88481.18351</v>
      </c>
      <c r="E82" s="26">
        <f t="shared" si="0"/>
        <v>88.75721845940876</v>
      </c>
    </row>
    <row r="83" spans="1:5" s="10" customFormat="1" ht="33.75">
      <c r="A83" s="15" t="s">
        <v>649</v>
      </c>
      <c r="B83" s="11" t="s">
        <v>83</v>
      </c>
      <c r="C83" s="17">
        <v>429.8</v>
      </c>
      <c r="D83" s="17">
        <v>208.06</v>
      </c>
      <c r="E83" s="26">
        <f t="shared" si="0"/>
        <v>48.40856212191717</v>
      </c>
    </row>
    <row r="84" spans="1:5" s="10" customFormat="1" ht="45">
      <c r="A84" s="15" t="s">
        <v>650</v>
      </c>
      <c r="B84" s="11" t="s">
        <v>84</v>
      </c>
      <c r="C84" s="17">
        <v>429.8</v>
      </c>
      <c r="D84" s="17">
        <v>208.06</v>
      </c>
      <c r="E84" s="26">
        <f t="shared" si="0"/>
        <v>48.40856212191717</v>
      </c>
    </row>
    <row r="85" spans="1:5" s="10" customFormat="1" ht="45">
      <c r="A85" s="15" t="s">
        <v>651</v>
      </c>
      <c r="B85" s="11" t="s">
        <v>85</v>
      </c>
      <c r="C85" s="17">
        <v>10771</v>
      </c>
      <c r="D85" s="17">
        <v>7446.58</v>
      </c>
      <c r="E85" s="26">
        <f t="shared" si="0"/>
        <v>69.13545631789063</v>
      </c>
    </row>
    <row r="86" spans="1:5" s="10" customFormat="1" ht="22.5">
      <c r="A86" s="15" t="s">
        <v>652</v>
      </c>
      <c r="B86" s="11" t="s">
        <v>86</v>
      </c>
      <c r="C86" s="17">
        <v>259964.6</v>
      </c>
      <c r="D86" s="17">
        <v>153966.39718</v>
      </c>
      <c r="E86" s="26">
        <f t="shared" si="0"/>
        <v>59.225908904520075</v>
      </c>
    </row>
    <row r="87" spans="1:5" s="10" customFormat="1" ht="56.25">
      <c r="A87" s="15" t="s">
        <v>653</v>
      </c>
      <c r="B87" s="11" t="s">
        <v>87</v>
      </c>
      <c r="C87" s="17">
        <v>285</v>
      </c>
      <c r="D87" s="17">
        <v>213.877</v>
      </c>
      <c r="E87" s="26">
        <f t="shared" si="0"/>
        <v>75.04456140350878</v>
      </c>
    </row>
    <row r="88" spans="1:5" s="10" customFormat="1" ht="33.75">
      <c r="A88" s="15" t="s">
        <v>654</v>
      </c>
      <c r="B88" s="11" t="s">
        <v>88</v>
      </c>
      <c r="C88" s="17">
        <v>178262.4</v>
      </c>
      <c r="D88" s="17">
        <v>87659.72309999999</v>
      </c>
      <c r="E88" s="26">
        <f t="shared" si="0"/>
        <v>49.1745444356185</v>
      </c>
    </row>
    <row r="89" spans="1:5" s="10" customFormat="1" ht="33.75">
      <c r="A89" s="15" t="s">
        <v>655</v>
      </c>
      <c r="B89" s="11" t="s">
        <v>89</v>
      </c>
      <c r="C89" s="17">
        <v>47217.8</v>
      </c>
      <c r="D89" s="17">
        <v>40058.15</v>
      </c>
      <c r="E89" s="26">
        <f t="shared" si="0"/>
        <v>84.836968261969</v>
      </c>
    </row>
    <row r="90" spans="1:5" s="10" customFormat="1" ht="45">
      <c r="A90" s="15" t="s">
        <v>656</v>
      </c>
      <c r="B90" s="11" t="s">
        <v>90</v>
      </c>
      <c r="C90" s="17">
        <v>47217.8</v>
      </c>
      <c r="D90" s="17">
        <v>40058.15</v>
      </c>
      <c r="E90" s="26">
        <f t="shared" si="0"/>
        <v>84.836968261969</v>
      </c>
    </row>
    <row r="91" spans="1:5" s="10" customFormat="1" ht="22.5">
      <c r="A91" s="15" t="s">
        <v>657</v>
      </c>
      <c r="B91" s="11" t="s">
        <v>91</v>
      </c>
      <c r="C91" s="17">
        <v>5292</v>
      </c>
      <c r="D91" s="17">
        <v>4748.507</v>
      </c>
      <c r="E91" s="26">
        <f t="shared" si="0"/>
        <v>89.72991307634163</v>
      </c>
    </row>
    <row r="92" spans="1:5" s="10" customFormat="1" ht="56.25">
      <c r="A92" s="15" t="s">
        <v>658</v>
      </c>
      <c r="B92" s="11" t="s">
        <v>92</v>
      </c>
      <c r="C92" s="17">
        <v>176</v>
      </c>
      <c r="D92" s="17">
        <v>90.6</v>
      </c>
      <c r="E92" s="26">
        <f t="shared" si="0"/>
        <v>51.47727272727273</v>
      </c>
    </row>
    <row r="93" spans="1:5" s="10" customFormat="1" ht="22.5">
      <c r="A93" s="15" t="s">
        <v>659</v>
      </c>
      <c r="B93" s="11" t="s">
        <v>93</v>
      </c>
      <c r="C93" s="17">
        <v>10.5</v>
      </c>
      <c r="D93" s="17">
        <v>3.5</v>
      </c>
      <c r="E93" s="26">
        <f t="shared" si="0"/>
        <v>33.33333333333333</v>
      </c>
    </row>
    <row r="94" spans="1:5" s="10" customFormat="1" ht="67.5">
      <c r="A94" s="15" t="s">
        <v>660</v>
      </c>
      <c r="B94" s="11" t="s">
        <v>94</v>
      </c>
      <c r="C94" s="17">
        <v>162.3</v>
      </c>
      <c r="D94" s="17">
        <v>40</v>
      </c>
      <c r="E94" s="26">
        <f t="shared" si="0"/>
        <v>24.645717806531113</v>
      </c>
    </row>
    <row r="95" spans="1:5" s="10" customFormat="1" ht="45">
      <c r="A95" s="15" t="s">
        <v>661</v>
      </c>
      <c r="B95" s="11" t="s">
        <v>95</v>
      </c>
      <c r="C95" s="17">
        <v>22023.3</v>
      </c>
      <c r="D95" s="17">
        <v>16350.40658</v>
      </c>
      <c r="E95" s="26">
        <f t="shared" si="0"/>
        <v>74.2414015156675</v>
      </c>
    </row>
    <row r="96" spans="1:5" s="10" customFormat="1" ht="56.25">
      <c r="A96" s="15" t="s">
        <v>662</v>
      </c>
      <c r="B96" s="11" t="s">
        <v>96</v>
      </c>
      <c r="C96" s="17">
        <v>0</v>
      </c>
      <c r="D96" s="17">
        <v>1611.35</v>
      </c>
      <c r="E96" s="26">
        <v>0</v>
      </c>
    </row>
    <row r="97" spans="1:5" s="14" customFormat="1" ht="123.75">
      <c r="A97" s="15" t="s">
        <v>663</v>
      </c>
      <c r="B97" s="11" t="s">
        <v>97</v>
      </c>
      <c r="C97" s="17">
        <v>22023.3</v>
      </c>
      <c r="D97" s="17">
        <v>14739.05658</v>
      </c>
      <c r="E97" s="26">
        <f t="shared" si="0"/>
        <v>66.92483224584872</v>
      </c>
    </row>
    <row r="98" spans="1:5" s="10" customFormat="1" ht="22.5">
      <c r="A98" s="15" t="s">
        <v>664</v>
      </c>
      <c r="B98" s="11" t="s">
        <v>98</v>
      </c>
      <c r="C98" s="17">
        <v>55</v>
      </c>
      <c r="D98" s="17">
        <v>585</v>
      </c>
      <c r="E98" s="26" t="s">
        <v>1421</v>
      </c>
    </row>
    <row r="99" spans="1:5" s="10" customFormat="1" ht="78.75">
      <c r="A99" s="15" t="s">
        <v>665</v>
      </c>
      <c r="B99" s="11" t="s">
        <v>99</v>
      </c>
      <c r="C99" s="17">
        <v>8</v>
      </c>
      <c r="D99" s="17">
        <v>4.8</v>
      </c>
      <c r="E99" s="26">
        <f t="shared" si="0"/>
        <v>60</v>
      </c>
    </row>
    <row r="100" spans="1:5" s="10" customFormat="1" ht="45">
      <c r="A100" s="15" t="s">
        <v>666</v>
      </c>
      <c r="B100" s="11" t="s">
        <v>100</v>
      </c>
      <c r="C100" s="17">
        <v>1827.3</v>
      </c>
      <c r="D100" s="17">
        <v>1499.2794</v>
      </c>
      <c r="E100" s="26">
        <f t="shared" si="0"/>
        <v>82.04889180758495</v>
      </c>
    </row>
    <row r="101" spans="1:5" s="10" customFormat="1" ht="67.5">
      <c r="A101" s="15" t="s">
        <v>667</v>
      </c>
      <c r="B101" s="11" t="s">
        <v>101</v>
      </c>
      <c r="C101" s="17">
        <v>1539.3</v>
      </c>
      <c r="D101" s="17">
        <v>1217.6794</v>
      </c>
      <c r="E101" s="26">
        <f t="shared" si="0"/>
        <v>79.10604820372897</v>
      </c>
    </row>
    <row r="102" spans="1:5" s="10" customFormat="1" ht="56.25">
      <c r="A102" s="15" t="s">
        <v>668</v>
      </c>
      <c r="B102" s="11" t="s">
        <v>102</v>
      </c>
      <c r="C102" s="17">
        <v>288</v>
      </c>
      <c r="D102" s="17">
        <v>281.6</v>
      </c>
      <c r="E102" s="26">
        <f t="shared" si="0"/>
        <v>97.77777777777779</v>
      </c>
    </row>
    <row r="103" spans="1:5" s="10" customFormat="1" ht="22.5">
      <c r="A103" s="15" t="s">
        <v>669</v>
      </c>
      <c r="B103" s="11" t="s">
        <v>103</v>
      </c>
      <c r="C103" s="17">
        <v>630</v>
      </c>
      <c r="D103" s="17">
        <v>371</v>
      </c>
      <c r="E103" s="26">
        <f aca="true" t="shared" si="1" ref="E103:E166">D103/C103*100</f>
        <v>58.88888888888889</v>
      </c>
    </row>
    <row r="104" spans="1:5" s="10" customFormat="1" ht="56.25">
      <c r="A104" s="15" t="s">
        <v>670</v>
      </c>
      <c r="B104" s="11" t="s">
        <v>104</v>
      </c>
      <c r="C104" s="17">
        <v>630</v>
      </c>
      <c r="D104" s="17">
        <v>371</v>
      </c>
      <c r="E104" s="26">
        <f t="shared" si="1"/>
        <v>58.88888888888889</v>
      </c>
    </row>
    <row r="105" spans="1:5" s="10" customFormat="1" ht="45">
      <c r="A105" s="15" t="s">
        <v>671</v>
      </c>
      <c r="B105" s="11" t="s">
        <v>105</v>
      </c>
      <c r="C105" s="17">
        <v>240</v>
      </c>
      <c r="D105" s="17">
        <v>226.05</v>
      </c>
      <c r="E105" s="26">
        <f t="shared" si="1"/>
        <v>94.1875</v>
      </c>
    </row>
    <row r="106" spans="1:5" s="10" customFormat="1" ht="56.25">
      <c r="A106" s="15" t="s">
        <v>672</v>
      </c>
      <c r="B106" s="11" t="s">
        <v>106</v>
      </c>
      <c r="C106" s="17">
        <v>240</v>
      </c>
      <c r="D106" s="17">
        <v>226.05</v>
      </c>
      <c r="E106" s="26">
        <f t="shared" si="1"/>
        <v>94.1875</v>
      </c>
    </row>
    <row r="107" spans="1:5" s="10" customFormat="1" ht="56.25">
      <c r="A107" s="15" t="s">
        <v>673</v>
      </c>
      <c r="B107" s="11" t="s">
        <v>107</v>
      </c>
      <c r="C107" s="17">
        <v>2935</v>
      </c>
      <c r="D107" s="17">
        <v>783</v>
      </c>
      <c r="E107" s="26">
        <f t="shared" si="1"/>
        <v>26.678023850085182</v>
      </c>
    </row>
    <row r="108" spans="1:5" s="10" customFormat="1" ht="56.25">
      <c r="A108" s="15" t="s">
        <v>674</v>
      </c>
      <c r="B108" s="11" t="s">
        <v>108</v>
      </c>
      <c r="C108" s="17">
        <v>345</v>
      </c>
      <c r="D108" s="17">
        <v>567.5</v>
      </c>
      <c r="E108" s="26">
        <f t="shared" si="1"/>
        <v>164.4927536231884</v>
      </c>
    </row>
    <row r="109" spans="1:5" s="10" customFormat="1" ht="45">
      <c r="A109" s="15" t="s">
        <v>675</v>
      </c>
      <c r="B109" s="11" t="s">
        <v>109</v>
      </c>
      <c r="C109" s="17">
        <v>495</v>
      </c>
      <c r="D109" s="17">
        <v>765.0041</v>
      </c>
      <c r="E109" s="26">
        <f t="shared" si="1"/>
        <v>154.5462828282828</v>
      </c>
    </row>
    <row r="110" spans="1:5" s="10" customFormat="1" ht="21.75">
      <c r="A110" s="22" t="s">
        <v>676</v>
      </c>
      <c r="B110" s="13" t="s">
        <v>110</v>
      </c>
      <c r="C110" s="19">
        <v>205.83238</v>
      </c>
      <c r="D110" s="19">
        <v>383.98825</v>
      </c>
      <c r="E110" s="18">
        <f t="shared" si="1"/>
        <v>186.5538599903475</v>
      </c>
    </row>
    <row r="111" spans="1:5" s="10" customFormat="1" ht="22.5">
      <c r="A111" s="15" t="s">
        <v>677</v>
      </c>
      <c r="B111" s="11" t="s">
        <v>111</v>
      </c>
      <c r="C111" s="17">
        <v>2</v>
      </c>
      <c r="D111" s="17">
        <v>2.56654</v>
      </c>
      <c r="E111" s="26">
        <f t="shared" si="1"/>
        <v>128.327</v>
      </c>
    </row>
    <row r="112" spans="1:5" s="10" customFormat="1" ht="33.75">
      <c r="A112" s="15" t="s">
        <v>678</v>
      </c>
      <c r="B112" s="11" t="s">
        <v>112</v>
      </c>
      <c r="C112" s="17">
        <v>0</v>
      </c>
      <c r="D112" s="17">
        <v>0.2324</v>
      </c>
      <c r="E112" s="26">
        <v>0</v>
      </c>
    </row>
    <row r="113" spans="1:5" s="10" customFormat="1" ht="33.75">
      <c r="A113" s="15" t="s">
        <v>679</v>
      </c>
      <c r="B113" s="11" t="s">
        <v>113</v>
      </c>
      <c r="C113" s="17">
        <v>2</v>
      </c>
      <c r="D113" s="17">
        <v>2.3341399999999997</v>
      </c>
      <c r="E113" s="26">
        <f t="shared" si="1"/>
        <v>116.70699999999998</v>
      </c>
    </row>
    <row r="114" spans="1:5" s="10" customFormat="1" ht="11.25">
      <c r="A114" s="15" t="s">
        <v>680</v>
      </c>
      <c r="B114" s="11" t="s">
        <v>114</v>
      </c>
      <c r="C114" s="17">
        <v>40</v>
      </c>
      <c r="D114" s="17">
        <v>33.67233</v>
      </c>
      <c r="E114" s="26">
        <f t="shared" si="1"/>
        <v>84.180825</v>
      </c>
    </row>
    <row r="115" spans="1:5" s="10" customFormat="1" ht="11.25">
      <c r="A115" s="15" t="s">
        <v>681</v>
      </c>
      <c r="B115" s="11" t="s">
        <v>115</v>
      </c>
      <c r="C115" s="17">
        <v>1</v>
      </c>
      <c r="D115" s="17">
        <v>0.32323</v>
      </c>
      <c r="E115" s="26">
        <f t="shared" si="1"/>
        <v>32.323</v>
      </c>
    </row>
    <row r="116" spans="1:5" s="10" customFormat="1" ht="11.25">
      <c r="A116" s="15" t="s">
        <v>682</v>
      </c>
      <c r="B116" s="11" t="s">
        <v>116</v>
      </c>
      <c r="C116" s="17">
        <v>1</v>
      </c>
      <c r="D116" s="17">
        <v>0.32323</v>
      </c>
      <c r="E116" s="26">
        <f t="shared" si="1"/>
        <v>32.323</v>
      </c>
    </row>
    <row r="117" spans="1:5" s="10" customFormat="1" ht="11.25">
      <c r="A117" s="15" t="s">
        <v>683</v>
      </c>
      <c r="B117" s="11" t="s">
        <v>117</v>
      </c>
      <c r="C117" s="17">
        <v>39</v>
      </c>
      <c r="D117" s="17">
        <v>33.3491</v>
      </c>
      <c r="E117" s="26">
        <f t="shared" si="1"/>
        <v>85.51051282051282</v>
      </c>
    </row>
    <row r="118" spans="1:5" s="10" customFormat="1" ht="56.25">
      <c r="A118" s="15" t="s">
        <v>684</v>
      </c>
      <c r="B118" s="11" t="s">
        <v>118</v>
      </c>
      <c r="C118" s="17">
        <v>39</v>
      </c>
      <c r="D118" s="17">
        <v>33.3491</v>
      </c>
      <c r="E118" s="26">
        <f t="shared" si="1"/>
        <v>85.51051282051282</v>
      </c>
    </row>
    <row r="119" spans="1:5" s="10" customFormat="1" ht="11.25">
      <c r="A119" s="15" t="s">
        <v>685</v>
      </c>
      <c r="B119" s="11" t="s">
        <v>119</v>
      </c>
      <c r="C119" s="17">
        <v>137.29</v>
      </c>
      <c r="D119" s="17">
        <v>284.36199</v>
      </c>
      <c r="E119" s="26" t="s">
        <v>1421</v>
      </c>
    </row>
    <row r="120" spans="1:5" s="10" customFormat="1" ht="11.25">
      <c r="A120" s="15" t="s">
        <v>686</v>
      </c>
      <c r="B120" s="11" t="s">
        <v>120</v>
      </c>
      <c r="C120" s="17">
        <v>2</v>
      </c>
      <c r="D120" s="17">
        <v>0.12611</v>
      </c>
      <c r="E120" s="26">
        <f t="shared" si="1"/>
        <v>6.3055</v>
      </c>
    </row>
    <row r="121" spans="1:5" s="10" customFormat="1" ht="22.5">
      <c r="A121" s="15" t="s">
        <v>687</v>
      </c>
      <c r="B121" s="11" t="s">
        <v>121</v>
      </c>
      <c r="C121" s="17">
        <v>0</v>
      </c>
      <c r="D121" s="17">
        <v>8.02521</v>
      </c>
      <c r="E121" s="26">
        <v>0</v>
      </c>
    </row>
    <row r="122" spans="1:5" s="10" customFormat="1" ht="11.25">
      <c r="A122" s="15" t="s">
        <v>688</v>
      </c>
      <c r="B122" s="11" t="s">
        <v>122</v>
      </c>
      <c r="C122" s="17">
        <v>2</v>
      </c>
      <c r="D122" s="17">
        <v>2.45533</v>
      </c>
      <c r="E122" s="26">
        <f t="shared" si="1"/>
        <v>122.76650000000001</v>
      </c>
    </row>
    <row r="123" spans="1:5" s="10" customFormat="1" ht="22.5">
      <c r="A123" s="15" t="s">
        <v>689</v>
      </c>
      <c r="B123" s="11" t="s">
        <v>123</v>
      </c>
      <c r="C123" s="17">
        <v>133.29</v>
      </c>
      <c r="D123" s="17">
        <v>273.75534000000005</v>
      </c>
      <c r="E123" s="26" t="s">
        <v>1421</v>
      </c>
    </row>
    <row r="124" spans="1:5" s="10" customFormat="1" ht="22.5">
      <c r="A124" s="15" t="s">
        <v>690</v>
      </c>
      <c r="B124" s="11" t="s">
        <v>124</v>
      </c>
      <c r="C124" s="17">
        <v>0</v>
      </c>
      <c r="D124" s="17">
        <v>0.103</v>
      </c>
      <c r="E124" s="26">
        <v>0</v>
      </c>
    </row>
    <row r="125" spans="1:5" s="10" customFormat="1" ht="22.5">
      <c r="A125" s="15" t="s">
        <v>691</v>
      </c>
      <c r="B125" s="11" t="s">
        <v>125</v>
      </c>
      <c r="C125" s="17">
        <v>131.59</v>
      </c>
      <c r="D125" s="17">
        <v>230.28014000000002</v>
      </c>
      <c r="E125" s="26">
        <f t="shared" si="1"/>
        <v>174.99820655064974</v>
      </c>
    </row>
    <row r="126" spans="1:5" s="10" customFormat="1" ht="22.5">
      <c r="A126" s="15" t="s">
        <v>692</v>
      </c>
      <c r="B126" s="11" t="s">
        <v>126</v>
      </c>
      <c r="C126" s="17">
        <v>1.7</v>
      </c>
      <c r="D126" s="17">
        <v>43.3722</v>
      </c>
      <c r="E126" s="26" t="s">
        <v>1421</v>
      </c>
    </row>
    <row r="127" spans="1:5" s="10" customFormat="1" ht="22.5">
      <c r="A127" s="15" t="s">
        <v>693</v>
      </c>
      <c r="B127" s="11" t="s">
        <v>127</v>
      </c>
      <c r="C127" s="17">
        <v>0</v>
      </c>
      <c r="D127" s="17">
        <v>-0.4</v>
      </c>
      <c r="E127" s="26">
        <v>0</v>
      </c>
    </row>
    <row r="128" spans="1:5" s="10" customFormat="1" ht="22.5">
      <c r="A128" s="15" t="s">
        <v>694</v>
      </c>
      <c r="B128" s="11" t="s">
        <v>128</v>
      </c>
      <c r="C128" s="17">
        <v>0</v>
      </c>
      <c r="D128" s="17">
        <v>-0.4</v>
      </c>
      <c r="E128" s="26">
        <v>0</v>
      </c>
    </row>
    <row r="129" spans="1:5" s="10" customFormat="1" ht="22.5">
      <c r="A129" s="15" t="s">
        <v>695</v>
      </c>
      <c r="B129" s="11" t="s">
        <v>129</v>
      </c>
      <c r="C129" s="17">
        <v>26</v>
      </c>
      <c r="D129" s="17">
        <v>51.66272</v>
      </c>
      <c r="E129" s="26">
        <f t="shared" si="1"/>
        <v>198.70276923076923</v>
      </c>
    </row>
    <row r="130" spans="1:5" s="10" customFormat="1" ht="11.25">
      <c r="A130" s="15" t="s">
        <v>696</v>
      </c>
      <c r="B130" s="11" t="s">
        <v>130</v>
      </c>
      <c r="C130" s="17">
        <v>26</v>
      </c>
      <c r="D130" s="17">
        <v>50.9274</v>
      </c>
      <c r="E130" s="26">
        <f t="shared" si="1"/>
        <v>195.87461538461537</v>
      </c>
    </row>
    <row r="131" spans="1:5" s="10" customFormat="1" ht="22.5">
      <c r="A131" s="15" t="s">
        <v>697</v>
      </c>
      <c r="B131" s="11" t="s">
        <v>131</v>
      </c>
      <c r="C131" s="17">
        <v>0</v>
      </c>
      <c r="D131" s="17">
        <v>0.7353200000000001</v>
      </c>
      <c r="E131" s="26">
        <v>0</v>
      </c>
    </row>
    <row r="132" spans="1:5" s="10" customFormat="1" ht="11.25">
      <c r="A132" s="15" t="s">
        <v>698</v>
      </c>
      <c r="B132" s="11" t="s">
        <v>132</v>
      </c>
      <c r="C132" s="17">
        <v>0.54238</v>
      </c>
      <c r="D132" s="17">
        <v>12.12467</v>
      </c>
      <c r="E132" s="26" t="s">
        <v>1421</v>
      </c>
    </row>
    <row r="133" spans="1:5" s="10" customFormat="1" ht="33.75">
      <c r="A133" s="15" t="s">
        <v>699</v>
      </c>
      <c r="B133" s="11" t="s">
        <v>133</v>
      </c>
      <c r="C133" s="17">
        <v>0.07701000000000001</v>
      </c>
      <c r="D133" s="17">
        <v>3.39832</v>
      </c>
      <c r="E133" s="26" t="s">
        <v>1421</v>
      </c>
    </row>
    <row r="134" spans="1:5" s="10" customFormat="1" ht="45">
      <c r="A134" s="15" t="s">
        <v>700</v>
      </c>
      <c r="B134" s="11" t="s">
        <v>134</v>
      </c>
      <c r="C134" s="17">
        <v>0</v>
      </c>
      <c r="D134" s="17">
        <v>-0.27257</v>
      </c>
      <c r="E134" s="26">
        <v>0</v>
      </c>
    </row>
    <row r="135" spans="1:5" s="10" customFormat="1" ht="45">
      <c r="A135" s="15" t="s">
        <v>701</v>
      </c>
      <c r="B135" s="11" t="s">
        <v>135</v>
      </c>
      <c r="C135" s="17">
        <v>0.07701000000000001</v>
      </c>
      <c r="D135" s="17">
        <v>3.67089</v>
      </c>
      <c r="E135" s="26" t="s">
        <v>1421</v>
      </c>
    </row>
    <row r="136" spans="1:5" s="10" customFormat="1" ht="11.25">
      <c r="A136" s="15" t="s">
        <v>702</v>
      </c>
      <c r="B136" s="11" t="s">
        <v>136</v>
      </c>
      <c r="C136" s="17">
        <v>0.46537</v>
      </c>
      <c r="D136" s="17">
        <v>8.72635</v>
      </c>
      <c r="E136" s="26" t="s">
        <v>1421</v>
      </c>
    </row>
    <row r="137" spans="1:5" s="10" customFormat="1" ht="22.5">
      <c r="A137" s="15" t="s">
        <v>703</v>
      </c>
      <c r="B137" s="11" t="s">
        <v>137</v>
      </c>
      <c r="C137" s="17">
        <v>0.46537</v>
      </c>
      <c r="D137" s="17">
        <v>8.72635</v>
      </c>
      <c r="E137" s="26" t="s">
        <v>1421</v>
      </c>
    </row>
    <row r="138" spans="1:5" s="10" customFormat="1" ht="32.25">
      <c r="A138" s="22" t="s">
        <v>704</v>
      </c>
      <c r="B138" s="13" t="s">
        <v>138</v>
      </c>
      <c r="C138" s="19">
        <v>1669088.9252</v>
      </c>
      <c r="D138" s="19">
        <v>920951.7922200001</v>
      </c>
      <c r="E138" s="18">
        <f t="shared" si="1"/>
        <v>55.176915879999996</v>
      </c>
    </row>
    <row r="139" spans="1:5" s="10" customFormat="1" ht="45">
      <c r="A139" s="15" t="s">
        <v>705</v>
      </c>
      <c r="B139" s="11" t="s">
        <v>139</v>
      </c>
      <c r="C139" s="17">
        <v>34973</v>
      </c>
      <c r="D139" s="17">
        <v>48411.555</v>
      </c>
      <c r="E139" s="26">
        <f t="shared" si="1"/>
        <v>138.4255139679181</v>
      </c>
    </row>
    <row r="140" spans="1:5" s="10" customFormat="1" ht="45">
      <c r="A140" s="15" t="s">
        <v>706</v>
      </c>
      <c r="B140" s="11" t="s">
        <v>140</v>
      </c>
      <c r="C140" s="17">
        <v>9973</v>
      </c>
      <c r="D140" s="17">
        <v>48411.555</v>
      </c>
      <c r="E140" s="26" t="s">
        <v>1421</v>
      </c>
    </row>
    <row r="141" spans="1:5" s="10" customFormat="1" ht="33.75">
      <c r="A141" s="15" t="s">
        <v>707</v>
      </c>
      <c r="B141" s="11" t="s">
        <v>141</v>
      </c>
      <c r="C141" s="17">
        <v>25000</v>
      </c>
      <c r="D141" s="17">
        <v>0</v>
      </c>
      <c r="E141" s="26">
        <f t="shared" si="1"/>
        <v>0</v>
      </c>
    </row>
    <row r="142" spans="1:5" s="10" customFormat="1" ht="22.5">
      <c r="A142" s="15" t="s">
        <v>708</v>
      </c>
      <c r="B142" s="11" t="s">
        <v>142</v>
      </c>
      <c r="C142" s="17">
        <v>5110.8</v>
      </c>
      <c r="D142" s="17">
        <v>0.16766999999999999</v>
      </c>
      <c r="E142" s="26">
        <v>0</v>
      </c>
    </row>
    <row r="143" spans="1:5" s="10" customFormat="1" ht="22.5">
      <c r="A143" s="15" t="s">
        <v>709</v>
      </c>
      <c r="B143" s="11" t="s">
        <v>143</v>
      </c>
      <c r="C143" s="17">
        <v>4874.8</v>
      </c>
      <c r="D143" s="17">
        <v>0</v>
      </c>
      <c r="E143" s="26">
        <f t="shared" si="1"/>
        <v>0</v>
      </c>
    </row>
    <row r="144" spans="1:5" s="10" customFormat="1" ht="22.5">
      <c r="A144" s="15" t="s">
        <v>710</v>
      </c>
      <c r="B144" s="11" t="s">
        <v>144</v>
      </c>
      <c r="C144" s="17">
        <v>236</v>
      </c>
      <c r="D144" s="17">
        <v>0.16766999999999999</v>
      </c>
      <c r="E144" s="26">
        <f t="shared" si="1"/>
        <v>0.07104661016949151</v>
      </c>
    </row>
    <row r="145" spans="1:5" s="10" customFormat="1" ht="56.25">
      <c r="A145" s="15" t="s">
        <v>711</v>
      </c>
      <c r="B145" s="11" t="s">
        <v>145</v>
      </c>
      <c r="C145" s="17">
        <v>1548242.5890799998</v>
      </c>
      <c r="D145" s="17">
        <v>816461.26737</v>
      </c>
      <c r="E145" s="26">
        <f t="shared" si="1"/>
        <v>52.73471180347515</v>
      </c>
    </row>
    <row r="146" spans="1:5" s="14" customFormat="1" ht="45">
      <c r="A146" s="15" t="s">
        <v>712</v>
      </c>
      <c r="B146" s="11" t="s">
        <v>146</v>
      </c>
      <c r="C146" s="17">
        <v>773539.47791</v>
      </c>
      <c r="D146" s="17">
        <v>364594.70609</v>
      </c>
      <c r="E146" s="26">
        <f t="shared" si="1"/>
        <v>47.13330301836514</v>
      </c>
    </row>
    <row r="147" spans="1:5" s="10" customFormat="1" ht="56.25">
      <c r="A147" s="15" t="s">
        <v>713</v>
      </c>
      <c r="B147" s="11" t="s">
        <v>147</v>
      </c>
      <c r="C147" s="17">
        <v>544693.95276</v>
      </c>
      <c r="D147" s="17">
        <v>260390.03245</v>
      </c>
      <c r="E147" s="26">
        <f t="shared" si="1"/>
        <v>47.804832627677726</v>
      </c>
    </row>
    <row r="148" spans="1:5" s="10" customFormat="1" ht="56.25">
      <c r="A148" s="15" t="s">
        <v>714</v>
      </c>
      <c r="B148" s="11" t="s">
        <v>148</v>
      </c>
      <c r="C148" s="17">
        <v>108888.1</v>
      </c>
      <c r="D148" s="17">
        <v>51196.12418</v>
      </c>
      <c r="E148" s="26">
        <f t="shared" si="1"/>
        <v>47.01718937147402</v>
      </c>
    </row>
    <row r="149" spans="1:5" s="10" customFormat="1" ht="56.25">
      <c r="A149" s="15" t="s">
        <v>715</v>
      </c>
      <c r="B149" s="11" t="s">
        <v>149</v>
      </c>
      <c r="C149" s="17">
        <v>1114.1</v>
      </c>
      <c r="D149" s="17">
        <v>1037.14779</v>
      </c>
      <c r="E149" s="26">
        <f t="shared" si="1"/>
        <v>93.09288124943902</v>
      </c>
    </row>
    <row r="150" spans="1:5" s="10" customFormat="1" ht="56.25">
      <c r="A150" s="15" t="s">
        <v>716</v>
      </c>
      <c r="B150" s="11" t="s">
        <v>150</v>
      </c>
      <c r="C150" s="17">
        <v>118843.32515</v>
      </c>
      <c r="D150" s="17">
        <v>51971.40167</v>
      </c>
      <c r="E150" s="26">
        <f t="shared" si="1"/>
        <v>43.731022844070935</v>
      </c>
    </row>
    <row r="151" spans="1:5" s="10" customFormat="1" ht="56.25">
      <c r="A151" s="15" t="s">
        <v>717</v>
      </c>
      <c r="B151" s="11" t="s">
        <v>151</v>
      </c>
      <c r="C151" s="17">
        <v>215786.56056</v>
      </c>
      <c r="D151" s="17">
        <v>98215.18345</v>
      </c>
      <c r="E151" s="26">
        <f t="shared" si="1"/>
        <v>45.51496775105742</v>
      </c>
    </row>
    <row r="152" spans="1:5" s="10" customFormat="1" ht="56.25">
      <c r="A152" s="15" t="s">
        <v>718</v>
      </c>
      <c r="B152" s="11" t="s">
        <v>152</v>
      </c>
      <c r="C152" s="17">
        <v>73261.6</v>
      </c>
      <c r="D152" s="17">
        <v>25121.524390000002</v>
      </c>
      <c r="E152" s="26">
        <f t="shared" si="1"/>
        <v>34.290166185286694</v>
      </c>
    </row>
    <row r="153" spans="1:5" s="10" customFormat="1" ht="45">
      <c r="A153" s="15" t="s">
        <v>719</v>
      </c>
      <c r="B153" s="11" t="s">
        <v>153</v>
      </c>
      <c r="C153" s="17">
        <v>118339.867</v>
      </c>
      <c r="D153" s="17">
        <v>64688.94607</v>
      </c>
      <c r="E153" s="26">
        <f t="shared" si="1"/>
        <v>54.66369678275876</v>
      </c>
    </row>
    <row r="154" spans="1:5" s="10" customFormat="1" ht="45">
      <c r="A154" s="15" t="s">
        <v>720</v>
      </c>
      <c r="B154" s="11" t="s">
        <v>154</v>
      </c>
      <c r="C154" s="17">
        <v>6106.8</v>
      </c>
      <c r="D154" s="17">
        <v>2195.70561</v>
      </c>
      <c r="E154" s="26">
        <f t="shared" si="1"/>
        <v>35.955092847317744</v>
      </c>
    </row>
    <row r="155" spans="1:5" s="10" customFormat="1" ht="45">
      <c r="A155" s="15" t="s">
        <v>721</v>
      </c>
      <c r="B155" s="11" t="s">
        <v>155</v>
      </c>
      <c r="C155" s="17">
        <v>6796.3935599999995</v>
      </c>
      <c r="D155" s="17">
        <v>2916.7925499999997</v>
      </c>
      <c r="E155" s="26">
        <f t="shared" si="1"/>
        <v>42.91676937555099</v>
      </c>
    </row>
    <row r="156" spans="1:5" s="10" customFormat="1" ht="45">
      <c r="A156" s="15" t="s">
        <v>722</v>
      </c>
      <c r="B156" s="11" t="s">
        <v>156</v>
      </c>
      <c r="C156" s="17">
        <v>11281.9</v>
      </c>
      <c r="D156" s="17">
        <v>3292.21483</v>
      </c>
      <c r="E156" s="26">
        <f t="shared" si="1"/>
        <v>29.181386379953732</v>
      </c>
    </row>
    <row r="157" spans="1:5" s="10" customFormat="1" ht="56.25">
      <c r="A157" s="15" t="s">
        <v>723</v>
      </c>
      <c r="B157" s="11" t="s">
        <v>157</v>
      </c>
      <c r="C157" s="17">
        <v>18438.9392</v>
      </c>
      <c r="D157" s="17">
        <v>10624.15116</v>
      </c>
      <c r="E157" s="26">
        <f t="shared" si="1"/>
        <v>57.61801720133661</v>
      </c>
    </row>
    <row r="158" spans="1:5" s="10" customFormat="1" ht="56.25">
      <c r="A158" s="15" t="s">
        <v>724</v>
      </c>
      <c r="B158" s="11" t="s">
        <v>158</v>
      </c>
      <c r="C158" s="17">
        <v>3363.1</v>
      </c>
      <c r="D158" s="17">
        <v>2404.65304</v>
      </c>
      <c r="E158" s="26">
        <f t="shared" si="1"/>
        <v>71.50108649757665</v>
      </c>
    </row>
    <row r="159" spans="1:5" s="10" customFormat="1" ht="45">
      <c r="A159" s="15" t="s">
        <v>725</v>
      </c>
      <c r="B159" s="11" t="s">
        <v>159</v>
      </c>
      <c r="C159" s="17">
        <v>5557.391</v>
      </c>
      <c r="D159" s="17">
        <v>3121.8302999999996</v>
      </c>
      <c r="E159" s="26">
        <f t="shared" si="1"/>
        <v>56.17438650618608</v>
      </c>
    </row>
    <row r="160" spans="1:5" s="10" customFormat="1" ht="45">
      <c r="A160" s="15" t="s">
        <v>726</v>
      </c>
      <c r="B160" s="11" t="s">
        <v>160</v>
      </c>
      <c r="C160" s="17">
        <v>4198.8</v>
      </c>
      <c r="D160" s="17">
        <v>2432.43315</v>
      </c>
      <c r="E160" s="26">
        <f t="shared" si="1"/>
        <v>57.931626893398104</v>
      </c>
    </row>
    <row r="161" spans="1:5" s="10" customFormat="1" ht="45">
      <c r="A161" s="15" t="s">
        <v>727</v>
      </c>
      <c r="B161" s="11" t="s">
        <v>161</v>
      </c>
      <c r="C161" s="17">
        <v>4923.45</v>
      </c>
      <c r="D161" s="17">
        <v>2259.0072400000004</v>
      </c>
      <c r="E161" s="26">
        <f t="shared" si="1"/>
        <v>45.8826075211488</v>
      </c>
    </row>
    <row r="162" spans="1:5" s="10" customFormat="1" ht="45">
      <c r="A162" s="15" t="s">
        <v>728</v>
      </c>
      <c r="B162" s="11" t="s">
        <v>162</v>
      </c>
      <c r="C162" s="17">
        <v>396.1982</v>
      </c>
      <c r="D162" s="17">
        <v>406.22742999999997</v>
      </c>
      <c r="E162" s="26">
        <f t="shared" si="1"/>
        <v>102.53136687647748</v>
      </c>
    </row>
    <row r="163" spans="1:5" s="10" customFormat="1" ht="33.75">
      <c r="A163" s="15" t="s">
        <v>729</v>
      </c>
      <c r="B163" s="11" t="s">
        <v>163</v>
      </c>
      <c r="C163" s="17">
        <v>533118.61141</v>
      </c>
      <c r="D163" s="17">
        <v>337494.52011000004</v>
      </c>
      <c r="E163" s="26">
        <f t="shared" si="1"/>
        <v>63.305709627617304</v>
      </c>
    </row>
    <row r="164" spans="1:5" s="10" customFormat="1" ht="22.5">
      <c r="A164" s="15" t="s">
        <v>730</v>
      </c>
      <c r="B164" s="11" t="s">
        <v>164</v>
      </c>
      <c r="C164" s="17">
        <v>21583.5</v>
      </c>
      <c r="D164" s="17">
        <v>13130.53387</v>
      </c>
      <c r="E164" s="26">
        <f t="shared" si="1"/>
        <v>60.83598058702249</v>
      </c>
    </row>
    <row r="165" spans="1:5" s="10" customFormat="1" ht="22.5">
      <c r="A165" s="15" t="s">
        <v>731</v>
      </c>
      <c r="B165" s="11" t="s">
        <v>165</v>
      </c>
      <c r="C165" s="17">
        <v>415480.491</v>
      </c>
      <c r="D165" s="17">
        <v>273598.15456</v>
      </c>
      <c r="E165" s="26">
        <f t="shared" si="1"/>
        <v>65.85102320965535</v>
      </c>
    </row>
    <row r="166" spans="1:5" s="14" customFormat="1" ht="22.5">
      <c r="A166" s="15" t="s">
        <v>732</v>
      </c>
      <c r="B166" s="11" t="s">
        <v>166</v>
      </c>
      <c r="C166" s="17">
        <v>39805.85</v>
      </c>
      <c r="D166" s="17">
        <v>27814.96064</v>
      </c>
      <c r="E166" s="26">
        <f t="shared" si="1"/>
        <v>69.87656497725837</v>
      </c>
    </row>
    <row r="167" spans="1:5" s="10" customFormat="1" ht="22.5">
      <c r="A167" s="15" t="s">
        <v>733</v>
      </c>
      <c r="B167" s="11" t="s">
        <v>167</v>
      </c>
      <c r="C167" s="17">
        <v>6441.8449</v>
      </c>
      <c r="D167" s="17">
        <v>3968.82067</v>
      </c>
      <c r="E167" s="26">
        <f aca="true" t="shared" si="2" ref="E167:E230">D167/C167*100</f>
        <v>61.61000042084217</v>
      </c>
    </row>
    <row r="168" spans="1:5" s="10" customFormat="1" ht="22.5">
      <c r="A168" s="15" t="s">
        <v>734</v>
      </c>
      <c r="B168" s="11" t="s">
        <v>168</v>
      </c>
      <c r="C168" s="17">
        <v>49806.92551</v>
      </c>
      <c r="D168" s="17">
        <v>18982.05037</v>
      </c>
      <c r="E168" s="26">
        <f t="shared" si="2"/>
        <v>38.11126700881963</v>
      </c>
    </row>
    <row r="169" spans="1:5" s="10" customFormat="1" ht="33.75">
      <c r="A169" s="15" t="s">
        <v>735</v>
      </c>
      <c r="B169" s="11" t="s">
        <v>169</v>
      </c>
      <c r="C169" s="17">
        <v>7359</v>
      </c>
      <c r="D169" s="17">
        <v>5531.94064</v>
      </c>
      <c r="E169" s="26">
        <f t="shared" si="2"/>
        <v>75.17245060470172</v>
      </c>
    </row>
    <row r="170" spans="1:5" s="10" customFormat="1" ht="45">
      <c r="A170" s="15" t="s">
        <v>736</v>
      </c>
      <c r="B170" s="11" t="s">
        <v>170</v>
      </c>
      <c r="C170" s="17">
        <v>7359</v>
      </c>
      <c r="D170" s="17">
        <v>5531.94064</v>
      </c>
      <c r="E170" s="26">
        <f t="shared" si="2"/>
        <v>75.17245060470172</v>
      </c>
    </row>
    <row r="171" spans="1:5" s="10" customFormat="1" ht="78.75">
      <c r="A171" s="15" t="s">
        <v>1451</v>
      </c>
      <c r="B171" s="11" t="s">
        <v>1475</v>
      </c>
      <c r="C171" s="17">
        <v>0</v>
      </c>
      <c r="D171" s="17">
        <v>0.7659199999999999</v>
      </c>
      <c r="E171" s="26">
        <v>0</v>
      </c>
    </row>
    <row r="172" spans="1:5" s="10" customFormat="1" ht="33.75">
      <c r="A172" s="15" t="s">
        <v>737</v>
      </c>
      <c r="B172" s="11" t="s">
        <v>171</v>
      </c>
      <c r="C172" s="17">
        <v>285.25</v>
      </c>
      <c r="D172" s="17">
        <v>671.07617</v>
      </c>
      <c r="E172" s="26" t="s">
        <v>1421</v>
      </c>
    </row>
    <row r="173" spans="1:5" s="10" customFormat="1" ht="33.75">
      <c r="A173" s="15" t="s">
        <v>738</v>
      </c>
      <c r="B173" s="11" t="s">
        <v>172</v>
      </c>
      <c r="C173" s="17">
        <v>232.95</v>
      </c>
      <c r="D173" s="17">
        <v>534.35343</v>
      </c>
      <c r="E173" s="26" t="s">
        <v>1421</v>
      </c>
    </row>
    <row r="174" spans="1:5" s="10" customFormat="1" ht="67.5">
      <c r="A174" s="15" t="s">
        <v>739</v>
      </c>
      <c r="B174" s="11" t="s">
        <v>173</v>
      </c>
      <c r="C174" s="17">
        <v>49</v>
      </c>
      <c r="D174" s="17">
        <v>345.25741999999997</v>
      </c>
      <c r="E174" s="26" t="s">
        <v>1421</v>
      </c>
    </row>
    <row r="175" spans="1:5" s="10" customFormat="1" ht="90">
      <c r="A175" s="15" t="s">
        <v>1452</v>
      </c>
      <c r="B175" s="11" t="s">
        <v>1476</v>
      </c>
      <c r="C175" s="17">
        <v>181.6</v>
      </c>
      <c r="D175" s="17">
        <v>110.97054</v>
      </c>
      <c r="E175" s="26">
        <f t="shared" si="2"/>
        <v>61.10712555066079</v>
      </c>
    </row>
    <row r="176" spans="1:5" s="10" customFormat="1" ht="67.5">
      <c r="A176" s="15" t="s">
        <v>740</v>
      </c>
      <c r="B176" s="11" t="s">
        <v>174</v>
      </c>
      <c r="C176" s="17">
        <v>0</v>
      </c>
      <c r="D176" s="17">
        <v>63.692730000000005</v>
      </c>
      <c r="E176" s="26">
        <v>0</v>
      </c>
    </row>
    <row r="177" spans="1:5" s="10" customFormat="1" ht="67.5">
      <c r="A177" s="15" t="s">
        <v>741</v>
      </c>
      <c r="B177" s="11" t="s">
        <v>175</v>
      </c>
      <c r="C177" s="17">
        <v>0</v>
      </c>
      <c r="D177" s="17">
        <v>12.38077</v>
      </c>
      <c r="E177" s="26">
        <v>0</v>
      </c>
    </row>
    <row r="178" spans="1:5" s="10" customFormat="1" ht="67.5">
      <c r="A178" s="15" t="s">
        <v>1422</v>
      </c>
      <c r="B178" s="11" t="s">
        <v>1435</v>
      </c>
      <c r="C178" s="17">
        <v>0</v>
      </c>
      <c r="D178" s="17">
        <v>0.19653</v>
      </c>
      <c r="E178" s="26">
        <v>0</v>
      </c>
    </row>
    <row r="179" spans="1:5" s="10" customFormat="1" ht="67.5">
      <c r="A179" s="15" t="s">
        <v>742</v>
      </c>
      <c r="B179" s="11" t="s">
        <v>176</v>
      </c>
      <c r="C179" s="17">
        <v>2.35</v>
      </c>
      <c r="D179" s="17">
        <v>1.85544</v>
      </c>
      <c r="E179" s="26">
        <f t="shared" si="2"/>
        <v>78.95489361702127</v>
      </c>
    </row>
    <row r="180" spans="1:5" s="10" customFormat="1" ht="33.75">
      <c r="A180" s="15" t="s">
        <v>743</v>
      </c>
      <c r="B180" s="11" t="s">
        <v>177</v>
      </c>
      <c r="C180" s="17">
        <v>52.3</v>
      </c>
      <c r="D180" s="17">
        <v>136.72274</v>
      </c>
      <c r="E180" s="26" t="s">
        <v>1421</v>
      </c>
    </row>
    <row r="181" spans="1:5" s="10" customFormat="1" ht="67.5">
      <c r="A181" s="15" t="s">
        <v>744</v>
      </c>
      <c r="B181" s="11" t="s">
        <v>178</v>
      </c>
      <c r="C181" s="17">
        <v>34</v>
      </c>
      <c r="D181" s="17">
        <v>72.92533</v>
      </c>
      <c r="E181" s="26" t="s">
        <v>1421</v>
      </c>
    </row>
    <row r="182" spans="1:5" s="10" customFormat="1" ht="56.25">
      <c r="A182" s="15" t="s">
        <v>745</v>
      </c>
      <c r="B182" s="11" t="s">
        <v>179</v>
      </c>
      <c r="C182" s="17">
        <v>10</v>
      </c>
      <c r="D182" s="17">
        <v>57.290699999999994</v>
      </c>
      <c r="E182" s="26" t="s">
        <v>1421</v>
      </c>
    </row>
    <row r="183" spans="1:5" s="10" customFormat="1" ht="67.5">
      <c r="A183" s="15" t="s">
        <v>746</v>
      </c>
      <c r="B183" s="11" t="s">
        <v>180</v>
      </c>
      <c r="C183" s="17">
        <v>8.3</v>
      </c>
      <c r="D183" s="17">
        <v>6.50671</v>
      </c>
      <c r="E183" s="26">
        <f t="shared" si="2"/>
        <v>78.39409638554217</v>
      </c>
    </row>
    <row r="184" spans="1:5" s="10" customFormat="1" ht="22.5">
      <c r="A184" s="15" t="s">
        <v>747</v>
      </c>
      <c r="B184" s="11" t="s">
        <v>181</v>
      </c>
      <c r="C184" s="17">
        <v>58399.00612</v>
      </c>
      <c r="D184" s="17">
        <v>39503.02442</v>
      </c>
      <c r="E184" s="26">
        <f t="shared" si="2"/>
        <v>67.6433162900547</v>
      </c>
    </row>
    <row r="185" spans="1:5" s="10" customFormat="1" ht="33.75">
      <c r="A185" s="15" t="s">
        <v>748</v>
      </c>
      <c r="B185" s="11" t="s">
        <v>182</v>
      </c>
      <c r="C185" s="17">
        <v>58399.00612</v>
      </c>
      <c r="D185" s="17">
        <v>39503.02442</v>
      </c>
      <c r="E185" s="26">
        <f t="shared" si="2"/>
        <v>67.6433162900547</v>
      </c>
    </row>
    <row r="186" spans="1:5" s="14" customFormat="1" ht="33.75">
      <c r="A186" s="15" t="s">
        <v>749</v>
      </c>
      <c r="B186" s="11" t="s">
        <v>183</v>
      </c>
      <c r="C186" s="17">
        <v>28770.8</v>
      </c>
      <c r="D186" s="17">
        <v>23096.879920000003</v>
      </c>
      <c r="E186" s="26">
        <f t="shared" si="2"/>
        <v>80.27889360045603</v>
      </c>
    </row>
    <row r="187" spans="1:5" s="10" customFormat="1" ht="33.75">
      <c r="A187" s="15" t="s">
        <v>750</v>
      </c>
      <c r="B187" s="11" t="s">
        <v>184</v>
      </c>
      <c r="C187" s="17">
        <v>7957.1</v>
      </c>
      <c r="D187" s="17">
        <v>9124.14449</v>
      </c>
      <c r="E187" s="26">
        <f t="shared" si="2"/>
        <v>114.6667063377361</v>
      </c>
    </row>
    <row r="188" spans="1:5" s="10" customFormat="1" ht="33.75">
      <c r="A188" s="15" t="s">
        <v>751</v>
      </c>
      <c r="B188" s="11" t="s">
        <v>185</v>
      </c>
      <c r="C188" s="17">
        <v>20517</v>
      </c>
      <c r="D188" s="17">
        <v>6297.67604</v>
      </c>
      <c r="E188" s="26">
        <f t="shared" si="2"/>
        <v>30.69491660574158</v>
      </c>
    </row>
    <row r="189" spans="1:5" s="10" customFormat="1" ht="33.75">
      <c r="A189" s="15" t="s">
        <v>752</v>
      </c>
      <c r="B189" s="11" t="s">
        <v>186</v>
      </c>
      <c r="C189" s="17">
        <v>14</v>
      </c>
      <c r="D189" s="17">
        <v>13.945</v>
      </c>
      <c r="E189" s="26">
        <f t="shared" si="2"/>
        <v>99.60714285714286</v>
      </c>
    </row>
    <row r="190" spans="1:5" s="10" customFormat="1" ht="33.75">
      <c r="A190" s="15" t="s">
        <v>753</v>
      </c>
      <c r="B190" s="11" t="s">
        <v>187</v>
      </c>
      <c r="C190" s="17">
        <v>1140.1061200000001</v>
      </c>
      <c r="D190" s="17">
        <v>970.37897</v>
      </c>
      <c r="E190" s="26">
        <f t="shared" si="2"/>
        <v>85.11303930199058</v>
      </c>
    </row>
    <row r="191" spans="1:5" s="10" customFormat="1" ht="56.25">
      <c r="A191" s="15" t="s">
        <v>754</v>
      </c>
      <c r="B191" s="11" t="s">
        <v>188</v>
      </c>
      <c r="C191" s="17">
        <v>22078.28</v>
      </c>
      <c r="D191" s="17">
        <v>15904.70159</v>
      </c>
      <c r="E191" s="26">
        <f t="shared" si="2"/>
        <v>72.03777463643002</v>
      </c>
    </row>
    <row r="192" spans="1:5" s="10" customFormat="1" ht="56.25">
      <c r="A192" s="15" t="s">
        <v>755</v>
      </c>
      <c r="B192" s="11" t="s">
        <v>189</v>
      </c>
      <c r="C192" s="17">
        <v>22078.28</v>
      </c>
      <c r="D192" s="17">
        <v>15904.70159</v>
      </c>
      <c r="E192" s="26">
        <f t="shared" si="2"/>
        <v>72.03777463643002</v>
      </c>
    </row>
    <row r="193" spans="1:5" s="10" customFormat="1" ht="56.25">
      <c r="A193" s="15" t="s">
        <v>756</v>
      </c>
      <c r="B193" s="11" t="s">
        <v>190</v>
      </c>
      <c r="C193" s="17">
        <v>19674.7</v>
      </c>
      <c r="D193" s="17">
        <v>14486.943529999999</v>
      </c>
      <c r="E193" s="26">
        <f t="shared" si="2"/>
        <v>73.63234778675151</v>
      </c>
    </row>
    <row r="194" spans="1:5" s="10" customFormat="1" ht="56.25">
      <c r="A194" s="15" t="s">
        <v>757</v>
      </c>
      <c r="B194" s="11" t="s">
        <v>191</v>
      </c>
      <c r="C194" s="17">
        <v>1753.1</v>
      </c>
      <c r="D194" s="17">
        <v>900.6817900000001</v>
      </c>
      <c r="E194" s="26">
        <f t="shared" si="2"/>
        <v>51.37652101990759</v>
      </c>
    </row>
    <row r="195" spans="1:5" s="10" customFormat="1" ht="56.25">
      <c r="A195" s="15" t="s">
        <v>758</v>
      </c>
      <c r="B195" s="11" t="s">
        <v>192</v>
      </c>
      <c r="C195" s="17">
        <v>22.38</v>
      </c>
      <c r="D195" s="17">
        <v>24.88476</v>
      </c>
      <c r="E195" s="26">
        <f t="shared" si="2"/>
        <v>111.19195710455764</v>
      </c>
    </row>
    <row r="196" spans="1:5" s="10" customFormat="1" ht="56.25">
      <c r="A196" s="15" t="s">
        <v>759</v>
      </c>
      <c r="B196" s="11" t="s">
        <v>193</v>
      </c>
      <c r="C196" s="17">
        <v>628.1</v>
      </c>
      <c r="D196" s="17">
        <v>492.19151</v>
      </c>
      <c r="E196" s="26">
        <f t="shared" si="2"/>
        <v>78.36196624741282</v>
      </c>
    </row>
    <row r="197" spans="1:5" s="10" customFormat="1" ht="21.75">
      <c r="A197" s="22" t="s">
        <v>760</v>
      </c>
      <c r="B197" s="13" t="s">
        <v>194</v>
      </c>
      <c r="C197" s="19">
        <v>316843.012</v>
      </c>
      <c r="D197" s="19">
        <v>272876.32129</v>
      </c>
      <c r="E197" s="18">
        <f t="shared" si="2"/>
        <v>86.1235094211262</v>
      </c>
    </row>
    <row r="198" spans="1:5" s="10" customFormat="1" ht="11.25">
      <c r="A198" s="15" t="s">
        <v>761</v>
      </c>
      <c r="B198" s="11" t="s">
        <v>195</v>
      </c>
      <c r="C198" s="17">
        <v>71326.112</v>
      </c>
      <c r="D198" s="17">
        <v>37121.85716</v>
      </c>
      <c r="E198" s="26">
        <f t="shared" si="2"/>
        <v>52.04525540379939</v>
      </c>
    </row>
    <row r="199" spans="1:5" s="10" customFormat="1" ht="22.5">
      <c r="A199" s="15" t="s">
        <v>1453</v>
      </c>
      <c r="B199" s="11" t="s">
        <v>196</v>
      </c>
      <c r="C199" s="17">
        <v>12780.98324</v>
      </c>
      <c r="D199" s="17">
        <v>8569.50473</v>
      </c>
      <c r="E199" s="26">
        <f t="shared" si="2"/>
        <v>67.04886916039803</v>
      </c>
    </row>
    <row r="200" spans="1:5" s="10" customFormat="1" ht="11.25">
      <c r="A200" s="15" t="s">
        <v>762</v>
      </c>
      <c r="B200" s="11" t="s">
        <v>197</v>
      </c>
      <c r="C200" s="17">
        <v>18763.87748</v>
      </c>
      <c r="D200" s="17">
        <v>5512.54709</v>
      </c>
      <c r="E200" s="26">
        <f t="shared" si="2"/>
        <v>29.378507165566937</v>
      </c>
    </row>
    <row r="201" spans="1:5" s="10" customFormat="1" ht="11.25">
      <c r="A201" s="15" t="s">
        <v>763</v>
      </c>
      <c r="B201" s="11" t="s">
        <v>198</v>
      </c>
      <c r="C201" s="17">
        <v>35725.31</v>
      </c>
      <c r="D201" s="17">
        <f>D202+D203</f>
        <v>23039.805340000003</v>
      </c>
      <c r="E201" s="26">
        <f t="shared" si="2"/>
        <v>64.49154770105565</v>
      </c>
    </row>
    <row r="202" spans="1:5" s="10" customFormat="1" ht="11.25">
      <c r="A202" s="15" t="s">
        <v>764</v>
      </c>
      <c r="B202" s="11" t="s">
        <v>199</v>
      </c>
      <c r="C202" s="17">
        <v>4055.94128</v>
      </c>
      <c r="D202" s="17">
        <v>22877.330850000002</v>
      </c>
      <c r="E202" s="26" t="s">
        <v>1421</v>
      </c>
    </row>
    <row r="203" spans="1:5" s="10" customFormat="1" ht="11.25">
      <c r="A203" s="15" t="s">
        <v>765</v>
      </c>
      <c r="B203" s="11" t="s">
        <v>200</v>
      </c>
      <c r="C203" s="17">
        <v>0</v>
      </c>
      <c r="D203" s="17">
        <v>162.47449</v>
      </c>
      <c r="E203" s="26">
        <v>0</v>
      </c>
    </row>
    <row r="204" spans="1:5" s="10" customFormat="1" ht="11.25">
      <c r="A204" s="15" t="s">
        <v>766</v>
      </c>
      <c r="B204" s="11" t="s">
        <v>201</v>
      </c>
      <c r="C204" s="17">
        <v>30733.4</v>
      </c>
      <c r="D204" s="17">
        <v>20469.022699999998</v>
      </c>
      <c r="E204" s="26">
        <f t="shared" si="2"/>
        <v>66.60188166620028</v>
      </c>
    </row>
    <row r="205" spans="1:5" s="10" customFormat="1" ht="33.75">
      <c r="A205" s="15" t="s">
        <v>767</v>
      </c>
      <c r="B205" s="11" t="s">
        <v>202</v>
      </c>
      <c r="C205" s="17">
        <v>29496.4</v>
      </c>
      <c r="D205" s="17">
        <v>20062.74196</v>
      </c>
      <c r="E205" s="26">
        <f t="shared" si="2"/>
        <v>68.0175952319605</v>
      </c>
    </row>
    <row r="206" spans="1:5" s="10" customFormat="1" ht="45">
      <c r="A206" s="15" t="s">
        <v>768</v>
      </c>
      <c r="B206" s="11" t="s">
        <v>203</v>
      </c>
      <c r="C206" s="17">
        <v>29496.4</v>
      </c>
      <c r="D206" s="17">
        <v>20062.74196</v>
      </c>
      <c r="E206" s="26">
        <f t="shared" si="2"/>
        <v>68.0175952319605</v>
      </c>
    </row>
    <row r="207" spans="1:5" s="10" customFormat="1" ht="22.5">
      <c r="A207" s="15" t="s">
        <v>769</v>
      </c>
      <c r="B207" s="11" t="s">
        <v>204</v>
      </c>
      <c r="C207" s="17">
        <v>167</v>
      </c>
      <c r="D207" s="17">
        <v>56.280739999999994</v>
      </c>
      <c r="E207" s="26">
        <f t="shared" si="2"/>
        <v>33.70104191616766</v>
      </c>
    </row>
    <row r="208" spans="1:5" s="10" customFormat="1" ht="33.75">
      <c r="A208" s="15" t="s">
        <v>770</v>
      </c>
      <c r="B208" s="11" t="s">
        <v>205</v>
      </c>
      <c r="C208" s="17">
        <v>690</v>
      </c>
      <c r="D208" s="17">
        <v>310</v>
      </c>
      <c r="E208" s="26">
        <f t="shared" si="2"/>
        <v>44.927536231884055</v>
      </c>
    </row>
    <row r="209" spans="1:5" s="10" customFormat="1" ht="45">
      <c r="A209" s="15" t="s">
        <v>771</v>
      </c>
      <c r="B209" s="11" t="s">
        <v>206</v>
      </c>
      <c r="C209" s="17">
        <v>690</v>
      </c>
      <c r="D209" s="17">
        <v>310</v>
      </c>
      <c r="E209" s="26">
        <f t="shared" si="2"/>
        <v>44.927536231884055</v>
      </c>
    </row>
    <row r="210" spans="1:5" s="10" customFormat="1" ht="22.5">
      <c r="A210" s="15" t="s">
        <v>772</v>
      </c>
      <c r="B210" s="11" t="s">
        <v>207</v>
      </c>
      <c r="C210" s="17">
        <v>380</v>
      </c>
      <c r="D210" s="17">
        <v>40</v>
      </c>
      <c r="E210" s="26">
        <f t="shared" si="2"/>
        <v>10.526315789473683</v>
      </c>
    </row>
    <row r="211" spans="1:5" s="14" customFormat="1" ht="22.5">
      <c r="A211" s="15" t="s">
        <v>773</v>
      </c>
      <c r="B211" s="11" t="s">
        <v>208</v>
      </c>
      <c r="C211" s="17">
        <v>380</v>
      </c>
      <c r="D211" s="17">
        <v>40</v>
      </c>
      <c r="E211" s="26">
        <f t="shared" si="2"/>
        <v>10.526315789473683</v>
      </c>
    </row>
    <row r="212" spans="1:5" s="10" customFormat="1" ht="11.25">
      <c r="A212" s="15" t="s">
        <v>774</v>
      </c>
      <c r="B212" s="11" t="s">
        <v>209</v>
      </c>
      <c r="C212" s="17">
        <v>214783.5</v>
      </c>
      <c r="D212" s="17">
        <v>215285.44143</v>
      </c>
      <c r="E212" s="26">
        <f t="shared" si="2"/>
        <v>100.2336964571301</v>
      </c>
    </row>
    <row r="213" spans="1:5" s="10" customFormat="1" ht="11.25">
      <c r="A213" s="15" t="s">
        <v>775</v>
      </c>
      <c r="B213" s="11" t="s">
        <v>210</v>
      </c>
      <c r="C213" s="17">
        <v>214783.5</v>
      </c>
      <c r="D213" s="17">
        <v>215285.44143</v>
      </c>
      <c r="E213" s="26">
        <f t="shared" si="2"/>
        <v>100.2336964571301</v>
      </c>
    </row>
    <row r="214" spans="1:5" s="14" customFormat="1" ht="33.75">
      <c r="A214" s="15" t="s">
        <v>776</v>
      </c>
      <c r="B214" s="11" t="s">
        <v>211</v>
      </c>
      <c r="C214" s="17">
        <v>15334.6</v>
      </c>
      <c r="D214" s="17">
        <v>15539.280550000001</v>
      </c>
      <c r="E214" s="26">
        <f t="shared" si="2"/>
        <v>101.33476288915264</v>
      </c>
    </row>
    <row r="215" spans="1:5" s="10" customFormat="1" ht="22.5">
      <c r="A215" s="15" t="s">
        <v>777</v>
      </c>
      <c r="B215" s="11" t="s">
        <v>212</v>
      </c>
      <c r="C215" s="17">
        <v>177238.3</v>
      </c>
      <c r="D215" s="17">
        <v>185075.08179</v>
      </c>
      <c r="E215" s="26">
        <f t="shared" si="2"/>
        <v>104.42160740088345</v>
      </c>
    </row>
    <row r="216" spans="1:5" s="10" customFormat="1" ht="33.75">
      <c r="A216" s="15" t="s">
        <v>778</v>
      </c>
      <c r="B216" s="11" t="s">
        <v>213</v>
      </c>
      <c r="C216" s="17">
        <v>22210.6</v>
      </c>
      <c r="D216" s="17">
        <v>14671.07909</v>
      </c>
      <c r="E216" s="26">
        <f t="shared" si="2"/>
        <v>66.05440235743293</v>
      </c>
    </row>
    <row r="217" spans="1:5" s="10" customFormat="1" ht="21.75">
      <c r="A217" s="22" t="s">
        <v>779</v>
      </c>
      <c r="B217" s="13" t="s">
        <v>214</v>
      </c>
      <c r="C217" s="19">
        <v>351510.79347000003</v>
      </c>
      <c r="D217" s="19">
        <v>263440.96401</v>
      </c>
      <c r="E217" s="18">
        <f t="shared" si="2"/>
        <v>74.94534133913689</v>
      </c>
    </row>
    <row r="218" spans="1:5" s="10" customFormat="1" ht="11.25">
      <c r="A218" s="15" t="s">
        <v>780</v>
      </c>
      <c r="B218" s="11" t="s">
        <v>215</v>
      </c>
      <c r="C218" s="17">
        <v>91868.98788</v>
      </c>
      <c r="D218" s="17">
        <v>51181.33513</v>
      </c>
      <c r="E218" s="26">
        <f t="shared" si="2"/>
        <v>55.71122128487305</v>
      </c>
    </row>
    <row r="219" spans="1:5" s="10" customFormat="1" ht="33.75">
      <c r="A219" s="15" t="s">
        <v>781</v>
      </c>
      <c r="B219" s="11" t="s">
        <v>216</v>
      </c>
      <c r="C219" s="17">
        <v>0</v>
      </c>
      <c r="D219" s="17">
        <v>4</v>
      </c>
      <c r="E219" s="26">
        <v>0</v>
      </c>
    </row>
    <row r="220" spans="1:5" s="10" customFormat="1" ht="22.5">
      <c r="A220" s="15" t="s">
        <v>782</v>
      </c>
      <c r="B220" s="11" t="s">
        <v>217</v>
      </c>
      <c r="C220" s="17">
        <v>84.9</v>
      </c>
      <c r="D220" s="17">
        <v>289.33002</v>
      </c>
      <c r="E220" s="26" t="s">
        <v>1421</v>
      </c>
    </row>
    <row r="221" spans="1:5" s="10" customFormat="1" ht="22.5">
      <c r="A221" s="15" t="s">
        <v>783</v>
      </c>
      <c r="B221" s="11" t="s">
        <v>218</v>
      </c>
      <c r="C221" s="17">
        <v>0</v>
      </c>
      <c r="D221" s="17">
        <v>0.35</v>
      </c>
      <c r="E221" s="26">
        <v>0</v>
      </c>
    </row>
    <row r="222" spans="1:5" s="10" customFormat="1" ht="22.5">
      <c r="A222" s="15" t="s">
        <v>784</v>
      </c>
      <c r="B222" s="11" t="s">
        <v>219</v>
      </c>
      <c r="C222" s="17">
        <v>0</v>
      </c>
      <c r="D222" s="17">
        <v>15.05</v>
      </c>
      <c r="E222" s="26">
        <v>0</v>
      </c>
    </row>
    <row r="223" spans="1:5" s="10" customFormat="1" ht="56.25">
      <c r="A223" s="15" t="s">
        <v>785</v>
      </c>
      <c r="B223" s="11" t="s">
        <v>220</v>
      </c>
      <c r="C223" s="17">
        <v>0</v>
      </c>
      <c r="D223" s="17">
        <v>15.05</v>
      </c>
      <c r="E223" s="26">
        <v>0</v>
      </c>
    </row>
    <row r="224" spans="1:5" s="10" customFormat="1" ht="22.5">
      <c r="A224" s="15" t="s">
        <v>786</v>
      </c>
      <c r="B224" s="11" t="s">
        <v>221</v>
      </c>
      <c r="C224" s="17">
        <v>75</v>
      </c>
      <c r="D224" s="17">
        <v>30.9518</v>
      </c>
      <c r="E224" s="26">
        <f t="shared" si="2"/>
        <v>41.26906666666667</v>
      </c>
    </row>
    <row r="225" spans="1:5" s="10" customFormat="1" ht="45">
      <c r="A225" s="15" t="s">
        <v>787</v>
      </c>
      <c r="B225" s="11" t="s">
        <v>222</v>
      </c>
      <c r="C225" s="17">
        <v>75</v>
      </c>
      <c r="D225" s="17">
        <v>30.9518</v>
      </c>
      <c r="E225" s="26">
        <f t="shared" si="2"/>
        <v>41.26906666666667</v>
      </c>
    </row>
    <row r="226" spans="1:5" s="10" customFormat="1" ht="11.25">
      <c r="A226" s="15" t="s">
        <v>788</v>
      </c>
      <c r="B226" s="11" t="s">
        <v>223</v>
      </c>
      <c r="C226" s="17">
        <v>91709.08787999999</v>
      </c>
      <c r="D226" s="17">
        <v>50841.65331</v>
      </c>
      <c r="E226" s="26">
        <f t="shared" si="2"/>
        <v>55.43796638401373</v>
      </c>
    </row>
    <row r="227" spans="1:5" s="10" customFormat="1" ht="22.5">
      <c r="A227" s="15" t="s">
        <v>789</v>
      </c>
      <c r="B227" s="11" t="s">
        <v>224</v>
      </c>
      <c r="C227" s="17">
        <v>18309.2</v>
      </c>
      <c r="D227" s="17">
        <v>10577.03004</v>
      </c>
      <c r="E227" s="26">
        <f t="shared" si="2"/>
        <v>57.768936054005636</v>
      </c>
    </row>
    <row r="228" spans="1:5" s="10" customFormat="1" ht="22.5">
      <c r="A228" s="15" t="s">
        <v>790</v>
      </c>
      <c r="B228" s="11" t="s">
        <v>225</v>
      </c>
      <c r="C228" s="17">
        <v>34180.79036</v>
      </c>
      <c r="D228" s="17">
        <v>16653.42309</v>
      </c>
      <c r="E228" s="26">
        <f t="shared" si="2"/>
        <v>48.721585763823164</v>
      </c>
    </row>
    <row r="229" spans="1:5" s="10" customFormat="1" ht="22.5">
      <c r="A229" s="15" t="s">
        <v>791</v>
      </c>
      <c r="B229" s="11" t="s">
        <v>226</v>
      </c>
      <c r="C229" s="17">
        <v>14916.796</v>
      </c>
      <c r="D229" s="17">
        <v>9608.0429</v>
      </c>
      <c r="E229" s="26">
        <f t="shared" si="2"/>
        <v>64.41090231441122</v>
      </c>
    </row>
    <row r="230" spans="1:5" s="10" customFormat="1" ht="22.5">
      <c r="A230" s="15" t="s">
        <v>792</v>
      </c>
      <c r="B230" s="11" t="s">
        <v>227</v>
      </c>
      <c r="C230" s="17">
        <v>6786.324</v>
      </c>
      <c r="D230" s="17">
        <v>3546.74813</v>
      </c>
      <c r="E230" s="26">
        <f t="shared" si="2"/>
        <v>52.263171195480794</v>
      </c>
    </row>
    <row r="231" spans="1:5" s="10" customFormat="1" ht="22.5">
      <c r="A231" s="15" t="s">
        <v>793</v>
      </c>
      <c r="B231" s="11" t="s">
        <v>228</v>
      </c>
      <c r="C231" s="17">
        <v>17515.97752</v>
      </c>
      <c r="D231" s="17">
        <v>10456.40915</v>
      </c>
      <c r="E231" s="26">
        <f aca="true" t="shared" si="3" ref="E231:E292">D231/C231*100</f>
        <v>59.69640654117486</v>
      </c>
    </row>
    <row r="232" spans="1:5" s="10" customFormat="1" ht="11.25">
      <c r="A232" s="15" t="s">
        <v>794</v>
      </c>
      <c r="B232" s="11" t="s">
        <v>229</v>
      </c>
      <c r="C232" s="17">
        <v>259641.80559</v>
      </c>
      <c r="D232" s="17">
        <v>212259.62888</v>
      </c>
      <c r="E232" s="26">
        <f t="shared" si="3"/>
        <v>81.75094469000068</v>
      </c>
    </row>
    <row r="233" spans="1:5" s="10" customFormat="1" ht="22.5">
      <c r="A233" s="15" t="s">
        <v>795</v>
      </c>
      <c r="B233" s="11" t="s">
        <v>230</v>
      </c>
      <c r="C233" s="17">
        <v>18237.24182</v>
      </c>
      <c r="D233" s="17">
        <v>12660.22507</v>
      </c>
      <c r="E233" s="26">
        <f t="shared" si="3"/>
        <v>69.41962603202462</v>
      </c>
    </row>
    <row r="234" spans="1:5" s="10" customFormat="1" ht="22.5">
      <c r="A234" s="15" t="s">
        <v>796</v>
      </c>
      <c r="B234" s="11" t="s">
        <v>231</v>
      </c>
      <c r="C234" s="17">
        <v>8613.8</v>
      </c>
      <c r="D234" s="17">
        <v>4639.06639</v>
      </c>
      <c r="E234" s="26">
        <f t="shared" si="3"/>
        <v>53.85621200863731</v>
      </c>
    </row>
    <row r="235" spans="1:5" s="10" customFormat="1" ht="22.5">
      <c r="A235" s="15" t="s">
        <v>797</v>
      </c>
      <c r="B235" s="11" t="s">
        <v>232</v>
      </c>
      <c r="C235" s="17">
        <v>1366.2</v>
      </c>
      <c r="D235" s="17">
        <v>657.00342</v>
      </c>
      <c r="E235" s="26">
        <f t="shared" si="3"/>
        <v>48.0898418972332</v>
      </c>
    </row>
    <row r="236" spans="1:5" s="10" customFormat="1" ht="22.5">
      <c r="A236" s="15" t="s">
        <v>798</v>
      </c>
      <c r="B236" s="11" t="s">
        <v>233</v>
      </c>
      <c r="C236" s="17">
        <v>3268.747</v>
      </c>
      <c r="D236" s="17">
        <v>2389.5346099999997</v>
      </c>
      <c r="E236" s="26">
        <f t="shared" si="3"/>
        <v>73.10246433878179</v>
      </c>
    </row>
    <row r="237" spans="1:5" s="10" customFormat="1" ht="22.5">
      <c r="A237" s="15" t="s">
        <v>799</v>
      </c>
      <c r="B237" s="11" t="s">
        <v>234</v>
      </c>
      <c r="C237" s="17">
        <v>3730.09482</v>
      </c>
      <c r="D237" s="17">
        <v>4177.23448</v>
      </c>
      <c r="E237" s="26">
        <f t="shared" si="3"/>
        <v>111.98735371558197</v>
      </c>
    </row>
    <row r="238" spans="1:5" s="10" customFormat="1" ht="22.5">
      <c r="A238" s="15" t="s">
        <v>800</v>
      </c>
      <c r="B238" s="11" t="s">
        <v>235</v>
      </c>
      <c r="C238" s="17">
        <v>1258.4</v>
      </c>
      <c r="D238" s="17">
        <v>797.38617</v>
      </c>
      <c r="E238" s="26">
        <f t="shared" si="3"/>
        <v>63.36508026064843</v>
      </c>
    </row>
    <row r="239" spans="1:5" s="10" customFormat="1" ht="11.25">
      <c r="A239" s="15" t="s">
        <v>801</v>
      </c>
      <c r="B239" s="11" t="s">
        <v>236</v>
      </c>
      <c r="C239" s="17">
        <v>241404.56377</v>
      </c>
      <c r="D239" s="17">
        <v>199599.40381</v>
      </c>
      <c r="E239" s="26">
        <f t="shared" si="3"/>
        <v>82.68253122180813</v>
      </c>
    </row>
    <row r="240" spans="1:5" s="10" customFormat="1" ht="22.5">
      <c r="A240" s="15" t="s">
        <v>802</v>
      </c>
      <c r="B240" s="11" t="s">
        <v>237</v>
      </c>
      <c r="C240" s="17">
        <v>199200.9</v>
      </c>
      <c r="D240" s="17">
        <v>158733.63846000002</v>
      </c>
      <c r="E240" s="26">
        <f t="shared" si="3"/>
        <v>79.68520145240309</v>
      </c>
    </row>
    <row r="241" spans="1:5" s="10" customFormat="1" ht="11.25">
      <c r="A241" s="15" t="s">
        <v>803</v>
      </c>
      <c r="B241" s="11" t="s">
        <v>238</v>
      </c>
      <c r="C241" s="17">
        <v>37778.108049999995</v>
      </c>
      <c r="D241" s="17">
        <v>33877.48155</v>
      </c>
      <c r="E241" s="26">
        <f t="shared" si="3"/>
        <v>89.67490247304748</v>
      </c>
    </row>
    <row r="242" spans="1:5" s="10" customFormat="1" ht="22.5">
      <c r="A242" s="15" t="s">
        <v>804</v>
      </c>
      <c r="B242" s="11" t="s">
        <v>239</v>
      </c>
      <c r="C242" s="17">
        <v>1598.65</v>
      </c>
      <c r="D242" s="17">
        <v>4696.53208</v>
      </c>
      <c r="E242" s="26" t="s">
        <v>1421</v>
      </c>
    </row>
    <row r="243" spans="1:5" s="10" customFormat="1" ht="11.25">
      <c r="A243" s="15" t="s">
        <v>805</v>
      </c>
      <c r="B243" s="11" t="s">
        <v>240</v>
      </c>
      <c r="C243" s="17">
        <v>1547.58793</v>
      </c>
      <c r="D243" s="17">
        <v>1028.0224</v>
      </c>
      <c r="E243" s="26">
        <f t="shared" si="3"/>
        <v>66.4273984096012</v>
      </c>
    </row>
    <row r="244" spans="1:5" s="10" customFormat="1" ht="11.25">
      <c r="A244" s="15" t="s">
        <v>806</v>
      </c>
      <c r="B244" s="11" t="s">
        <v>241</v>
      </c>
      <c r="C244" s="17">
        <v>1279.31779</v>
      </c>
      <c r="D244" s="17">
        <v>1263.7293200000001</v>
      </c>
      <c r="E244" s="26">
        <f t="shared" si="3"/>
        <v>98.78150135002814</v>
      </c>
    </row>
    <row r="245" spans="1:5" s="10" customFormat="1" ht="22.5">
      <c r="A245" s="15" t="s">
        <v>1454</v>
      </c>
      <c r="B245" s="11" t="s">
        <v>1477</v>
      </c>
      <c r="C245" s="17">
        <v>0</v>
      </c>
      <c r="D245" s="17">
        <v>0</v>
      </c>
      <c r="E245" s="26">
        <v>0</v>
      </c>
    </row>
    <row r="246" spans="1:5" s="10" customFormat="1" ht="21.75">
      <c r="A246" s="22" t="s">
        <v>807</v>
      </c>
      <c r="B246" s="13" t="s">
        <v>242</v>
      </c>
      <c r="C246" s="19">
        <v>1208924.72991</v>
      </c>
      <c r="D246" s="19">
        <v>514136.32856</v>
      </c>
      <c r="E246" s="18">
        <f t="shared" si="3"/>
        <v>42.528398653758664</v>
      </c>
    </row>
    <row r="247" spans="1:5" s="10" customFormat="1" ht="11.25">
      <c r="A247" s="15" t="s">
        <v>808</v>
      </c>
      <c r="B247" s="11" t="s">
        <v>243</v>
      </c>
      <c r="C247" s="17">
        <v>2907.9</v>
      </c>
      <c r="D247" s="17">
        <v>2142.116</v>
      </c>
      <c r="E247" s="26">
        <f t="shared" si="3"/>
        <v>73.6653942707796</v>
      </c>
    </row>
    <row r="248" spans="1:5" s="10" customFormat="1" ht="22.5">
      <c r="A248" s="15" t="s">
        <v>809</v>
      </c>
      <c r="B248" s="11" t="s">
        <v>244</v>
      </c>
      <c r="C248" s="17">
        <v>77.6</v>
      </c>
      <c r="D248" s="17">
        <v>0</v>
      </c>
      <c r="E248" s="26">
        <f t="shared" si="3"/>
        <v>0</v>
      </c>
    </row>
    <row r="249" spans="1:5" s="10" customFormat="1" ht="22.5">
      <c r="A249" s="15" t="s">
        <v>810</v>
      </c>
      <c r="B249" s="11" t="s">
        <v>245</v>
      </c>
      <c r="C249" s="17">
        <v>2600</v>
      </c>
      <c r="D249" s="17">
        <v>1686.816</v>
      </c>
      <c r="E249" s="26">
        <f t="shared" si="3"/>
        <v>64.87753846153846</v>
      </c>
    </row>
    <row r="250" spans="1:5" s="10" customFormat="1" ht="22.5">
      <c r="A250" s="15" t="s">
        <v>811</v>
      </c>
      <c r="B250" s="11" t="s">
        <v>246</v>
      </c>
      <c r="C250" s="17">
        <v>169.4</v>
      </c>
      <c r="D250" s="17">
        <v>94.4</v>
      </c>
      <c r="E250" s="26">
        <f t="shared" si="3"/>
        <v>55.72609208972845</v>
      </c>
    </row>
    <row r="251" spans="1:5" s="10" customFormat="1" ht="22.5">
      <c r="A251" s="15" t="s">
        <v>1455</v>
      </c>
      <c r="B251" s="11" t="s">
        <v>1478</v>
      </c>
      <c r="C251" s="17">
        <v>60.9</v>
      </c>
      <c r="D251" s="17">
        <v>360.9</v>
      </c>
      <c r="E251" s="26" t="s">
        <v>1421</v>
      </c>
    </row>
    <row r="252" spans="1:5" s="10" customFormat="1" ht="56.25">
      <c r="A252" s="15" t="s">
        <v>812</v>
      </c>
      <c r="B252" s="11" t="s">
        <v>247</v>
      </c>
      <c r="C252" s="17">
        <v>641024.8895800001</v>
      </c>
      <c r="D252" s="17">
        <v>270839.00017</v>
      </c>
      <c r="E252" s="26">
        <f t="shared" si="3"/>
        <v>42.250933555396564</v>
      </c>
    </row>
    <row r="253" spans="1:5" s="10" customFormat="1" ht="78.75">
      <c r="A253" s="15" t="s">
        <v>813</v>
      </c>
      <c r="B253" s="11" t="s">
        <v>248</v>
      </c>
      <c r="C253" s="17">
        <v>246</v>
      </c>
      <c r="D253" s="17">
        <v>45.466989999999996</v>
      </c>
      <c r="E253" s="26">
        <f t="shared" si="3"/>
        <v>18.482516260162598</v>
      </c>
    </row>
    <row r="254" spans="1:5" s="10" customFormat="1" ht="67.5">
      <c r="A254" s="15" t="s">
        <v>814</v>
      </c>
      <c r="B254" s="11" t="s">
        <v>249</v>
      </c>
      <c r="C254" s="17">
        <v>23.2</v>
      </c>
      <c r="D254" s="17">
        <v>42.82611</v>
      </c>
      <c r="E254" s="26">
        <f t="shared" si="3"/>
        <v>184.59530172413793</v>
      </c>
    </row>
    <row r="255" spans="1:5" s="10" customFormat="1" ht="67.5">
      <c r="A255" s="15" t="s">
        <v>815</v>
      </c>
      <c r="B255" s="11" t="s">
        <v>250</v>
      </c>
      <c r="C255" s="17">
        <v>246</v>
      </c>
      <c r="D255" s="17">
        <v>45.466989999999996</v>
      </c>
      <c r="E255" s="26">
        <f t="shared" si="3"/>
        <v>18.482516260162598</v>
      </c>
    </row>
    <row r="256" spans="1:5" s="10" customFormat="1" ht="67.5">
      <c r="A256" s="15" t="s">
        <v>816</v>
      </c>
      <c r="B256" s="11" t="s">
        <v>251</v>
      </c>
      <c r="C256" s="17">
        <v>23.2</v>
      </c>
      <c r="D256" s="17">
        <v>42.82611</v>
      </c>
      <c r="E256" s="26">
        <f t="shared" si="3"/>
        <v>184.59530172413793</v>
      </c>
    </row>
    <row r="257" spans="1:5" s="10" customFormat="1" ht="67.5">
      <c r="A257" s="15" t="s">
        <v>817</v>
      </c>
      <c r="B257" s="11" t="s">
        <v>252</v>
      </c>
      <c r="C257" s="17">
        <v>531110.43967</v>
      </c>
      <c r="D257" s="17">
        <v>236798.05563999998</v>
      </c>
      <c r="E257" s="26">
        <f t="shared" si="3"/>
        <v>44.58546433151117</v>
      </c>
    </row>
    <row r="258" spans="1:5" s="10" customFormat="1" ht="56.25">
      <c r="A258" s="15" t="s">
        <v>818</v>
      </c>
      <c r="B258" s="11" t="s">
        <v>253</v>
      </c>
      <c r="C258" s="17">
        <v>78</v>
      </c>
      <c r="D258" s="17">
        <v>951.9266</v>
      </c>
      <c r="E258" s="26" t="s">
        <v>1421</v>
      </c>
    </row>
    <row r="259" spans="1:5" s="10" customFormat="1" ht="56.25">
      <c r="A259" s="15" t="s">
        <v>1423</v>
      </c>
      <c r="B259" s="11" t="s">
        <v>1436</v>
      </c>
      <c r="C259" s="17">
        <v>0</v>
      </c>
      <c r="D259" s="17">
        <v>21.009</v>
      </c>
      <c r="E259" s="26">
        <v>0</v>
      </c>
    </row>
    <row r="260" spans="1:5" s="10" customFormat="1" ht="67.5">
      <c r="A260" s="15" t="s">
        <v>819</v>
      </c>
      <c r="B260" s="11" t="s">
        <v>254</v>
      </c>
      <c r="C260" s="17">
        <v>531110.43967</v>
      </c>
      <c r="D260" s="17">
        <v>236798.05563999998</v>
      </c>
      <c r="E260" s="26">
        <f t="shared" si="3"/>
        <v>44.58546433151117</v>
      </c>
    </row>
    <row r="261" spans="1:5" s="10" customFormat="1" ht="67.5">
      <c r="A261" s="15" t="s">
        <v>820</v>
      </c>
      <c r="B261" s="11" t="s">
        <v>255</v>
      </c>
      <c r="C261" s="17">
        <v>78</v>
      </c>
      <c r="D261" s="17">
        <v>930.9176</v>
      </c>
      <c r="E261" s="26" t="s">
        <v>1421</v>
      </c>
    </row>
    <row r="262" spans="1:5" s="10" customFormat="1" ht="67.5">
      <c r="A262" s="15" t="s">
        <v>821</v>
      </c>
      <c r="B262" s="11" t="s">
        <v>256</v>
      </c>
      <c r="C262" s="17">
        <v>49899.93040999999</v>
      </c>
      <c r="D262" s="17">
        <v>14540.97384</v>
      </c>
      <c r="E262" s="26">
        <f t="shared" si="3"/>
        <v>29.140268774976036</v>
      </c>
    </row>
    <row r="263" spans="1:5" s="10" customFormat="1" ht="56.25">
      <c r="A263" s="15" t="s">
        <v>822</v>
      </c>
      <c r="B263" s="11" t="s">
        <v>257</v>
      </c>
      <c r="C263" s="17">
        <v>0</v>
      </c>
      <c r="D263" s="17">
        <v>92.89572</v>
      </c>
      <c r="E263" s="26">
        <v>0</v>
      </c>
    </row>
    <row r="264" spans="1:5" s="10" customFormat="1" ht="67.5">
      <c r="A264" s="15" t="s">
        <v>823</v>
      </c>
      <c r="B264" s="11" t="s">
        <v>258</v>
      </c>
      <c r="C264" s="17">
        <v>19072.7515</v>
      </c>
      <c r="D264" s="17">
        <v>6883.65613</v>
      </c>
      <c r="E264" s="26">
        <f t="shared" si="3"/>
        <v>36.09157352047501</v>
      </c>
    </row>
    <row r="265" spans="1:5" s="10" customFormat="1" ht="56.25">
      <c r="A265" s="15" t="s">
        <v>1456</v>
      </c>
      <c r="B265" s="11" t="s">
        <v>1479</v>
      </c>
      <c r="C265" s="17">
        <v>16.368</v>
      </c>
      <c r="D265" s="17">
        <v>16.368</v>
      </c>
      <c r="E265" s="26">
        <f t="shared" si="3"/>
        <v>100</v>
      </c>
    </row>
    <row r="266" spans="1:5" s="10" customFormat="1" ht="67.5">
      <c r="A266" s="15" t="s">
        <v>824</v>
      </c>
      <c r="B266" s="11" t="s">
        <v>259</v>
      </c>
      <c r="C266" s="17">
        <v>40578.2</v>
      </c>
      <c r="D266" s="17">
        <v>11245.953140000001</v>
      </c>
      <c r="E266" s="26">
        <f t="shared" si="3"/>
        <v>27.714273033303606</v>
      </c>
    </row>
    <row r="267" spans="1:5" s="10" customFormat="1" ht="56.25">
      <c r="A267" s="15" t="s">
        <v>1424</v>
      </c>
      <c r="B267" s="11" t="s">
        <v>1437</v>
      </c>
      <c r="C267" s="17">
        <v>0</v>
      </c>
      <c r="D267" s="17">
        <v>220.878</v>
      </c>
      <c r="E267" s="26">
        <v>0</v>
      </c>
    </row>
    <row r="268" spans="1:5" s="10" customFormat="1" ht="56.25">
      <c r="A268" s="15" t="s">
        <v>1425</v>
      </c>
      <c r="B268" s="11" t="s">
        <v>1438</v>
      </c>
      <c r="C268" s="17">
        <v>0</v>
      </c>
      <c r="D268" s="17">
        <v>19.52572</v>
      </c>
      <c r="E268" s="26">
        <v>0</v>
      </c>
    </row>
    <row r="269" spans="1:5" s="10" customFormat="1" ht="56.25">
      <c r="A269" s="15" t="s">
        <v>825</v>
      </c>
      <c r="B269" s="11" t="s">
        <v>260</v>
      </c>
      <c r="C269" s="17">
        <v>2442</v>
      </c>
      <c r="D269" s="17">
        <v>0</v>
      </c>
      <c r="E269" s="26">
        <f t="shared" si="3"/>
        <v>0</v>
      </c>
    </row>
    <row r="270" spans="1:5" s="10" customFormat="1" ht="56.25">
      <c r="A270" s="15" t="s">
        <v>1457</v>
      </c>
      <c r="B270" s="11" t="s">
        <v>1480</v>
      </c>
      <c r="C270" s="17">
        <v>16.368</v>
      </c>
      <c r="D270" s="17">
        <v>16.368</v>
      </c>
      <c r="E270" s="26">
        <f t="shared" si="3"/>
        <v>100</v>
      </c>
    </row>
    <row r="271" spans="1:5" s="10" customFormat="1" ht="67.5">
      <c r="A271" s="15" t="s">
        <v>826</v>
      </c>
      <c r="B271" s="11" t="s">
        <v>261</v>
      </c>
      <c r="C271" s="17">
        <v>49899.93040999999</v>
      </c>
      <c r="D271" s="17">
        <v>14540.97384</v>
      </c>
      <c r="E271" s="26">
        <f t="shared" si="3"/>
        <v>29.140268774976036</v>
      </c>
    </row>
    <row r="272" spans="1:5" s="10" customFormat="1" ht="67.5">
      <c r="A272" s="15" t="s">
        <v>827</v>
      </c>
      <c r="B272" s="11" t="s">
        <v>262</v>
      </c>
      <c r="C272" s="17">
        <v>0</v>
      </c>
      <c r="D272" s="17">
        <v>73.37</v>
      </c>
      <c r="E272" s="26">
        <v>0</v>
      </c>
    </row>
    <row r="273" spans="1:5" s="14" customFormat="1" ht="67.5">
      <c r="A273" s="15" t="s">
        <v>828</v>
      </c>
      <c r="B273" s="11" t="s">
        <v>263</v>
      </c>
      <c r="C273" s="17">
        <v>16630.7515</v>
      </c>
      <c r="D273" s="17">
        <v>6883.65613</v>
      </c>
      <c r="E273" s="26">
        <f t="shared" si="3"/>
        <v>41.39113094197818</v>
      </c>
    </row>
    <row r="274" spans="1:5" s="10" customFormat="1" ht="67.5">
      <c r="A274" s="15" t="s">
        <v>829</v>
      </c>
      <c r="B274" s="11" t="s">
        <v>264</v>
      </c>
      <c r="C274" s="17">
        <v>40578.2</v>
      </c>
      <c r="D274" s="17">
        <v>11245.953140000001</v>
      </c>
      <c r="E274" s="26">
        <f t="shared" si="3"/>
        <v>27.714273033303606</v>
      </c>
    </row>
    <row r="275" spans="1:5" s="10" customFormat="1" ht="67.5">
      <c r="A275" s="15" t="s">
        <v>1426</v>
      </c>
      <c r="B275" s="11" t="s">
        <v>1439</v>
      </c>
      <c r="C275" s="17">
        <v>0</v>
      </c>
      <c r="D275" s="17">
        <v>220.878</v>
      </c>
      <c r="E275" s="26">
        <v>0</v>
      </c>
    </row>
    <row r="276" spans="1:5" s="10" customFormat="1" ht="33.75">
      <c r="A276" s="15" t="s">
        <v>830</v>
      </c>
      <c r="B276" s="11" t="s">
        <v>265</v>
      </c>
      <c r="C276" s="17">
        <v>0</v>
      </c>
      <c r="D276" s="17">
        <v>55.1</v>
      </c>
      <c r="E276" s="26">
        <v>0</v>
      </c>
    </row>
    <row r="277" spans="1:5" s="10" customFormat="1" ht="33.75">
      <c r="A277" s="15" t="s">
        <v>831</v>
      </c>
      <c r="B277" s="11" t="s">
        <v>266</v>
      </c>
      <c r="C277" s="17">
        <v>0</v>
      </c>
      <c r="D277" s="17">
        <v>55.1</v>
      </c>
      <c r="E277" s="26">
        <v>0</v>
      </c>
    </row>
    <row r="278" spans="1:5" s="10" customFormat="1" ht="11.25">
      <c r="A278" s="15" t="s">
        <v>1496</v>
      </c>
      <c r="B278" s="11" t="s">
        <v>1520</v>
      </c>
      <c r="C278" s="17">
        <v>0</v>
      </c>
      <c r="D278" s="17">
        <v>10</v>
      </c>
      <c r="E278" s="26">
        <v>0</v>
      </c>
    </row>
    <row r="279" spans="1:5" s="10" customFormat="1" ht="22.5">
      <c r="A279" s="15" t="s">
        <v>1497</v>
      </c>
      <c r="B279" s="11" t="s">
        <v>1521</v>
      </c>
      <c r="C279" s="17">
        <v>0</v>
      </c>
      <c r="D279" s="17">
        <v>10</v>
      </c>
      <c r="E279" s="26">
        <v>0</v>
      </c>
    </row>
    <row r="280" spans="1:5" s="10" customFormat="1" ht="22.5">
      <c r="A280" s="15" t="s">
        <v>832</v>
      </c>
      <c r="B280" s="11" t="s">
        <v>267</v>
      </c>
      <c r="C280" s="17">
        <v>517124.46433</v>
      </c>
      <c r="D280" s="17">
        <v>176312.16663</v>
      </c>
      <c r="E280" s="26">
        <f t="shared" si="3"/>
        <v>34.094725504513626</v>
      </c>
    </row>
    <row r="281" spans="1:5" s="10" customFormat="1" ht="22.5">
      <c r="A281" s="15" t="s">
        <v>833</v>
      </c>
      <c r="B281" s="11" t="s">
        <v>268</v>
      </c>
      <c r="C281" s="17">
        <v>210251.31133000003</v>
      </c>
      <c r="D281" s="17">
        <v>79800.65223</v>
      </c>
      <c r="E281" s="26">
        <f t="shared" si="3"/>
        <v>37.95488918723026</v>
      </c>
    </row>
    <row r="282" spans="1:5" s="10" customFormat="1" ht="33.75">
      <c r="A282" s="15" t="s">
        <v>834</v>
      </c>
      <c r="B282" s="11" t="s">
        <v>269</v>
      </c>
      <c r="C282" s="17">
        <v>69514</v>
      </c>
      <c r="D282" s="17">
        <v>23510.37706</v>
      </c>
      <c r="E282" s="26">
        <f t="shared" si="3"/>
        <v>33.82106778490663</v>
      </c>
    </row>
    <row r="283" spans="1:5" s="10" customFormat="1" ht="45">
      <c r="A283" s="15" t="s">
        <v>835</v>
      </c>
      <c r="B283" s="11" t="s">
        <v>270</v>
      </c>
      <c r="C283" s="17">
        <v>119084.11173</v>
      </c>
      <c r="D283" s="17">
        <v>38640.05048</v>
      </c>
      <c r="E283" s="26">
        <f t="shared" si="3"/>
        <v>32.44769593412157</v>
      </c>
    </row>
    <row r="284" spans="1:5" s="10" customFormat="1" ht="33.75">
      <c r="A284" s="15" t="s">
        <v>836</v>
      </c>
      <c r="B284" s="11" t="s">
        <v>271</v>
      </c>
      <c r="C284" s="17">
        <v>21653.1996</v>
      </c>
      <c r="D284" s="17">
        <v>17650.224690000003</v>
      </c>
      <c r="E284" s="26">
        <f t="shared" si="3"/>
        <v>81.51324061133212</v>
      </c>
    </row>
    <row r="285" spans="1:5" s="10" customFormat="1" ht="33.75">
      <c r="A285" s="15" t="s">
        <v>837</v>
      </c>
      <c r="B285" s="11" t="s">
        <v>272</v>
      </c>
      <c r="C285" s="17">
        <v>306873.153</v>
      </c>
      <c r="D285" s="17">
        <v>96511.5144</v>
      </c>
      <c r="E285" s="26">
        <f t="shared" si="3"/>
        <v>31.4499699489841</v>
      </c>
    </row>
    <row r="286" spans="1:5" s="10" customFormat="1" ht="45">
      <c r="A286" s="15" t="s">
        <v>838</v>
      </c>
      <c r="B286" s="11" t="s">
        <v>273</v>
      </c>
      <c r="C286" s="17">
        <v>0</v>
      </c>
      <c r="D286" s="17">
        <v>2375.17706</v>
      </c>
      <c r="E286" s="26">
        <v>0</v>
      </c>
    </row>
    <row r="287" spans="1:5" s="10" customFormat="1" ht="33.75">
      <c r="A287" s="15" t="s">
        <v>839</v>
      </c>
      <c r="B287" s="11" t="s">
        <v>274</v>
      </c>
      <c r="C287" s="17">
        <v>145269.9</v>
      </c>
      <c r="D287" s="17">
        <v>56319.65784000001</v>
      </c>
      <c r="E287" s="26">
        <f t="shared" si="3"/>
        <v>38.7689795614921</v>
      </c>
    </row>
    <row r="288" spans="1:5" s="10" customFormat="1" ht="33.75">
      <c r="A288" s="15" t="s">
        <v>840</v>
      </c>
      <c r="B288" s="11" t="s">
        <v>275</v>
      </c>
      <c r="C288" s="17">
        <v>71787.7</v>
      </c>
      <c r="D288" s="17">
        <v>4964.16545</v>
      </c>
      <c r="E288" s="26">
        <f t="shared" si="3"/>
        <v>6.915064070864509</v>
      </c>
    </row>
    <row r="289" spans="1:5" s="10" customFormat="1" ht="33.75">
      <c r="A289" s="15" t="s">
        <v>841</v>
      </c>
      <c r="B289" s="11" t="s">
        <v>276</v>
      </c>
      <c r="C289" s="17">
        <v>49319.753</v>
      </c>
      <c r="D289" s="17">
        <v>25552.43191</v>
      </c>
      <c r="E289" s="26">
        <f t="shared" si="3"/>
        <v>51.80973211686604</v>
      </c>
    </row>
    <row r="290" spans="1:5" s="10" customFormat="1" ht="33.75">
      <c r="A290" s="15" t="s">
        <v>842</v>
      </c>
      <c r="B290" s="11" t="s">
        <v>277</v>
      </c>
      <c r="C290" s="17">
        <v>40495.8</v>
      </c>
      <c r="D290" s="17">
        <v>7300.0821399999995</v>
      </c>
      <c r="E290" s="26">
        <f t="shared" si="3"/>
        <v>18.02676361499217</v>
      </c>
    </row>
    <row r="291" spans="1:5" s="10" customFormat="1" ht="45">
      <c r="A291" s="15" t="s">
        <v>843</v>
      </c>
      <c r="B291" s="11" t="s">
        <v>278</v>
      </c>
      <c r="C291" s="17">
        <v>47867.476</v>
      </c>
      <c r="D291" s="17">
        <v>64777.945759999995</v>
      </c>
      <c r="E291" s="26">
        <f t="shared" si="3"/>
        <v>135.32768211969227</v>
      </c>
    </row>
    <row r="292" spans="1:5" s="10" customFormat="1" ht="45">
      <c r="A292" s="15" t="s">
        <v>844</v>
      </c>
      <c r="B292" s="11" t="s">
        <v>279</v>
      </c>
      <c r="C292" s="17">
        <v>46867.476</v>
      </c>
      <c r="D292" s="17">
        <v>58023.12675</v>
      </c>
      <c r="E292" s="26">
        <f t="shared" si="3"/>
        <v>123.80254219365258</v>
      </c>
    </row>
    <row r="293" spans="1:5" s="10" customFormat="1" ht="56.25">
      <c r="A293" s="15" t="s">
        <v>845</v>
      </c>
      <c r="B293" s="11" t="s">
        <v>280</v>
      </c>
      <c r="C293" s="17">
        <v>3065</v>
      </c>
      <c r="D293" s="17">
        <v>10624.6505</v>
      </c>
      <c r="E293" s="26" t="s">
        <v>1421</v>
      </c>
    </row>
    <row r="294" spans="1:5" s="10" customFormat="1" ht="67.5">
      <c r="A294" s="15" t="s">
        <v>846</v>
      </c>
      <c r="B294" s="11" t="s">
        <v>281</v>
      </c>
      <c r="C294" s="17">
        <v>4073.8</v>
      </c>
      <c r="D294" s="17">
        <v>9174.456310000001</v>
      </c>
      <c r="E294" s="26" t="s">
        <v>1421</v>
      </c>
    </row>
    <row r="295" spans="1:5" s="10" customFormat="1" ht="56.25">
      <c r="A295" s="15" t="s">
        <v>847</v>
      </c>
      <c r="B295" s="11" t="s">
        <v>282</v>
      </c>
      <c r="C295" s="17">
        <v>37070.876</v>
      </c>
      <c r="D295" s="17">
        <v>34376.122</v>
      </c>
      <c r="E295" s="26">
        <f aca="true" t="shared" si="4" ref="E295:E358">D295/C295*100</f>
        <v>92.73080571389791</v>
      </c>
    </row>
    <row r="296" spans="1:5" s="10" customFormat="1" ht="56.25">
      <c r="A296" s="15" t="s">
        <v>848</v>
      </c>
      <c r="B296" s="11" t="s">
        <v>283</v>
      </c>
      <c r="C296" s="17">
        <v>2657.8</v>
      </c>
      <c r="D296" s="17">
        <v>3847.89794</v>
      </c>
      <c r="E296" s="26">
        <f t="shared" si="4"/>
        <v>144.77755813078483</v>
      </c>
    </row>
    <row r="297" spans="1:5" s="10" customFormat="1" ht="45">
      <c r="A297" s="15" t="s">
        <v>849</v>
      </c>
      <c r="B297" s="11" t="s">
        <v>284</v>
      </c>
      <c r="C297" s="17">
        <v>1000</v>
      </c>
      <c r="D297" s="17">
        <v>6754.81901</v>
      </c>
      <c r="E297" s="26" t="s">
        <v>1421</v>
      </c>
    </row>
    <row r="298" spans="1:5" s="10" customFormat="1" ht="45">
      <c r="A298" s="15" t="s">
        <v>1498</v>
      </c>
      <c r="B298" s="11" t="s">
        <v>1522</v>
      </c>
      <c r="C298" s="17">
        <v>0</v>
      </c>
      <c r="D298" s="17">
        <v>266.64148</v>
      </c>
      <c r="E298" s="26">
        <v>0</v>
      </c>
    </row>
    <row r="299" spans="1:5" s="10" customFormat="1" ht="45">
      <c r="A299" s="15" t="s">
        <v>850</v>
      </c>
      <c r="B299" s="11" t="s">
        <v>285</v>
      </c>
      <c r="C299" s="17">
        <v>0</v>
      </c>
      <c r="D299" s="17">
        <v>1133.79792</v>
      </c>
      <c r="E299" s="26">
        <v>0</v>
      </c>
    </row>
    <row r="300" spans="1:5" s="10" customFormat="1" ht="45">
      <c r="A300" s="15" t="s">
        <v>851</v>
      </c>
      <c r="B300" s="11" t="s">
        <v>286</v>
      </c>
      <c r="C300" s="17">
        <v>1000</v>
      </c>
      <c r="D300" s="17">
        <v>452.93061</v>
      </c>
      <c r="E300" s="26">
        <f t="shared" si="4"/>
        <v>45.293061</v>
      </c>
    </row>
    <row r="301" spans="1:5" s="10" customFormat="1" ht="45">
      <c r="A301" s="15" t="s">
        <v>1499</v>
      </c>
      <c r="B301" s="11" t="s">
        <v>1523</v>
      </c>
      <c r="C301" s="17">
        <v>0</v>
      </c>
      <c r="D301" s="17">
        <v>4901.449</v>
      </c>
      <c r="E301" s="26">
        <v>0</v>
      </c>
    </row>
    <row r="302" spans="1:5" s="10" customFormat="1" ht="11.25">
      <c r="A302" s="22" t="s">
        <v>852</v>
      </c>
      <c r="B302" s="13" t="s">
        <v>287</v>
      </c>
      <c r="C302" s="19">
        <v>5875.8</v>
      </c>
      <c r="D302" s="19">
        <v>4539.84225</v>
      </c>
      <c r="E302" s="18">
        <f t="shared" si="4"/>
        <v>77.26338966608802</v>
      </c>
    </row>
    <row r="303" spans="1:5" s="10" customFormat="1" ht="22.5">
      <c r="A303" s="15" t="s">
        <v>853</v>
      </c>
      <c r="B303" s="11" t="s">
        <v>288</v>
      </c>
      <c r="C303" s="17">
        <v>5875.8</v>
      </c>
      <c r="D303" s="17">
        <v>4539.84225</v>
      </c>
      <c r="E303" s="26">
        <f t="shared" si="4"/>
        <v>77.26338966608802</v>
      </c>
    </row>
    <row r="304" spans="1:5" s="10" customFormat="1" ht="33.75">
      <c r="A304" s="15" t="s">
        <v>854</v>
      </c>
      <c r="B304" s="11" t="s">
        <v>289</v>
      </c>
      <c r="C304" s="17">
        <v>5875.8</v>
      </c>
      <c r="D304" s="17">
        <v>4539.84225</v>
      </c>
      <c r="E304" s="26">
        <f t="shared" si="4"/>
        <v>77.26338966608802</v>
      </c>
    </row>
    <row r="305" spans="1:5" s="10" customFormat="1" ht="11.25">
      <c r="A305" s="22" t="s">
        <v>855</v>
      </c>
      <c r="B305" s="13" t="s">
        <v>290</v>
      </c>
      <c r="C305" s="19">
        <v>990519.7047</v>
      </c>
      <c r="D305" s="19">
        <v>667589.74853</v>
      </c>
      <c r="E305" s="18">
        <f t="shared" si="4"/>
        <v>67.3979271045591</v>
      </c>
    </row>
    <row r="306" spans="1:5" s="10" customFormat="1" ht="56.25">
      <c r="A306" s="15" t="s">
        <v>856</v>
      </c>
      <c r="B306" s="11" t="s">
        <v>291</v>
      </c>
      <c r="C306" s="17">
        <v>874</v>
      </c>
      <c r="D306" s="17">
        <v>470.479</v>
      </c>
      <c r="E306" s="26">
        <f t="shared" si="4"/>
        <v>53.830549199084665</v>
      </c>
    </row>
    <row r="307" spans="1:5" s="10" customFormat="1" ht="56.25">
      <c r="A307" s="15" t="s">
        <v>857</v>
      </c>
      <c r="B307" s="11" t="s">
        <v>292</v>
      </c>
      <c r="C307" s="17">
        <v>874</v>
      </c>
      <c r="D307" s="17">
        <v>470.479</v>
      </c>
      <c r="E307" s="26">
        <f t="shared" si="4"/>
        <v>53.830549199084665</v>
      </c>
    </row>
    <row r="308" spans="1:5" s="10" customFormat="1" ht="22.5">
      <c r="A308" s="15" t="s">
        <v>858</v>
      </c>
      <c r="B308" s="11" t="s">
        <v>293</v>
      </c>
      <c r="C308" s="17">
        <v>2373.52612</v>
      </c>
      <c r="D308" s="17">
        <v>3539.44888</v>
      </c>
      <c r="E308" s="26">
        <f t="shared" si="4"/>
        <v>149.1219687946809</v>
      </c>
    </row>
    <row r="309" spans="1:5" s="10" customFormat="1" ht="56.25">
      <c r="A309" s="15" t="s">
        <v>1458</v>
      </c>
      <c r="B309" s="11" t="s">
        <v>294</v>
      </c>
      <c r="C309" s="17">
        <v>2063.62612</v>
      </c>
      <c r="D309" s="17">
        <v>3509.80171</v>
      </c>
      <c r="E309" s="26">
        <f t="shared" si="4"/>
        <v>170.07934121322327</v>
      </c>
    </row>
    <row r="310" spans="1:5" s="14" customFormat="1" ht="33.75">
      <c r="A310" s="15" t="s">
        <v>859</v>
      </c>
      <c r="B310" s="11" t="s">
        <v>295</v>
      </c>
      <c r="C310" s="17">
        <v>0</v>
      </c>
      <c r="D310" s="17">
        <v>0.5</v>
      </c>
      <c r="E310" s="26">
        <v>0</v>
      </c>
    </row>
    <row r="311" spans="1:5" s="10" customFormat="1" ht="33.75">
      <c r="A311" s="15" t="s">
        <v>860</v>
      </c>
      <c r="B311" s="11" t="s">
        <v>296</v>
      </c>
      <c r="C311" s="17">
        <v>309.9</v>
      </c>
      <c r="D311" s="17">
        <v>28.366169999999997</v>
      </c>
      <c r="E311" s="26">
        <f t="shared" si="4"/>
        <v>9.153330106485964</v>
      </c>
    </row>
    <row r="312" spans="1:5" s="10" customFormat="1" ht="33.75">
      <c r="A312" s="15" t="s">
        <v>1459</v>
      </c>
      <c r="B312" s="11" t="s">
        <v>1481</v>
      </c>
      <c r="C312" s="17">
        <v>0</v>
      </c>
      <c r="D312" s="17">
        <v>0.781</v>
      </c>
      <c r="E312" s="26">
        <v>0</v>
      </c>
    </row>
    <row r="313" spans="1:5" s="10" customFormat="1" ht="45">
      <c r="A313" s="15" t="s">
        <v>861</v>
      </c>
      <c r="B313" s="11" t="s">
        <v>297</v>
      </c>
      <c r="C313" s="17">
        <v>853</v>
      </c>
      <c r="D313" s="17">
        <v>347.56078</v>
      </c>
      <c r="E313" s="26">
        <f t="shared" si="4"/>
        <v>40.74569519343494</v>
      </c>
    </row>
    <row r="314" spans="1:5" s="10" customFormat="1" ht="45">
      <c r="A314" s="15" t="s">
        <v>862</v>
      </c>
      <c r="B314" s="11" t="s">
        <v>298</v>
      </c>
      <c r="C314" s="17">
        <v>12487.56666</v>
      </c>
      <c r="D314" s="17">
        <v>9401.94089</v>
      </c>
      <c r="E314" s="26">
        <f t="shared" si="4"/>
        <v>75.2904160272967</v>
      </c>
    </row>
    <row r="315" spans="1:5" s="10" customFormat="1" ht="33.75">
      <c r="A315" s="15" t="s">
        <v>863</v>
      </c>
      <c r="B315" s="11" t="s">
        <v>299</v>
      </c>
      <c r="C315" s="17">
        <v>12045.16666</v>
      </c>
      <c r="D315" s="17">
        <v>9053.94089</v>
      </c>
      <c r="E315" s="26">
        <f t="shared" si="4"/>
        <v>75.16658877013828</v>
      </c>
    </row>
    <row r="316" spans="1:5" s="10" customFormat="1" ht="33.75">
      <c r="A316" s="15" t="s">
        <v>864</v>
      </c>
      <c r="B316" s="11" t="s">
        <v>300</v>
      </c>
      <c r="C316" s="17">
        <v>442.4</v>
      </c>
      <c r="D316" s="17">
        <v>348</v>
      </c>
      <c r="E316" s="26">
        <f t="shared" si="4"/>
        <v>78.6618444846293</v>
      </c>
    </row>
    <row r="317" spans="1:5" s="10" customFormat="1" ht="22.5">
      <c r="A317" s="15" t="s">
        <v>865</v>
      </c>
      <c r="B317" s="11" t="s">
        <v>301</v>
      </c>
      <c r="C317" s="17">
        <v>290.3</v>
      </c>
      <c r="D317" s="17">
        <v>264.37554</v>
      </c>
      <c r="E317" s="26">
        <f t="shared" si="4"/>
        <v>91.06976920427144</v>
      </c>
    </row>
    <row r="318" spans="1:5" s="10" customFormat="1" ht="22.5">
      <c r="A318" s="15" t="s">
        <v>866</v>
      </c>
      <c r="B318" s="11" t="s">
        <v>302</v>
      </c>
      <c r="C318" s="17">
        <v>192.3</v>
      </c>
      <c r="D318" s="17">
        <v>204.37554</v>
      </c>
      <c r="E318" s="26">
        <f t="shared" si="4"/>
        <v>106.27953198127923</v>
      </c>
    </row>
    <row r="319" spans="1:5" s="10" customFormat="1" ht="22.5">
      <c r="A319" s="15" t="s">
        <v>867</v>
      </c>
      <c r="B319" s="11" t="s">
        <v>303</v>
      </c>
      <c r="C319" s="17">
        <v>7</v>
      </c>
      <c r="D319" s="17">
        <v>10</v>
      </c>
      <c r="E319" s="26">
        <f t="shared" si="4"/>
        <v>142.85714285714286</v>
      </c>
    </row>
    <row r="320" spans="1:5" s="10" customFormat="1" ht="22.5">
      <c r="A320" s="15" t="s">
        <v>868</v>
      </c>
      <c r="B320" s="11" t="s">
        <v>304</v>
      </c>
      <c r="C320" s="17">
        <v>71</v>
      </c>
      <c r="D320" s="17">
        <v>40</v>
      </c>
      <c r="E320" s="26">
        <f t="shared" si="4"/>
        <v>56.33802816901409</v>
      </c>
    </row>
    <row r="321" spans="1:5" s="10" customFormat="1" ht="22.5">
      <c r="A321" s="15" t="s">
        <v>869</v>
      </c>
      <c r="B321" s="11" t="s">
        <v>305</v>
      </c>
      <c r="C321" s="17">
        <v>20</v>
      </c>
      <c r="D321" s="17">
        <v>10</v>
      </c>
      <c r="E321" s="26">
        <f t="shared" si="4"/>
        <v>50</v>
      </c>
    </row>
    <row r="322" spans="1:5" s="10" customFormat="1" ht="33.75">
      <c r="A322" s="15" t="s">
        <v>870</v>
      </c>
      <c r="B322" s="11" t="s">
        <v>306</v>
      </c>
      <c r="C322" s="17">
        <v>6.8</v>
      </c>
      <c r="D322" s="17">
        <v>0.8</v>
      </c>
      <c r="E322" s="26">
        <f t="shared" si="4"/>
        <v>11.764705882352942</v>
      </c>
    </row>
    <row r="323" spans="1:5" s="10" customFormat="1" ht="33.75">
      <c r="A323" s="15" t="s">
        <v>871</v>
      </c>
      <c r="B323" s="11" t="s">
        <v>307</v>
      </c>
      <c r="C323" s="17">
        <v>6.8</v>
      </c>
      <c r="D323" s="17">
        <v>0</v>
      </c>
      <c r="E323" s="26">
        <f t="shared" si="4"/>
        <v>0</v>
      </c>
    </row>
    <row r="324" spans="1:5" s="10" customFormat="1" ht="33.75">
      <c r="A324" s="15" t="s">
        <v>872</v>
      </c>
      <c r="B324" s="11" t="s">
        <v>308</v>
      </c>
      <c r="C324" s="17">
        <v>0</v>
      </c>
      <c r="D324" s="17">
        <v>0.8</v>
      </c>
      <c r="E324" s="26">
        <v>0</v>
      </c>
    </row>
    <row r="325" spans="1:5" s="10" customFormat="1" ht="45">
      <c r="A325" s="15" t="s">
        <v>1427</v>
      </c>
      <c r="B325" s="11" t="s">
        <v>1440</v>
      </c>
      <c r="C325" s="17">
        <v>0</v>
      </c>
      <c r="D325" s="17">
        <v>0</v>
      </c>
      <c r="E325" s="26">
        <v>0</v>
      </c>
    </row>
    <row r="326" spans="1:5" s="14" customFormat="1" ht="11.25">
      <c r="A326" s="15" t="s">
        <v>873</v>
      </c>
      <c r="B326" s="11" t="s">
        <v>309</v>
      </c>
      <c r="C326" s="17">
        <v>203.45</v>
      </c>
      <c r="D326" s="17">
        <v>262.03276</v>
      </c>
      <c r="E326" s="26">
        <f t="shared" si="4"/>
        <v>128.7946719095601</v>
      </c>
    </row>
    <row r="327" spans="1:5" s="10" customFormat="1" ht="33.75">
      <c r="A327" s="15" t="s">
        <v>874</v>
      </c>
      <c r="B327" s="11" t="s">
        <v>310</v>
      </c>
      <c r="C327" s="17">
        <v>69.8</v>
      </c>
      <c r="D327" s="17">
        <v>138.86482999999998</v>
      </c>
      <c r="E327" s="26">
        <f t="shared" si="4"/>
        <v>198.94674785100287</v>
      </c>
    </row>
    <row r="328" spans="1:5" s="14" customFormat="1" ht="45">
      <c r="A328" s="15" t="s">
        <v>875</v>
      </c>
      <c r="B328" s="11" t="s">
        <v>311</v>
      </c>
      <c r="C328" s="17">
        <v>69.8</v>
      </c>
      <c r="D328" s="17">
        <v>138.86482999999998</v>
      </c>
      <c r="E328" s="26">
        <f t="shared" si="4"/>
        <v>198.94674785100287</v>
      </c>
    </row>
    <row r="329" spans="1:5" s="10" customFormat="1" ht="33.75">
      <c r="A329" s="15" t="s">
        <v>876</v>
      </c>
      <c r="B329" s="11" t="s">
        <v>312</v>
      </c>
      <c r="C329" s="17">
        <v>28.8</v>
      </c>
      <c r="D329" s="17">
        <v>17.8</v>
      </c>
      <c r="E329" s="26">
        <f t="shared" si="4"/>
        <v>61.80555555555556</v>
      </c>
    </row>
    <row r="330" spans="1:5" s="10" customFormat="1" ht="45">
      <c r="A330" s="15" t="s">
        <v>877</v>
      </c>
      <c r="B330" s="11" t="s">
        <v>313</v>
      </c>
      <c r="C330" s="17">
        <v>28.8</v>
      </c>
      <c r="D330" s="17">
        <v>17.8</v>
      </c>
      <c r="E330" s="26">
        <f t="shared" si="4"/>
        <v>61.80555555555556</v>
      </c>
    </row>
    <row r="331" spans="1:6" s="10" customFormat="1" ht="33.75">
      <c r="A331" s="15" t="s">
        <v>1428</v>
      </c>
      <c r="B331" s="11" t="s">
        <v>1441</v>
      </c>
      <c r="C331" s="17">
        <v>78.85</v>
      </c>
      <c r="D331" s="17">
        <v>78.84943</v>
      </c>
      <c r="E331" s="26">
        <f t="shared" si="4"/>
        <v>99.99927710843373</v>
      </c>
      <c r="F331" s="17"/>
    </row>
    <row r="332" spans="1:7" s="10" customFormat="1" ht="33.75">
      <c r="A332" s="15" t="s">
        <v>878</v>
      </c>
      <c r="B332" s="11" t="s">
        <v>314</v>
      </c>
      <c r="C332" s="17">
        <v>0</v>
      </c>
      <c r="D332" s="17">
        <v>17.4185</v>
      </c>
      <c r="E332" s="26">
        <v>0</v>
      </c>
      <c r="F332" s="17"/>
      <c r="G332" s="27"/>
    </row>
    <row r="333" spans="1:7" s="10" customFormat="1" ht="33.75">
      <c r="A333" s="15" t="s">
        <v>879</v>
      </c>
      <c r="B333" s="11" t="s">
        <v>315</v>
      </c>
      <c r="C333" s="17">
        <v>26</v>
      </c>
      <c r="D333" s="17">
        <v>9.1</v>
      </c>
      <c r="E333" s="26">
        <f t="shared" si="4"/>
        <v>35</v>
      </c>
      <c r="F333" s="17"/>
      <c r="G333" s="27"/>
    </row>
    <row r="334" spans="1:7" s="10" customFormat="1" ht="45">
      <c r="A334" s="15" t="s">
        <v>1429</v>
      </c>
      <c r="B334" s="11" t="s">
        <v>1442</v>
      </c>
      <c r="C334" s="17">
        <v>78.85</v>
      </c>
      <c r="D334" s="17">
        <v>78.84943</v>
      </c>
      <c r="E334" s="26">
        <f t="shared" si="4"/>
        <v>99.99927710843373</v>
      </c>
      <c r="F334" s="17"/>
      <c r="G334" s="27"/>
    </row>
    <row r="335" spans="1:5" s="10" customFormat="1" ht="45">
      <c r="A335" s="15" t="s">
        <v>880</v>
      </c>
      <c r="B335" s="11" t="s">
        <v>316</v>
      </c>
      <c r="C335" s="17">
        <v>0</v>
      </c>
      <c r="D335" s="17">
        <v>17.4185</v>
      </c>
      <c r="E335" s="26">
        <v>0</v>
      </c>
    </row>
    <row r="336" spans="1:5" s="14" customFormat="1" ht="45">
      <c r="A336" s="15" t="s">
        <v>1460</v>
      </c>
      <c r="B336" s="11" t="s">
        <v>1482</v>
      </c>
      <c r="C336" s="17">
        <v>0</v>
      </c>
      <c r="D336" s="17">
        <v>9.1</v>
      </c>
      <c r="E336" s="26">
        <v>0</v>
      </c>
    </row>
    <row r="337" spans="1:5" s="10" customFormat="1" ht="33.75">
      <c r="A337" s="15" t="s">
        <v>881</v>
      </c>
      <c r="B337" s="11" t="s">
        <v>317</v>
      </c>
      <c r="C337" s="17">
        <v>26</v>
      </c>
      <c r="D337" s="17">
        <v>0</v>
      </c>
      <c r="E337" s="26">
        <f t="shared" si="4"/>
        <v>0</v>
      </c>
    </row>
    <row r="338" spans="1:5" s="14" customFormat="1" ht="78.75">
      <c r="A338" s="15" t="s">
        <v>882</v>
      </c>
      <c r="B338" s="11" t="s">
        <v>318</v>
      </c>
      <c r="C338" s="17">
        <v>21589.019579999996</v>
      </c>
      <c r="D338" s="17">
        <v>18700.13957</v>
      </c>
      <c r="E338" s="26">
        <f t="shared" si="4"/>
        <v>86.61875311523526</v>
      </c>
    </row>
    <row r="339" spans="1:5" s="14" customFormat="1" ht="22.5">
      <c r="A339" s="15" t="s">
        <v>883</v>
      </c>
      <c r="B339" s="11" t="s">
        <v>319</v>
      </c>
      <c r="C339" s="17">
        <v>4149</v>
      </c>
      <c r="D339" s="17">
        <v>2108.87246</v>
      </c>
      <c r="E339" s="26">
        <f t="shared" si="4"/>
        <v>50.828451675102436</v>
      </c>
    </row>
    <row r="340" spans="1:6" s="10" customFormat="1" ht="22.5">
      <c r="A340" s="15" t="s">
        <v>884</v>
      </c>
      <c r="B340" s="11" t="s">
        <v>320</v>
      </c>
      <c r="C340" s="17">
        <v>709</v>
      </c>
      <c r="D340" s="17">
        <v>563.73612</v>
      </c>
      <c r="E340" s="26">
        <f t="shared" si="4"/>
        <v>79.51144146685472</v>
      </c>
      <c r="F340" s="17"/>
    </row>
    <row r="341" spans="1:5" s="10" customFormat="1" ht="22.5">
      <c r="A341" s="15" t="s">
        <v>885</v>
      </c>
      <c r="B341" s="11" t="s">
        <v>321</v>
      </c>
      <c r="C341" s="17">
        <v>1917</v>
      </c>
      <c r="D341" s="17">
        <v>2913.65528</v>
      </c>
      <c r="E341" s="26">
        <f t="shared" si="4"/>
        <v>151.99036411058947</v>
      </c>
    </row>
    <row r="342" spans="1:5" s="10" customFormat="1" ht="22.5">
      <c r="A342" s="15" t="s">
        <v>886</v>
      </c>
      <c r="B342" s="11" t="s">
        <v>322</v>
      </c>
      <c r="C342" s="17">
        <v>5</v>
      </c>
      <c r="D342" s="17">
        <v>0</v>
      </c>
      <c r="E342" s="26">
        <f t="shared" si="4"/>
        <v>0</v>
      </c>
    </row>
    <row r="343" spans="1:5" s="14" customFormat="1" ht="22.5">
      <c r="A343" s="15" t="s">
        <v>887</v>
      </c>
      <c r="B343" s="11" t="s">
        <v>323</v>
      </c>
      <c r="C343" s="17">
        <v>4487.42558</v>
      </c>
      <c r="D343" s="17">
        <v>4880.20388</v>
      </c>
      <c r="E343" s="26">
        <f t="shared" si="4"/>
        <v>108.75286493330547</v>
      </c>
    </row>
    <row r="344" spans="1:5" s="10" customFormat="1" ht="22.5">
      <c r="A344" s="15" t="s">
        <v>888</v>
      </c>
      <c r="B344" s="11" t="s">
        <v>324</v>
      </c>
      <c r="C344" s="17">
        <v>9676.194</v>
      </c>
      <c r="D344" s="17">
        <v>7636.05246</v>
      </c>
      <c r="E344" s="26">
        <f t="shared" si="4"/>
        <v>78.91586774717415</v>
      </c>
    </row>
    <row r="345" spans="1:5" s="14" customFormat="1" ht="11.25">
      <c r="A345" s="15" t="s">
        <v>889</v>
      </c>
      <c r="B345" s="11" t="s">
        <v>325</v>
      </c>
      <c r="C345" s="17">
        <v>645.4</v>
      </c>
      <c r="D345" s="17">
        <v>597.61937</v>
      </c>
      <c r="E345" s="26">
        <f t="shared" si="4"/>
        <v>92.59674155562442</v>
      </c>
    </row>
    <row r="346" spans="1:5" s="10" customFormat="1" ht="45">
      <c r="A346" s="15" t="s">
        <v>890</v>
      </c>
      <c r="B346" s="11" t="s">
        <v>326</v>
      </c>
      <c r="C346" s="17">
        <v>645.4</v>
      </c>
      <c r="D346" s="17">
        <v>597.61937</v>
      </c>
      <c r="E346" s="26">
        <f t="shared" si="4"/>
        <v>92.59674155562442</v>
      </c>
    </row>
    <row r="347" spans="1:5" s="14" customFormat="1" ht="22.5">
      <c r="A347" s="15" t="s">
        <v>891</v>
      </c>
      <c r="B347" s="11" t="s">
        <v>327</v>
      </c>
      <c r="C347" s="17">
        <v>225.5</v>
      </c>
      <c r="D347" s="17">
        <v>163.8</v>
      </c>
      <c r="E347" s="26">
        <f t="shared" si="4"/>
        <v>72.63858093126386</v>
      </c>
    </row>
    <row r="348" spans="1:5" s="14" customFormat="1" ht="22.5">
      <c r="A348" s="15" t="s">
        <v>892</v>
      </c>
      <c r="B348" s="11" t="s">
        <v>328</v>
      </c>
      <c r="C348" s="17">
        <v>4171.2</v>
      </c>
      <c r="D348" s="17">
        <v>3248.98873</v>
      </c>
      <c r="E348" s="26">
        <f t="shared" si="4"/>
        <v>77.89098412926737</v>
      </c>
    </row>
    <row r="349" spans="1:5" s="14" customFormat="1" ht="33.75">
      <c r="A349" s="15" t="s">
        <v>893</v>
      </c>
      <c r="B349" s="11" t="s">
        <v>329</v>
      </c>
      <c r="C349" s="17">
        <v>16880.2</v>
      </c>
      <c r="D349" s="17">
        <v>7346.65389</v>
      </c>
      <c r="E349" s="26">
        <f t="shared" si="4"/>
        <v>43.52231543465124</v>
      </c>
    </row>
    <row r="350" spans="1:5" s="10" customFormat="1" ht="22.5">
      <c r="A350" s="15" t="s">
        <v>894</v>
      </c>
      <c r="B350" s="11" t="s">
        <v>330</v>
      </c>
      <c r="C350" s="17">
        <v>783079.1</v>
      </c>
      <c r="D350" s="17">
        <v>510784.88498000003</v>
      </c>
      <c r="E350" s="26">
        <f t="shared" si="4"/>
        <v>65.22775093601656</v>
      </c>
    </row>
    <row r="351" spans="1:5" s="14" customFormat="1" ht="33.75">
      <c r="A351" s="15" t="s">
        <v>895</v>
      </c>
      <c r="B351" s="11" t="s">
        <v>331</v>
      </c>
      <c r="C351" s="17">
        <v>722</v>
      </c>
      <c r="D351" s="17">
        <v>16.5</v>
      </c>
      <c r="E351" s="26">
        <f t="shared" si="4"/>
        <v>2.285318559556787</v>
      </c>
    </row>
    <row r="352" spans="1:5" s="14" customFormat="1" ht="33.75">
      <c r="A352" s="15" t="s">
        <v>896</v>
      </c>
      <c r="B352" s="11" t="s">
        <v>332</v>
      </c>
      <c r="C352" s="17">
        <v>722</v>
      </c>
      <c r="D352" s="17">
        <v>16.5</v>
      </c>
      <c r="E352" s="26">
        <f t="shared" si="4"/>
        <v>2.285318559556787</v>
      </c>
    </row>
    <row r="353" spans="1:5" s="10" customFormat="1" ht="22.5">
      <c r="A353" s="15" t="s">
        <v>897</v>
      </c>
      <c r="B353" s="11" t="s">
        <v>333</v>
      </c>
      <c r="C353" s="17">
        <v>773018.8</v>
      </c>
      <c r="D353" s="17">
        <v>505570.27431</v>
      </c>
      <c r="E353" s="26">
        <f t="shared" si="4"/>
        <v>65.40206710496562</v>
      </c>
    </row>
    <row r="354" spans="1:5" s="14" customFormat="1" ht="22.5">
      <c r="A354" s="15" t="s">
        <v>898</v>
      </c>
      <c r="B354" s="11" t="s">
        <v>334</v>
      </c>
      <c r="C354" s="17">
        <v>9338.3</v>
      </c>
      <c r="D354" s="17">
        <v>5198.11067</v>
      </c>
      <c r="E354" s="26">
        <f t="shared" si="4"/>
        <v>55.664421468575654</v>
      </c>
    </row>
    <row r="355" spans="1:5" s="14" customFormat="1" ht="33.75">
      <c r="A355" s="15" t="s">
        <v>1500</v>
      </c>
      <c r="B355" s="11" t="s">
        <v>1524</v>
      </c>
      <c r="C355" s="17">
        <v>0</v>
      </c>
      <c r="D355" s="17">
        <v>0</v>
      </c>
      <c r="E355" s="26">
        <v>0</v>
      </c>
    </row>
    <row r="356" spans="1:5" s="10" customFormat="1" ht="45">
      <c r="A356" s="15" t="s">
        <v>1501</v>
      </c>
      <c r="B356" s="11" t="s">
        <v>1525</v>
      </c>
      <c r="C356" s="17">
        <v>0</v>
      </c>
      <c r="D356" s="17">
        <v>0</v>
      </c>
      <c r="E356" s="26">
        <v>0</v>
      </c>
    </row>
    <row r="357" spans="1:5" s="10" customFormat="1" ht="45">
      <c r="A357" s="15" t="s">
        <v>899</v>
      </c>
      <c r="B357" s="11" t="s">
        <v>335</v>
      </c>
      <c r="C357" s="17">
        <v>819.7</v>
      </c>
      <c r="D357" s="17">
        <v>1835.3917</v>
      </c>
      <c r="E357" s="26" t="s">
        <v>1421</v>
      </c>
    </row>
    <row r="358" spans="1:5" s="10" customFormat="1" ht="45">
      <c r="A358" s="15" t="s">
        <v>900</v>
      </c>
      <c r="B358" s="11" t="s">
        <v>336</v>
      </c>
      <c r="C358" s="17">
        <v>571.1</v>
      </c>
      <c r="D358" s="17">
        <v>604.17621</v>
      </c>
      <c r="E358" s="26">
        <f t="shared" si="4"/>
        <v>105.79166695850112</v>
      </c>
    </row>
    <row r="359" spans="1:5" s="10" customFormat="1" ht="45">
      <c r="A359" s="15" t="s">
        <v>901</v>
      </c>
      <c r="B359" s="11" t="s">
        <v>337</v>
      </c>
      <c r="C359" s="17">
        <v>170.6</v>
      </c>
      <c r="D359" s="17">
        <v>851.3500600000001</v>
      </c>
      <c r="E359" s="26" t="s">
        <v>1421</v>
      </c>
    </row>
    <row r="360" spans="1:5" s="10" customFormat="1" ht="45">
      <c r="A360" s="15" t="s">
        <v>902</v>
      </c>
      <c r="B360" s="11" t="s">
        <v>338</v>
      </c>
      <c r="C360" s="17">
        <v>78</v>
      </c>
      <c r="D360" s="17">
        <v>315.86543</v>
      </c>
      <c r="E360" s="26" t="s">
        <v>1421</v>
      </c>
    </row>
    <row r="361" spans="1:5" s="10" customFormat="1" ht="45">
      <c r="A361" s="15" t="s">
        <v>903</v>
      </c>
      <c r="B361" s="11" t="s">
        <v>339</v>
      </c>
      <c r="C361" s="17">
        <v>0</v>
      </c>
      <c r="D361" s="17">
        <v>49</v>
      </c>
      <c r="E361" s="26">
        <v>0</v>
      </c>
    </row>
    <row r="362" spans="1:5" s="14" customFormat="1" ht="45">
      <c r="A362" s="15" t="s">
        <v>1502</v>
      </c>
      <c r="B362" s="11" t="s">
        <v>1526</v>
      </c>
      <c r="C362" s="17">
        <v>0</v>
      </c>
      <c r="D362" s="17">
        <v>15</v>
      </c>
      <c r="E362" s="26">
        <v>0</v>
      </c>
    </row>
    <row r="363" spans="1:5" s="10" customFormat="1" ht="22.5">
      <c r="A363" s="15" t="s">
        <v>904</v>
      </c>
      <c r="B363" s="11" t="s">
        <v>340</v>
      </c>
      <c r="C363" s="17">
        <v>3004</v>
      </c>
      <c r="D363" s="17">
        <v>1029.62171</v>
      </c>
      <c r="E363" s="26">
        <f aca="true" t="shared" si="5" ref="E363:E419">D363/C363*100</f>
        <v>34.275023635153126</v>
      </c>
    </row>
    <row r="364" spans="1:5" s="10" customFormat="1" ht="22.5">
      <c r="A364" s="15" t="s">
        <v>905</v>
      </c>
      <c r="B364" s="11" t="s">
        <v>341</v>
      </c>
      <c r="C364" s="17">
        <v>2704</v>
      </c>
      <c r="D364" s="17">
        <v>613.75465</v>
      </c>
      <c r="E364" s="26">
        <f t="shared" si="5"/>
        <v>22.698026997041417</v>
      </c>
    </row>
    <row r="365" spans="1:6" s="6" customFormat="1" ht="22.5">
      <c r="A365" s="15" t="s">
        <v>906</v>
      </c>
      <c r="B365" s="11" t="s">
        <v>342</v>
      </c>
      <c r="C365" s="17">
        <v>300</v>
      </c>
      <c r="D365" s="17">
        <v>415.86706</v>
      </c>
      <c r="E365" s="26">
        <f t="shared" si="5"/>
        <v>138.62235333333334</v>
      </c>
      <c r="F365" s="23"/>
    </row>
    <row r="366" spans="1:5" s="6" customFormat="1" ht="33.75">
      <c r="A366" s="15" t="s">
        <v>907</v>
      </c>
      <c r="B366" s="11" t="s">
        <v>343</v>
      </c>
      <c r="C366" s="17">
        <v>7632.808389999999</v>
      </c>
      <c r="D366" s="17">
        <v>4979.8699400000005</v>
      </c>
      <c r="E366" s="26">
        <f t="shared" si="5"/>
        <v>65.24295757933996</v>
      </c>
    </row>
    <row r="367" spans="1:5" ht="56.25">
      <c r="A367" s="15" t="s">
        <v>908</v>
      </c>
      <c r="B367" s="11" t="s">
        <v>344</v>
      </c>
      <c r="C367" s="17">
        <v>6042.4</v>
      </c>
      <c r="D367" s="17">
        <v>3580.79837</v>
      </c>
      <c r="E367" s="26">
        <f t="shared" si="5"/>
        <v>59.26119373096783</v>
      </c>
    </row>
    <row r="368" spans="1:5" ht="45">
      <c r="A368" s="15" t="s">
        <v>909</v>
      </c>
      <c r="B368" s="11" t="s">
        <v>345</v>
      </c>
      <c r="C368" s="17">
        <v>1553.1083899999999</v>
      </c>
      <c r="D368" s="17">
        <v>1399.07157</v>
      </c>
      <c r="E368" s="26">
        <f t="shared" si="5"/>
        <v>90.08203026963238</v>
      </c>
    </row>
    <row r="369" spans="1:5" ht="45">
      <c r="A369" s="15" t="s">
        <v>910</v>
      </c>
      <c r="B369" s="11" t="s">
        <v>346</v>
      </c>
      <c r="C369" s="17">
        <v>37.3</v>
      </c>
      <c r="D369" s="17">
        <v>0</v>
      </c>
      <c r="E369" s="26">
        <f t="shared" si="5"/>
        <v>0</v>
      </c>
    </row>
    <row r="370" spans="1:5" ht="22.5">
      <c r="A370" s="15" t="s">
        <v>911</v>
      </c>
      <c r="B370" s="11" t="s">
        <v>347</v>
      </c>
      <c r="C370" s="17">
        <v>5365</v>
      </c>
      <c r="D370" s="17">
        <v>3276.08674</v>
      </c>
      <c r="E370" s="26">
        <f t="shared" si="5"/>
        <v>61.06405852749302</v>
      </c>
    </row>
    <row r="371" spans="1:5" ht="22.5">
      <c r="A371" s="15" t="s">
        <v>912</v>
      </c>
      <c r="B371" s="11" t="s">
        <v>348</v>
      </c>
      <c r="C371" s="17">
        <v>182</v>
      </c>
      <c r="D371" s="17">
        <v>0</v>
      </c>
      <c r="E371" s="26">
        <f t="shared" si="5"/>
        <v>0</v>
      </c>
    </row>
    <row r="372" spans="1:5" ht="33.75">
      <c r="A372" s="15" t="s">
        <v>913</v>
      </c>
      <c r="B372" s="11" t="s">
        <v>349</v>
      </c>
      <c r="C372" s="17">
        <v>182</v>
      </c>
      <c r="D372" s="17">
        <v>0</v>
      </c>
      <c r="E372" s="26">
        <f t="shared" si="5"/>
        <v>0</v>
      </c>
    </row>
    <row r="373" spans="1:5" ht="45">
      <c r="A373" s="15" t="s">
        <v>914</v>
      </c>
      <c r="B373" s="11" t="s">
        <v>350</v>
      </c>
      <c r="C373" s="17">
        <v>7378.19325</v>
      </c>
      <c r="D373" s="17">
        <v>7061.57941</v>
      </c>
      <c r="E373" s="26">
        <f t="shared" si="5"/>
        <v>95.70878900467943</v>
      </c>
    </row>
    <row r="374" spans="1:5" ht="22.5">
      <c r="A374" s="15" t="s">
        <v>915</v>
      </c>
      <c r="B374" s="11" t="s">
        <v>351</v>
      </c>
      <c r="C374" s="17">
        <v>6779</v>
      </c>
      <c r="D374" s="17">
        <v>6017.67857</v>
      </c>
      <c r="E374" s="26">
        <f t="shared" si="5"/>
        <v>88.76941392535772</v>
      </c>
    </row>
    <row r="375" spans="1:5" ht="56.25">
      <c r="A375" s="15" t="s">
        <v>916</v>
      </c>
      <c r="B375" s="11" t="s">
        <v>352</v>
      </c>
      <c r="C375" s="17">
        <v>13550.3</v>
      </c>
      <c r="D375" s="17">
        <v>2099.48144</v>
      </c>
      <c r="E375" s="26">
        <f t="shared" si="5"/>
        <v>15.493984930222949</v>
      </c>
    </row>
    <row r="376" spans="1:5" ht="56.25">
      <c r="A376" s="15" t="s">
        <v>917</v>
      </c>
      <c r="B376" s="11" t="s">
        <v>353</v>
      </c>
      <c r="C376" s="17">
        <v>13550.3</v>
      </c>
      <c r="D376" s="17">
        <v>2099.48144</v>
      </c>
      <c r="E376" s="26">
        <f t="shared" si="5"/>
        <v>15.493984930222949</v>
      </c>
    </row>
    <row r="377" spans="1:5" ht="33.75">
      <c r="A377" s="15" t="s">
        <v>918</v>
      </c>
      <c r="B377" s="11" t="s">
        <v>354</v>
      </c>
      <c r="C377" s="17">
        <v>20252.093989999998</v>
      </c>
      <c r="D377" s="17">
        <v>13589.61634</v>
      </c>
      <c r="E377" s="26">
        <f t="shared" si="5"/>
        <v>67.10227765440072</v>
      </c>
    </row>
    <row r="378" spans="1:5" ht="33.75">
      <c r="A378" s="15" t="s">
        <v>919</v>
      </c>
      <c r="B378" s="11" t="s">
        <v>355</v>
      </c>
      <c r="C378" s="17">
        <v>19624.04399</v>
      </c>
      <c r="D378" s="17">
        <v>13225.59778</v>
      </c>
      <c r="E378" s="26">
        <f t="shared" si="5"/>
        <v>67.39486411026945</v>
      </c>
    </row>
    <row r="379" spans="1:5" ht="33.75">
      <c r="A379" s="15" t="s">
        <v>920</v>
      </c>
      <c r="B379" s="11" t="s">
        <v>356</v>
      </c>
      <c r="C379" s="17">
        <v>148.25</v>
      </c>
      <c r="D379" s="17">
        <v>46.440870000000004</v>
      </c>
      <c r="E379" s="26">
        <f t="shared" si="5"/>
        <v>31.32605059021923</v>
      </c>
    </row>
    <row r="380" spans="1:5" ht="33.75">
      <c r="A380" s="15" t="s">
        <v>921</v>
      </c>
      <c r="B380" s="11" t="s">
        <v>357</v>
      </c>
      <c r="C380" s="17">
        <v>479.8</v>
      </c>
      <c r="D380" s="17">
        <v>317.57769</v>
      </c>
      <c r="E380" s="26">
        <f t="shared" si="5"/>
        <v>66.18959774906212</v>
      </c>
    </row>
    <row r="381" spans="1:5" ht="22.5">
      <c r="A381" s="15" t="s">
        <v>922</v>
      </c>
      <c r="B381" s="11" t="s">
        <v>358</v>
      </c>
      <c r="C381" s="17">
        <v>82522.94670999999</v>
      </c>
      <c r="D381" s="17">
        <v>73169.31766</v>
      </c>
      <c r="E381" s="26">
        <f t="shared" si="5"/>
        <v>88.66542044012283</v>
      </c>
    </row>
    <row r="382" spans="1:5" ht="33.75">
      <c r="A382" s="15" t="s">
        <v>923</v>
      </c>
      <c r="B382" s="11" t="s">
        <v>359</v>
      </c>
      <c r="C382" s="17">
        <v>6469.5</v>
      </c>
      <c r="D382" s="17">
        <v>9548.62907</v>
      </c>
      <c r="E382" s="26">
        <f t="shared" si="5"/>
        <v>147.59454470979213</v>
      </c>
    </row>
    <row r="383" spans="1:5" ht="22.5">
      <c r="A383" s="12" t="s">
        <v>924</v>
      </c>
      <c r="B383" s="11" t="s">
        <v>360</v>
      </c>
      <c r="C383" s="17">
        <v>44788.56713</v>
      </c>
      <c r="D383" s="17">
        <v>38447.130789999996</v>
      </c>
      <c r="E383" s="26">
        <f t="shared" si="5"/>
        <v>85.84139492207058</v>
      </c>
    </row>
    <row r="384" spans="1:7" ht="22.5">
      <c r="A384" s="12" t="s">
        <v>925</v>
      </c>
      <c r="B384" s="11" t="s">
        <v>361</v>
      </c>
      <c r="C384" s="17">
        <v>23710.07398</v>
      </c>
      <c r="D384" s="17">
        <v>18746.05761</v>
      </c>
      <c r="E384" s="26">
        <f t="shared" si="5"/>
        <v>79.06368249130195</v>
      </c>
      <c r="F384" s="17"/>
      <c r="G384" s="30"/>
    </row>
    <row r="385" spans="1:7" ht="22.5">
      <c r="A385" s="12" t="s">
        <v>926</v>
      </c>
      <c r="B385" s="11" t="s">
        <v>362</v>
      </c>
      <c r="C385" s="17">
        <v>42.7</v>
      </c>
      <c r="D385" s="17">
        <v>1055.23078</v>
      </c>
      <c r="E385" s="26" t="s">
        <v>1421</v>
      </c>
      <c r="F385" s="17"/>
      <c r="G385" s="30"/>
    </row>
    <row r="386" spans="1:5" ht="22.5">
      <c r="A386" s="12" t="s">
        <v>927</v>
      </c>
      <c r="B386" s="11" t="s">
        <v>363</v>
      </c>
      <c r="C386" s="17">
        <v>7512.1056</v>
      </c>
      <c r="D386" s="17">
        <v>5372.26941</v>
      </c>
      <c r="E386" s="26">
        <f t="shared" si="5"/>
        <v>71.5148281461858</v>
      </c>
    </row>
    <row r="387" spans="1:5" ht="33.75">
      <c r="A387" s="12" t="s">
        <v>1503</v>
      </c>
      <c r="B387" s="11" t="s">
        <v>1527</v>
      </c>
      <c r="C387" s="17">
        <v>0</v>
      </c>
      <c r="D387" s="17">
        <v>0</v>
      </c>
      <c r="E387" s="26">
        <v>0</v>
      </c>
    </row>
    <row r="388" spans="1:6" ht="12.75">
      <c r="A388" s="28" t="s">
        <v>928</v>
      </c>
      <c r="B388" s="13" t="s">
        <v>364</v>
      </c>
      <c r="C388" s="19">
        <v>2023.44146</v>
      </c>
      <c r="D388" s="19">
        <v>15790.587130000002</v>
      </c>
      <c r="E388" s="18" t="s">
        <v>1421</v>
      </c>
      <c r="F388" s="17"/>
    </row>
    <row r="389" spans="1:6" ht="12.75">
      <c r="A389" s="12" t="s">
        <v>929</v>
      </c>
      <c r="B389" s="11" t="s">
        <v>365</v>
      </c>
      <c r="C389" s="17">
        <v>0</v>
      </c>
      <c r="D389" s="17">
        <v>13070.71699</v>
      </c>
      <c r="E389" s="26">
        <v>0</v>
      </c>
      <c r="F389" s="17"/>
    </row>
    <row r="390" spans="1:7" ht="22.5">
      <c r="A390" s="12" t="s">
        <v>930</v>
      </c>
      <c r="B390" s="11" t="s">
        <v>366</v>
      </c>
      <c r="C390" s="17">
        <v>0</v>
      </c>
      <c r="D390" s="17">
        <v>11406.80012</v>
      </c>
      <c r="E390" s="26">
        <v>0</v>
      </c>
      <c r="F390" s="17"/>
      <c r="G390" s="30"/>
    </row>
    <row r="391" spans="1:8" ht="22.5">
      <c r="A391" s="12" t="s">
        <v>931</v>
      </c>
      <c r="B391" s="11" t="s">
        <v>367</v>
      </c>
      <c r="C391" s="17">
        <v>0</v>
      </c>
      <c r="D391" s="17">
        <v>187.95732</v>
      </c>
      <c r="E391" s="26">
        <v>0</v>
      </c>
      <c r="F391" s="17"/>
      <c r="G391" s="17"/>
      <c r="H391" s="17"/>
    </row>
    <row r="392" spans="1:7" ht="22.5">
      <c r="A392" s="12" t="s">
        <v>932</v>
      </c>
      <c r="B392" s="11" t="s">
        <v>368</v>
      </c>
      <c r="C392" s="17">
        <v>0</v>
      </c>
      <c r="D392" s="17">
        <v>653.54065</v>
      </c>
      <c r="E392" s="26">
        <v>0</v>
      </c>
      <c r="F392" s="17"/>
      <c r="G392" s="30"/>
    </row>
    <row r="393" spans="1:5" ht="22.5">
      <c r="A393" s="12" t="s">
        <v>933</v>
      </c>
      <c r="B393" s="11" t="s">
        <v>369</v>
      </c>
      <c r="C393" s="17">
        <v>0</v>
      </c>
      <c r="D393" s="17">
        <v>7.321020000000001</v>
      </c>
      <c r="E393" s="26">
        <v>0</v>
      </c>
    </row>
    <row r="394" spans="1:6" ht="22.5">
      <c r="A394" s="12" t="s">
        <v>934</v>
      </c>
      <c r="B394" s="11" t="s">
        <v>370</v>
      </c>
      <c r="C394" s="17">
        <v>0</v>
      </c>
      <c r="D394" s="17">
        <v>815.09788</v>
      </c>
      <c r="E394" s="26">
        <v>0</v>
      </c>
      <c r="F394" s="17"/>
    </row>
    <row r="395" spans="1:5" ht="12.75">
      <c r="A395" s="12" t="s">
        <v>935</v>
      </c>
      <c r="B395" s="11" t="s">
        <v>371</v>
      </c>
      <c r="C395" s="17">
        <v>1157.8414599999999</v>
      </c>
      <c r="D395" s="17">
        <v>2253.02014</v>
      </c>
      <c r="E395" s="26">
        <f t="shared" si="5"/>
        <v>194.58796543699518</v>
      </c>
    </row>
    <row r="396" spans="1:5" ht="22.5">
      <c r="A396" s="12" t="s">
        <v>936</v>
      </c>
      <c r="B396" s="11" t="s">
        <v>372</v>
      </c>
      <c r="C396" s="17">
        <v>108.9</v>
      </c>
      <c r="D396" s="17">
        <v>111.75052000000001</v>
      </c>
      <c r="E396" s="26">
        <f t="shared" si="5"/>
        <v>102.61755739210285</v>
      </c>
    </row>
    <row r="397" spans="1:6" ht="12.75">
      <c r="A397" s="12" t="s">
        <v>937</v>
      </c>
      <c r="B397" s="11" t="s">
        <v>373</v>
      </c>
      <c r="C397" s="17">
        <v>523.2414600000001</v>
      </c>
      <c r="D397" s="17">
        <v>1135.30059</v>
      </c>
      <c r="E397" s="26" t="s">
        <v>1421</v>
      </c>
      <c r="F397" s="29"/>
    </row>
    <row r="398" spans="1:7" ht="12.75">
      <c r="A398" s="12" t="s">
        <v>938</v>
      </c>
      <c r="B398" s="11" t="s">
        <v>374</v>
      </c>
      <c r="C398" s="17">
        <v>406.1</v>
      </c>
      <c r="D398" s="17">
        <v>526.45979</v>
      </c>
      <c r="E398" s="26">
        <f t="shared" si="5"/>
        <v>129.63796848066977</v>
      </c>
      <c r="F398" s="17"/>
      <c r="G398" s="17"/>
    </row>
    <row r="399" spans="1:7" ht="12.75">
      <c r="A399" s="12" t="s">
        <v>939</v>
      </c>
      <c r="B399" s="11" t="s">
        <v>375</v>
      </c>
      <c r="C399" s="17">
        <v>32</v>
      </c>
      <c r="D399" s="17">
        <v>226.06206</v>
      </c>
      <c r="E399" s="26" t="s">
        <v>1421</v>
      </c>
      <c r="F399" s="17"/>
      <c r="G399" s="17"/>
    </row>
    <row r="400" spans="1:5" ht="12.75">
      <c r="A400" s="12" t="s">
        <v>940</v>
      </c>
      <c r="B400" s="11" t="s">
        <v>376</v>
      </c>
      <c r="C400" s="17">
        <v>87.6</v>
      </c>
      <c r="D400" s="17">
        <v>253.44718</v>
      </c>
      <c r="E400" s="26" t="s">
        <v>1421</v>
      </c>
    </row>
    <row r="401" spans="1:5" ht="22.5">
      <c r="A401" s="12" t="s">
        <v>1504</v>
      </c>
      <c r="B401" s="11" t="s">
        <v>1528</v>
      </c>
      <c r="C401" s="17">
        <v>0</v>
      </c>
      <c r="D401" s="17">
        <v>0</v>
      </c>
      <c r="E401" s="26">
        <v>0</v>
      </c>
    </row>
    <row r="402" spans="1:5" ht="22.5">
      <c r="A402" s="12" t="s">
        <v>1505</v>
      </c>
      <c r="B402" s="11" t="s">
        <v>1529</v>
      </c>
      <c r="C402" s="17">
        <v>0</v>
      </c>
      <c r="D402" s="17">
        <v>0</v>
      </c>
      <c r="E402" s="26">
        <v>0</v>
      </c>
    </row>
    <row r="403" spans="1:5" ht="12.75">
      <c r="A403" s="12" t="s">
        <v>941</v>
      </c>
      <c r="B403" s="11" t="s">
        <v>377</v>
      </c>
      <c r="C403" s="17">
        <v>865.6</v>
      </c>
      <c r="D403" s="17">
        <v>466.85</v>
      </c>
      <c r="E403" s="26">
        <f t="shared" si="5"/>
        <v>53.93368761552681</v>
      </c>
    </row>
    <row r="404" spans="1:5" ht="22.5">
      <c r="A404" s="12" t="s">
        <v>942</v>
      </c>
      <c r="B404" s="11" t="s">
        <v>378</v>
      </c>
      <c r="C404" s="17">
        <v>865.6</v>
      </c>
      <c r="D404" s="17">
        <v>466.85</v>
      </c>
      <c r="E404" s="26">
        <f t="shared" si="5"/>
        <v>53.93368761552681</v>
      </c>
    </row>
    <row r="405" spans="1:5" ht="12.75">
      <c r="A405" s="28" t="s">
        <v>943</v>
      </c>
      <c r="B405" s="13" t="s">
        <v>379</v>
      </c>
      <c r="C405" s="19">
        <f>C406+C539+C544+C557+C572+C594</f>
        <v>13468385.41017</v>
      </c>
      <c r="D405" s="19">
        <v>6899397.243489999</v>
      </c>
      <c r="E405" s="18">
        <f t="shared" si="5"/>
        <v>51.22660982273535</v>
      </c>
    </row>
    <row r="406" spans="1:5" ht="21.75">
      <c r="A406" s="28" t="s">
        <v>944</v>
      </c>
      <c r="B406" s="13" t="s">
        <v>380</v>
      </c>
      <c r="C406" s="19">
        <f>C407+C423+C477+C520</f>
        <v>13329903.1311</v>
      </c>
      <c r="D406" s="19">
        <v>7346936.18254</v>
      </c>
      <c r="E406" s="18">
        <f t="shared" si="5"/>
        <v>55.116200847693044</v>
      </c>
    </row>
    <row r="407" spans="1:5" ht="12.75">
      <c r="A407" s="12" t="s">
        <v>945</v>
      </c>
      <c r="B407" s="11" t="s">
        <v>381</v>
      </c>
      <c r="C407" s="17">
        <v>4927479</v>
      </c>
      <c r="D407" s="17">
        <v>3347737.2</v>
      </c>
      <c r="E407" s="26">
        <f t="shared" si="5"/>
        <v>67.94016169323096</v>
      </c>
    </row>
    <row r="408" spans="1:5" ht="12.75">
      <c r="A408" s="12" t="s">
        <v>946</v>
      </c>
      <c r="B408" s="11" t="s">
        <v>382</v>
      </c>
      <c r="C408" s="17">
        <v>4077013.5</v>
      </c>
      <c r="D408" s="17">
        <v>2717691.2</v>
      </c>
      <c r="E408" s="26">
        <f t="shared" si="5"/>
        <v>66.65887174521252</v>
      </c>
    </row>
    <row r="409" spans="1:5" ht="22.5">
      <c r="A409" s="12" t="s">
        <v>947</v>
      </c>
      <c r="B409" s="11" t="s">
        <v>383</v>
      </c>
      <c r="C409" s="17">
        <v>4076536.8</v>
      </c>
      <c r="D409" s="17">
        <v>2717691.2</v>
      </c>
      <c r="E409" s="26">
        <f t="shared" si="5"/>
        <v>66.66666666666667</v>
      </c>
    </row>
    <row r="410" spans="1:5" ht="22.5">
      <c r="A410" s="12" t="s">
        <v>1506</v>
      </c>
      <c r="B410" s="11" t="s">
        <v>1530</v>
      </c>
      <c r="C410" s="17">
        <v>0</v>
      </c>
      <c r="D410" s="17">
        <v>0</v>
      </c>
      <c r="E410" s="26">
        <v>0</v>
      </c>
    </row>
    <row r="411" spans="1:5" ht="22.5">
      <c r="A411" s="12" t="s">
        <v>1430</v>
      </c>
      <c r="B411" s="11" t="s">
        <v>1443</v>
      </c>
      <c r="C411" s="17">
        <v>476.7</v>
      </c>
      <c r="D411" s="17">
        <v>0</v>
      </c>
      <c r="E411" s="26">
        <f t="shared" si="5"/>
        <v>0</v>
      </c>
    </row>
    <row r="412" spans="1:5" ht="22.5">
      <c r="A412" s="12" t="s">
        <v>1507</v>
      </c>
      <c r="B412" s="11" t="s">
        <v>1531</v>
      </c>
      <c r="C412" s="17">
        <v>0</v>
      </c>
      <c r="D412" s="17">
        <v>0</v>
      </c>
      <c r="E412" s="26">
        <v>0</v>
      </c>
    </row>
    <row r="413" spans="1:5" ht="22.5">
      <c r="A413" s="12" t="s">
        <v>948</v>
      </c>
      <c r="B413" s="11" t="s">
        <v>384</v>
      </c>
      <c r="C413" s="17">
        <v>189848.5</v>
      </c>
      <c r="D413" s="17">
        <v>189632</v>
      </c>
      <c r="E413" s="26">
        <f t="shared" si="5"/>
        <v>99.88596170104057</v>
      </c>
    </row>
    <row r="414" spans="1:5" ht="22.5">
      <c r="A414" s="12" t="s">
        <v>949</v>
      </c>
      <c r="B414" s="11" t="s">
        <v>385</v>
      </c>
      <c r="C414" s="17">
        <v>189632</v>
      </c>
      <c r="D414" s="17">
        <v>189632</v>
      </c>
      <c r="E414" s="26">
        <f t="shared" si="5"/>
        <v>100</v>
      </c>
    </row>
    <row r="415" spans="1:5" ht="22.5">
      <c r="A415" s="12" t="s">
        <v>1508</v>
      </c>
      <c r="B415" s="11" t="s">
        <v>1532</v>
      </c>
      <c r="C415" s="17">
        <v>216.5</v>
      </c>
      <c r="D415" s="17">
        <v>0</v>
      </c>
      <c r="E415" s="26">
        <f t="shared" si="5"/>
        <v>0</v>
      </c>
    </row>
    <row r="416" spans="1:5" ht="33.75">
      <c r="A416" s="12" t="s">
        <v>950</v>
      </c>
      <c r="B416" s="11" t="s">
        <v>386</v>
      </c>
      <c r="C416" s="17">
        <v>445557</v>
      </c>
      <c r="D416" s="17">
        <v>297040</v>
      </c>
      <c r="E416" s="26">
        <f t="shared" si="5"/>
        <v>66.66711554301695</v>
      </c>
    </row>
    <row r="417" spans="1:5" ht="33.75">
      <c r="A417" s="12" t="s">
        <v>951</v>
      </c>
      <c r="B417" s="11" t="s">
        <v>387</v>
      </c>
      <c r="C417" s="17">
        <v>445557</v>
      </c>
      <c r="D417" s="17">
        <v>297040</v>
      </c>
      <c r="E417" s="26">
        <f t="shared" si="5"/>
        <v>66.66711554301695</v>
      </c>
    </row>
    <row r="418" spans="1:5" ht="33.75">
      <c r="A418" s="12" t="s">
        <v>952</v>
      </c>
      <c r="B418" s="11" t="s">
        <v>388</v>
      </c>
      <c r="C418" s="17">
        <v>215060</v>
      </c>
      <c r="D418" s="17">
        <v>143374</v>
      </c>
      <c r="E418" s="26">
        <f t="shared" si="5"/>
        <v>66.66697665767693</v>
      </c>
    </row>
    <row r="419" spans="1:5" ht="33.75">
      <c r="A419" s="12" t="s">
        <v>953</v>
      </c>
      <c r="B419" s="11" t="s">
        <v>389</v>
      </c>
      <c r="C419" s="17">
        <v>215060</v>
      </c>
      <c r="D419" s="17">
        <v>143374</v>
      </c>
      <c r="E419" s="26">
        <f t="shared" si="5"/>
        <v>66.66697665767693</v>
      </c>
    </row>
    <row r="420" spans="1:5" ht="33.75">
      <c r="A420" s="12" t="s">
        <v>1509</v>
      </c>
      <c r="B420" s="11" t="s">
        <v>1533</v>
      </c>
      <c r="C420" s="17">
        <v>0</v>
      </c>
      <c r="D420" s="17">
        <v>0</v>
      </c>
      <c r="E420" s="26">
        <v>0</v>
      </c>
    </row>
    <row r="421" spans="1:5" ht="12.75">
      <c r="A421" s="12" t="s">
        <v>1510</v>
      </c>
      <c r="B421" s="11" t="s">
        <v>1534</v>
      </c>
      <c r="C421" s="17">
        <v>0</v>
      </c>
      <c r="D421" s="17">
        <v>0</v>
      </c>
      <c r="E421" s="26">
        <v>0</v>
      </c>
    </row>
    <row r="422" spans="1:5" ht="12.75">
      <c r="A422" s="12" t="s">
        <v>1511</v>
      </c>
      <c r="B422" s="11" t="s">
        <v>1535</v>
      </c>
      <c r="C422" s="17">
        <v>0</v>
      </c>
      <c r="D422" s="17">
        <v>0</v>
      </c>
      <c r="E422" s="26">
        <v>0</v>
      </c>
    </row>
    <row r="423" spans="1:5" ht="22.5">
      <c r="A423" s="12" t="s">
        <v>954</v>
      </c>
      <c r="B423" s="11" t="s">
        <v>390</v>
      </c>
      <c r="C423" s="17">
        <f>C424+C426+C428+C430+C431+C433+C434+C435+C437+C439+C440+C441+C442+C443+C444+C446+C448+C450+C452+C456+C458+C460+C461+C462+C463+C464+C465+C466+C468+C470+C472+C473+C475</f>
        <v>4079860.3764399993</v>
      </c>
      <c r="D423" s="17">
        <v>1317196.03627</v>
      </c>
      <c r="E423" s="26">
        <f aca="true" t="shared" si="6" ref="E423:E458">D423/C423*100</f>
        <v>32.285321426106194</v>
      </c>
    </row>
    <row r="424" spans="1:5" ht="12.75">
      <c r="A424" s="12" t="s">
        <v>955</v>
      </c>
      <c r="B424" s="11" t="s">
        <v>391</v>
      </c>
      <c r="C424" s="17">
        <v>30747.2</v>
      </c>
      <c r="D424" s="17">
        <v>886.19772</v>
      </c>
      <c r="E424" s="26">
        <f t="shared" si="6"/>
        <v>2.882206249674767</v>
      </c>
    </row>
    <row r="425" spans="1:5" ht="22.5">
      <c r="A425" s="12" t="s">
        <v>956</v>
      </c>
      <c r="B425" s="11" t="s">
        <v>392</v>
      </c>
      <c r="C425" s="17">
        <v>30747.2</v>
      </c>
      <c r="D425" s="17">
        <v>886.19772</v>
      </c>
      <c r="E425" s="26">
        <f t="shared" si="6"/>
        <v>2.882206249674767</v>
      </c>
    </row>
    <row r="426" spans="1:5" ht="22.5">
      <c r="A426" s="12" t="s">
        <v>957</v>
      </c>
      <c r="B426" s="11" t="s">
        <v>393</v>
      </c>
      <c r="C426" s="17">
        <v>1110456</v>
      </c>
      <c r="D426" s="17">
        <v>65657.48452</v>
      </c>
      <c r="E426" s="26">
        <f t="shared" si="6"/>
        <v>5.912659710965585</v>
      </c>
    </row>
    <row r="427" spans="1:5" ht="33.75">
      <c r="A427" s="12" t="s">
        <v>958</v>
      </c>
      <c r="B427" s="11" t="s">
        <v>394</v>
      </c>
      <c r="C427" s="17">
        <v>1110456</v>
      </c>
      <c r="D427" s="17">
        <v>65657.48452</v>
      </c>
      <c r="E427" s="26">
        <f t="shared" si="6"/>
        <v>5.912659710965585</v>
      </c>
    </row>
    <row r="428" spans="1:5" ht="33.75">
      <c r="A428" s="12" t="s">
        <v>959</v>
      </c>
      <c r="B428" s="11" t="s">
        <v>395</v>
      </c>
      <c r="C428" s="17">
        <v>11947.3</v>
      </c>
      <c r="D428" s="17">
        <v>5177.89198</v>
      </c>
      <c r="E428" s="26">
        <f t="shared" si="6"/>
        <v>43.33943217295958</v>
      </c>
    </row>
    <row r="429" spans="1:5" ht="33.75">
      <c r="A429" s="12" t="s">
        <v>960</v>
      </c>
      <c r="B429" s="11" t="s">
        <v>396</v>
      </c>
      <c r="C429" s="17">
        <v>11947.3</v>
      </c>
      <c r="D429" s="17">
        <v>5177.89198</v>
      </c>
      <c r="E429" s="26">
        <f t="shared" si="6"/>
        <v>43.33943217295958</v>
      </c>
    </row>
    <row r="430" spans="1:5" ht="33.75">
      <c r="A430" s="12" t="s">
        <v>961</v>
      </c>
      <c r="B430" s="11" t="s">
        <v>397</v>
      </c>
      <c r="C430" s="17">
        <v>413.4</v>
      </c>
      <c r="D430" s="17">
        <v>206.69995</v>
      </c>
      <c r="E430" s="26">
        <f t="shared" si="6"/>
        <v>49.99998790517658</v>
      </c>
    </row>
    <row r="431" spans="1:5" ht="33.75">
      <c r="A431" s="12" t="s">
        <v>962</v>
      </c>
      <c r="B431" s="11" t="s">
        <v>398</v>
      </c>
      <c r="C431" s="17">
        <v>15363</v>
      </c>
      <c r="D431" s="17">
        <v>11679.14927</v>
      </c>
      <c r="E431" s="26">
        <f t="shared" si="6"/>
        <v>76.02128015361583</v>
      </c>
    </row>
    <row r="432" spans="1:5" ht="45">
      <c r="A432" s="12" t="s">
        <v>963</v>
      </c>
      <c r="B432" s="11" t="s">
        <v>399</v>
      </c>
      <c r="C432" s="17">
        <v>15363</v>
      </c>
      <c r="D432" s="17">
        <v>11679.14927</v>
      </c>
      <c r="E432" s="26">
        <f t="shared" si="6"/>
        <v>76.02128015361583</v>
      </c>
    </row>
    <row r="433" spans="1:5" ht="45">
      <c r="A433" s="12" t="s">
        <v>964</v>
      </c>
      <c r="B433" s="11" t="s">
        <v>400</v>
      </c>
      <c r="C433" s="17">
        <v>52167.7</v>
      </c>
      <c r="D433" s="17">
        <v>36689.51025</v>
      </c>
      <c r="E433" s="26">
        <f t="shared" si="6"/>
        <v>70.3299364357639</v>
      </c>
    </row>
    <row r="434" spans="1:5" ht="45">
      <c r="A434" s="12" t="s">
        <v>965</v>
      </c>
      <c r="B434" s="11" t="s">
        <v>401</v>
      </c>
      <c r="C434" s="17">
        <v>319937.3</v>
      </c>
      <c r="D434" s="17">
        <v>198193.13346</v>
      </c>
      <c r="E434" s="26">
        <f t="shared" si="6"/>
        <v>61.94749204297217</v>
      </c>
    </row>
    <row r="435" spans="1:5" ht="56.25">
      <c r="A435" s="12" t="s">
        <v>966</v>
      </c>
      <c r="B435" s="11" t="s">
        <v>402</v>
      </c>
      <c r="C435" s="17">
        <v>4297</v>
      </c>
      <c r="D435" s="17">
        <v>3360.56137</v>
      </c>
      <c r="E435" s="26">
        <f t="shared" si="6"/>
        <v>78.20715313009076</v>
      </c>
    </row>
    <row r="436" spans="1:5" ht="56.25">
      <c r="A436" s="12" t="s">
        <v>967</v>
      </c>
      <c r="B436" s="11" t="s">
        <v>403</v>
      </c>
      <c r="C436" s="17">
        <v>4297</v>
      </c>
      <c r="D436" s="17">
        <v>3360.56137</v>
      </c>
      <c r="E436" s="26">
        <f t="shared" si="6"/>
        <v>78.20715313009076</v>
      </c>
    </row>
    <row r="437" spans="1:5" ht="33.75">
      <c r="A437" s="12" t="s">
        <v>968</v>
      </c>
      <c r="B437" s="11" t="s">
        <v>404</v>
      </c>
      <c r="C437" s="17">
        <v>8744</v>
      </c>
      <c r="D437" s="17">
        <v>1252.84991</v>
      </c>
      <c r="E437" s="26">
        <f t="shared" si="6"/>
        <v>14.328109675205855</v>
      </c>
    </row>
    <row r="438" spans="1:5" ht="33.75">
      <c r="A438" s="12" t="s">
        <v>969</v>
      </c>
      <c r="B438" s="11" t="s">
        <v>405</v>
      </c>
      <c r="C438" s="17">
        <v>8744</v>
      </c>
      <c r="D438" s="17">
        <v>1252.84991</v>
      </c>
      <c r="E438" s="26">
        <f t="shared" si="6"/>
        <v>14.328109675205855</v>
      </c>
    </row>
    <row r="439" spans="1:5" ht="33.75">
      <c r="A439" s="12" t="s">
        <v>970</v>
      </c>
      <c r="B439" s="11" t="s">
        <v>406</v>
      </c>
      <c r="C439" s="17">
        <v>82.5</v>
      </c>
      <c r="D439" s="17">
        <v>82.51</v>
      </c>
      <c r="E439" s="26">
        <f t="shared" si="6"/>
        <v>100.01212121212122</v>
      </c>
    </row>
    <row r="440" spans="1:5" ht="67.5">
      <c r="A440" s="12" t="s">
        <v>971</v>
      </c>
      <c r="B440" s="11" t="s">
        <v>407</v>
      </c>
      <c r="C440" s="17">
        <v>3118.1</v>
      </c>
      <c r="D440" s="17">
        <v>3020.95548</v>
      </c>
      <c r="E440" s="26">
        <f t="shared" si="6"/>
        <v>96.884496327892</v>
      </c>
    </row>
    <row r="441" spans="1:5" ht="33.75">
      <c r="A441" s="12" t="s">
        <v>972</v>
      </c>
      <c r="B441" s="11" t="s">
        <v>408</v>
      </c>
      <c r="C441" s="17">
        <v>49515.7</v>
      </c>
      <c r="D441" s="17">
        <v>8924.42708</v>
      </c>
      <c r="E441" s="26">
        <f t="shared" si="6"/>
        <v>18.023429094206485</v>
      </c>
    </row>
    <row r="442" spans="1:5" ht="56.25">
      <c r="A442" s="12" t="s">
        <v>973</v>
      </c>
      <c r="B442" s="11" t="s">
        <v>409</v>
      </c>
      <c r="C442" s="17">
        <v>11270</v>
      </c>
      <c r="D442" s="17">
        <v>5859.14091</v>
      </c>
      <c r="E442" s="26">
        <f t="shared" si="6"/>
        <v>51.98882795031056</v>
      </c>
    </row>
    <row r="443" spans="1:5" ht="33.75">
      <c r="A443" s="12" t="s">
        <v>974</v>
      </c>
      <c r="B443" s="11" t="s">
        <v>410</v>
      </c>
      <c r="C443" s="17">
        <v>14450.7</v>
      </c>
      <c r="D443" s="17">
        <v>12796.2294</v>
      </c>
      <c r="E443" s="26">
        <f t="shared" si="6"/>
        <v>88.55093109676348</v>
      </c>
    </row>
    <row r="444" spans="1:5" ht="33.75">
      <c r="A444" s="12" t="s">
        <v>975</v>
      </c>
      <c r="B444" s="11" t="s">
        <v>411</v>
      </c>
      <c r="C444" s="17">
        <v>9634</v>
      </c>
      <c r="D444" s="17">
        <v>9634</v>
      </c>
      <c r="E444" s="26">
        <f t="shared" si="6"/>
        <v>100</v>
      </c>
    </row>
    <row r="445" spans="1:5" ht="45">
      <c r="A445" s="12" t="s">
        <v>976</v>
      </c>
      <c r="B445" s="11" t="s">
        <v>412</v>
      </c>
      <c r="C445" s="17">
        <v>9634</v>
      </c>
      <c r="D445" s="17">
        <v>9634</v>
      </c>
      <c r="E445" s="26">
        <f t="shared" si="6"/>
        <v>100</v>
      </c>
    </row>
    <row r="446" spans="1:5" ht="33.75">
      <c r="A446" s="12" t="s">
        <v>977</v>
      </c>
      <c r="B446" s="11" t="s">
        <v>413</v>
      </c>
      <c r="C446" s="17">
        <v>29756.9</v>
      </c>
      <c r="D446" s="17">
        <v>19229.58238</v>
      </c>
      <c r="E446" s="26">
        <f t="shared" si="6"/>
        <v>64.62226367665987</v>
      </c>
    </row>
    <row r="447" spans="1:5" ht="33.75">
      <c r="A447" s="12" t="s">
        <v>978</v>
      </c>
      <c r="B447" s="11" t="s">
        <v>414</v>
      </c>
      <c r="C447" s="17">
        <v>29756.9</v>
      </c>
      <c r="D447" s="17">
        <v>19229.58238</v>
      </c>
      <c r="E447" s="26">
        <f t="shared" si="6"/>
        <v>64.62226367665987</v>
      </c>
    </row>
    <row r="448" spans="1:5" ht="22.5">
      <c r="A448" s="12" t="s">
        <v>979</v>
      </c>
      <c r="B448" s="11" t="s">
        <v>415</v>
      </c>
      <c r="C448" s="17">
        <v>45691.9</v>
      </c>
      <c r="D448" s="17">
        <v>11862.24268</v>
      </c>
      <c r="E448" s="26">
        <f t="shared" si="6"/>
        <v>25.961368820294183</v>
      </c>
    </row>
    <row r="449" spans="1:5" ht="22.5">
      <c r="A449" s="12" t="s">
        <v>980</v>
      </c>
      <c r="B449" s="11" t="s">
        <v>416</v>
      </c>
      <c r="C449" s="17">
        <v>45691.9</v>
      </c>
      <c r="D449" s="17">
        <v>11862.24268</v>
      </c>
      <c r="E449" s="26">
        <f t="shared" si="6"/>
        <v>25.961368820294183</v>
      </c>
    </row>
    <row r="450" spans="1:5" ht="22.5">
      <c r="A450" s="12" t="s">
        <v>981</v>
      </c>
      <c r="B450" s="11" t="s">
        <v>417</v>
      </c>
      <c r="C450" s="17">
        <v>3133.9</v>
      </c>
      <c r="D450" s="17">
        <v>3133.9</v>
      </c>
      <c r="E450" s="26">
        <f t="shared" si="6"/>
        <v>100</v>
      </c>
    </row>
    <row r="451" spans="1:5" ht="33.75">
      <c r="A451" s="12" t="s">
        <v>982</v>
      </c>
      <c r="B451" s="11" t="s">
        <v>418</v>
      </c>
      <c r="C451" s="17">
        <v>3133.9</v>
      </c>
      <c r="D451" s="17">
        <v>3133.9</v>
      </c>
      <c r="E451" s="26">
        <f t="shared" si="6"/>
        <v>100</v>
      </c>
    </row>
    <row r="452" spans="1:5" ht="12.75">
      <c r="A452" s="12" t="s">
        <v>983</v>
      </c>
      <c r="B452" s="11" t="s">
        <v>419</v>
      </c>
      <c r="C452" s="17">
        <v>5652.1</v>
      </c>
      <c r="D452" s="17">
        <v>0</v>
      </c>
      <c r="E452" s="26">
        <f t="shared" si="6"/>
        <v>0</v>
      </c>
    </row>
    <row r="453" spans="1:5" ht="22.5">
      <c r="A453" s="12" t="s">
        <v>984</v>
      </c>
      <c r="B453" s="11" t="s">
        <v>420</v>
      </c>
      <c r="C453" s="17">
        <v>5593.6</v>
      </c>
      <c r="D453" s="17">
        <v>0</v>
      </c>
      <c r="E453" s="26">
        <f t="shared" si="6"/>
        <v>0</v>
      </c>
    </row>
    <row r="454" spans="1:5" ht="22.5">
      <c r="A454" s="12" t="s">
        <v>985</v>
      </c>
      <c r="B454" s="11" t="s">
        <v>421</v>
      </c>
      <c r="C454" s="17">
        <v>8.5</v>
      </c>
      <c r="D454" s="17">
        <v>0</v>
      </c>
      <c r="E454" s="26">
        <f t="shared" si="6"/>
        <v>0</v>
      </c>
    </row>
    <row r="455" spans="1:5" ht="22.5">
      <c r="A455" s="12" t="s">
        <v>1431</v>
      </c>
      <c r="B455" s="11" t="s">
        <v>1444</v>
      </c>
      <c r="C455" s="17">
        <v>50</v>
      </c>
      <c r="D455" s="17">
        <v>0</v>
      </c>
      <c r="E455" s="26">
        <f t="shared" si="6"/>
        <v>0</v>
      </c>
    </row>
    <row r="456" spans="1:5" ht="33.75">
      <c r="A456" s="12" t="s">
        <v>986</v>
      </c>
      <c r="B456" s="11" t="s">
        <v>422</v>
      </c>
      <c r="C456" s="17">
        <v>520851.8</v>
      </c>
      <c r="D456" s="17">
        <v>0</v>
      </c>
      <c r="E456" s="26">
        <f t="shared" si="6"/>
        <v>0</v>
      </c>
    </row>
    <row r="457" spans="1:5" ht="33.75">
      <c r="A457" s="12" t="s">
        <v>987</v>
      </c>
      <c r="B457" s="11" t="s">
        <v>423</v>
      </c>
      <c r="C457" s="17">
        <v>520851.8</v>
      </c>
      <c r="D457" s="17">
        <v>0</v>
      </c>
      <c r="E457" s="26">
        <f t="shared" si="6"/>
        <v>0</v>
      </c>
    </row>
    <row r="458" spans="1:5" ht="45">
      <c r="A458" s="12" t="s">
        <v>988</v>
      </c>
      <c r="B458" s="11" t="s">
        <v>424</v>
      </c>
      <c r="C458" s="17">
        <v>31938</v>
      </c>
      <c r="D458" s="17">
        <v>0</v>
      </c>
      <c r="E458" s="26">
        <f t="shared" si="6"/>
        <v>0</v>
      </c>
    </row>
    <row r="459" spans="1:5" ht="45">
      <c r="A459" s="12" t="s">
        <v>989</v>
      </c>
      <c r="B459" s="11" t="s">
        <v>425</v>
      </c>
      <c r="C459" s="17">
        <v>31938</v>
      </c>
      <c r="D459" s="17">
        <v>0</v>
      </c>
      <c r="E459" s="26">
        <f aca="true" t="shared" si="7" ref="E459:E500">D459/C459*100</f>
        <v>0</v>
      </c>
    </row>
    <row r="460" spans="1:5" ht="45">
      <c r="A460" s="12" t="s">
        <v>1461</v>
      </c>
      <c r="B460" s="11" t="s">
        <v>1483</v>
      </c>
      <c r="C460" s="17">
        <v>20164.5</v>
      </c>
      <c r="D460" s="17">
        <v>0</v>
      </c>
      <c r="E460" s="26">
        <f t="shared" si="7"/>
        <v>0</v>
      </c>
    </row>
    <row r="461" spans="1:5" ht="33.75">
      <c r="A461" s="12" t="s">
        <v>990</v>
      </c>
      <c r="B461" s="11" t="s">
        <v>426</v>
      </c>
      <c r="C461" s="17">
        <v>202480.20061</v>
      </c>
      <c r="D461" s="17">
        <v>202480.20061</v>
      </c>
      <c r="E461" s="26">
        <f t="shared" si="7"/>
        <v>100</v>
      </c>
    </row>
    <row r="462" spans="1:5" ht="22.5">
      <c r="A462" s="12" t="s">
        <v>991</v>
      </c>
      <c r="B462" s="11" t="s">
        <v>427</v>
      </c>
      <c r="C462" s="17">
        <v>65801.9</v>
      </c>
      <c r="D462" s="17">
        <v>65801.9</v>
      </c>
      <c r="E462" s="26">
        <f t="shared" si="7"/>
        <v>100</v>
      </c>
    </row>
    <row r="463" spans="1:5" ht="33.75">
      <c r="A463" s="12" t="s">
        <v>992</v>
      </c>
      <c r="B463" s="11" t="s">
        <v>428</v>
      </c>
      <c r="C463" s="17">
        <v>190469.3</v>
      </c>
      <c r="D463" s="17">
        <v>76877.87226</v>
      </c>
      <c r="E463" s="26">
        <f t="shared" si="7"/>
        <v>40.36234304425963</v>
      </c>
    </row>
    <row r="464" spans="1:5" ht="33.75">
      <c r="A464" s="12" t="s">
        <v>993</v>
      </c>
      <c r="B464" s="11" t="s">
        <v>429</v>
      </c>
      <c r="C464" s="17">
        <v>891768.4</v>
      </c>
      <c r="D464" s="17">
        <v>537341.3</v>
      </c>
      <c r="E464" s="26">
        <f t="shared" si="7"/>
        <v>60.25570091965582</v>
      </c>
    </row>
    <row r="465" spans="1:5" ht="45">
      <c r="A465" s="12" t="s">
        <v>994</v>
      </c>
      <c r="B465" s="11" t="s">
        <v>430</v>
      </c>
      <c r="C465" s="17">
        <v>42545.7</v>
      </c>
      <c r="D465" s="17">
        <v>27449.94982</v>
      </c>
      <c r="E465" s="26">
        <f t="shared" si="7"/>
        <v>64.51874060128287</v>
      </c>
    </row>
    <row r="466" spans="1:5" ht="33.75">
      <c r="A466" s="12" t="s">
        <v>995</v>
      </c>
      <c r="B466" s="11" t="s">
        <v>431</v>
      </c>
      <c r="C466" s="17">
        <v>258997.709</v>
      </c>
      <c r="D466" s="17">
        <v>0</v>
      </c>
      <c r="E466" s="26">
        <f t="shared" si="7"/>
        <v>0</v>
      </c>
    </row>
    <row r="467" spans="1:5" ht="45">
      <c r="A467" s="12" t="s">
        <v>996</v>
      </c>
      <c r="B467" s="11" t="s">
        <v>432</v>
      </c>
      <c r="C467" s="17">
        <v>258997.7</v>
      </c>
      <c r="D467" s="17">
        <v>0</v>
      </c>
      <c r="E467" s="26">
        <f t="shared" si="7"/>
        <v>0</v>
      </c>
    </row>
    <row r="468" spans="1:5" ht="22.5">
      <c r="A468" s="12" t="s">
        <v>997</v>
      </c>
      <c r="B468" s="11" t="s">
        <v>433</v>
      </c>
      <c r="C468" s="17">
        <v>7294.1</v>
      </c>
      <c r="D468" s="17">
        <v>509.1279</v>
      </c>
      <c r="E468" s="26">
        <f t="shared" si="7"/>
        <v>6.9799961612810355</v>
      </c>
    </row>
    <row r="469" spans="1:5" ht="22.5">
      <c r="A469" s="12" t="s">
        <v>998</v>
      </c>
      <c r="B469" s="11" t="s">
        <v>434</v>
      </c>
      <c r="C469" s="17">
        <v>7294.1</v>
      </c>
      <c r="D469" s="17">
        <v>509.1279</v>
      </c>
      <c r="E469" s="26">
        <f t="shared" si="7"/>
        <v>6.9799961612810355</v>
      </c>
    </row>
    <row r="470" spans="1:5" ht="22.5">
      <c r="A470" s="12" t="s">
        <v>999</v>
      </c>
      <c r="B470" s="11" t="s">
        <v>435</v>
      </c>
      <c r="C470" s="17">
        <v>7637.5</v>
      </c>
      <c r="D470" s="17">
        <v>6953.2</v>
      </c>
      <c r="E470" s="26">
        <f t="shared" si="7"/>
        <v>91.04026186579378</v>
      </c>
    </row>
    <row r="471" spans="1:5" ht="22.5">
      <c r="A471" s="12" t="s">
        <v>1000</v>
      </c>
      <c r="B471" s="11" t="s">
        <v>436</v>
      </c>
      <c r="C471" s="17">
        <v>7637.5</v>
      </c>
      <c r="D471" s="17">
        <v>6953.2</v>
      </c>
      <c r="E471" s="26">
        <f t="shared" si="7"/>
        <v>91.04026186579378</v>
      </c>
    </row>
    <row r="472" spans="1:5" ht="33.75">
      <c r="A472" s="12" t="s">
        <v>1001</v>
      </c>
      <c r="B472" s="11" t="s">
        <v>437</v>
      </c>
      <c r="C472" s="17">
        <v>5571</v>
      </c>
      <c r="D472" s="17">
        <v>2136.01932</v>
      </c>
      <c r="E472" s="26">
        <f t="shared" si="7"/>
        <v>38.3417576736672</v>
      </c>
    </row>
    <row r="473" spans="1:5" ht="45">
      <c r="A473" s="12" t="s">
        <v>1462</v>
      </c>
      <c r="B473" s="11" t="s">
        <v>1484</v>
      </c>
      <c r="C473" s="17">
        <v>107961.5</v>
      </c>
      <c r="D473" s="17">
        <v>0</v>
      </c>
      <c r="E473" s="26">
        <f t="shared" si="7"/>
        <v>0</v>
      </c>
    </row>
    <row r="474" spans="1:5" ht="56.25">
      <c r="A474" s="12" t="s">
        <v>1463</v>
      </c>
      <c r="B474" s="11" t="s">
        <v>1485</v>
      </c>
      <c r="C474" s="17">
        <v>107961.5</v>
      </c>
      <c r="D474" s="17">
        <v>0</v>
      </c>
      <c r="E474" s="26">
        <f t="shared" si="7"/>
        <v>0</v>
      </c>
    </row>
    <row r="475" spans="1:5" ht="12.75">
      <c r="A475" s="12" t="s">
        <v>1002</v>
      </c>
      <c r="B475" s="11" t="s">
        <v>438</v>
      </c>
      <c r="C475" s="17">
        <v>0.06683</v>
      </c>
      <c r="D475" s="17">
        <v>0</v>
      </c>
      <c r="E475" s="26">
        <f t="shared" si="7"/>
        <v>0</v>
      </c>
    </row>
    <row r="476" spans="1:5" ht="12.75">
      <c r="A476" s="12" t="s">
        <v>1003</v>
      </c>
      <c r="B476" s="11" t="s">
        <v>439</v>
      </c>
      <c r="C476" s="17">
        <v>0.06683</v>
      </c>
      <c r="D476" s="17">
        <v>0</v>
      </c>
      <c r="E476" s="26">
        <f t="shared" si="7"/>
        <v>0</v>
      </c>
    </row>
    <row r="477" spans="1:5" ht="12.75">
      <c r="A477" s="12" t="s">
        <v>1004</v>
      </c>
      <c r="B477" s="11" t="s">
        <v>440</v>
      </c>
      <c r="C477" s="17">
        <v>2774324.9</v>
      </c>
      <c r="D477" s="17">
        <v>1757340.9459000002</v>
      </c>
      <c r="E477" s="26">
        <f t="shared" si="7"/>
        <v>63.34301169628691</v>
      </c>
    </row>
    <row r="478" spans="1:5" ht="22.5">
      <c r="A478" s="12" t="s">
        <v>1005</v>
      </c>
      <c r="B478" s="11" t="s">
        <v>441</v>
      </c>
      <c r="C478" s="17">
        <v>32125.8</v>
      </c>
      <c r="D478" s="17">
        <v>23344.275</v>
      </c>
      <c r="E478" s="26">
        <f t="shared" si="7"/>
        <v>72.66519432979102</v>
      </c>
    </row>
    <row r="479" spans="1:5" ht="33.75">
      <c r="A479" s="12" t="s">
        <v>1006</v>
      </c>
      <c r="B479" s="11" t="s">
        <v>442</v>
      </c>
      <c r="C479" s="17">
        <v>32125.6</v>
      </c>
      <c r="D479" s="17">
        <v>23344.275</v>
      </c>
      <c r="E479" s="26">
        <f t="shared" si="7"/>
        <v>72.66564671165675</v>
      </c>
    </row>
    <row r="480" spans="1:5" ht="33.75">
      <c r="A480" s="12" t="s">
        <v>1512</v>
      </c>
      <c r="B480" s="11" t="s">
        <v>1536</v>
      </c>
      <c r="C480" s="17">
        <v>0.2</v>
      </c>
      <c r="D480" s="17">
        <v>0</v>
      </c>
      <c r="E480" s="26">
        <f t="shared" si="7"/>
        <v>0</v>
      </c>
    </row>
    <row r="481" spans="1:5" ht="33.75">
      <c r="A481" s="12" t="s">
        <v>1007</v>
      </c>
      <c r="B481" s="11" t="s">
        <v>443</v>
      </c>
      <c r="C481" s="17">
        <v>3886.1</v>
      </c>
      <c r="D481" s="17">
        <v>3886.1</v>
      </c>
      <c r="E481" s="26">
        <f t="shared" si="7"/>
        <v>100</v>
      </c>
    </row>
    <row r="482" spans="1:5" ht="45">
      <c r="A482" s="12" t="s">
        <v>1008</v>
      </c>
      <c r="B482" s="11" t="s">
        <v>444</v>
      </c>
      <c r="C482" s="17">
        <v>3886.1</v>
      </c>
      <c r="D482" s="17">
        <v>3886.1</v>
      </c>
      <c r="E482" s="26">
        <f t="shared" si="7"/>
        <v>100</v>
      </c>
    </row>
    <row r="483" spans="1:5" ht="22.5">
      <c r="A483" s="12" t="s">
        <v>1009</v>
      </c>
      <c r="B483" s="11" t="s">
        <v>445</v>
      </c>
      <c r="C483" s="17">
        <v>19156.2</v>
      </c>
      <c r="D483" s="17">
        <v>1333.02357</v>
      </c>
      <c r="E483" s="26">
        <f t="shared" si="7"/>
        <v>6.958705640993516</v>
      </c>
    </row>
    <row r="484" spans="1:5" ht="22.5">
      <c r="A484" s="12" t="s">
        <v>1010</v>
      </c>
      <c r="B484" s="11" t="s">
        <v>446</v>
      </c>
      <c r="C484" s="17">
        <v>19156.2</v>
      </c>
      <c r="D484" s="17">
        <v>1333.02357</v>
      </c>
      <c r="E484" s="26">
        <f t="shared" si="7"/>
        <v>6.958705640993516</v>
      </c>
    </row>
    <row r="485" spans="1:5" ht="22.5">
      <c r="A485" s="12" t="s">
        <v>1011</v>
      </c>
      <c r="B485" s="11" t="s">
        <v>447</v>
      </c>
      <c r="C485" s="17">
        <v>300517.3</v>
      </c>
      <c r="D485" s="17">
        <v>184413.51301</v>
      </c>
      <c r="E485" s="26">
        <f t="shared" si="7"/>
        <v>61.365356673309655</v>
      </c>
    </row>
    <row r="486" spans="1:5" ht="22.5">
      <c r="A486" s="12" t="s">
        <v>1012</v>
      </c>
      <c r="B486" s="11" t="s">
        <v>448</v>
      </c>
      <c r="C486" s="17">
        <v>300517.3</v>
      </c>
      <c r="D486" s="17">
        <v>184413.51301</v>
      </c>
      <c r="E486" s="26">
        <f t="shared" si="7"/>
        <v>61.365356673309655</v>
      </c>
    </row>
    <row r="487" spans="1:5" ht="67.5">
      <c r="A487" s="12" t="s">
        <v>1013</v>
      </c>
      <c r="B487" s="11" t="s">
        <v>449</v>
      </c>
      <c r="C487" s="17">
        <v>30081</v>
      </c>
      <c r="D487" s="17">
        <v>27104.832</v>
      </c>
      <c r="E487" s="26">
        <f t="shared" si="7"/>
        <v>90.10615338585818</v>
      </c>
    </row>
    <row r="488" spans="1:5" ht="67.5">
      <c r="A488" s="12" t="s">
        <v>1014</v>
      </c>
      <c r="B488" s="11" t="s">
        <v>450</v>
      </c>
      <c r="C488" s="17">
        <v>30081</v>
      </c>
      <c r="D488" s="17">
        <v>27104.832</v>
      </c>
      <c r="E488" s="26">
        <f t="shared" si="7"/>
        <v>90.10615338585818</v>
      </c>
    </row>
    <row r="489" spans="1:5" ht="33.75">
      <c r="A489" s="12" t="s">
        <v>1015</v>
      </c>
      <c r="B489" s="11" t="s">
        <v>451</v>
      </c>
      <c r="C489" s="17">
        <v>5656</v>
      </c>
      <c r="D489" s="17">
        <v>4296.78</v>
      </c>
      <c r="E489" s="26">
        <f t="shared" si="7"/>
        <v>75.96852899575671</v>
      </c>
    </row>
    <row r="490" spans="1:5" ht="45">
      <c r="A490" s="12" t="s">
        <v>1016</v>
      </c>
      <c r="B490" s="11" t="s">
        <v>452</v>
      </c>
      <c r="C490" s="17">
        <v>5656</v>
      </c>
      <c r="D490" s="17">
        <v>4296.78</v>
      </c>
      <c r="E490" s="26">
        <f t="shared" si="7"/>
        <v>75.96852899575671</v>
      </c>
    </row>
    <row r="491" spans="1:5" ht="33.75">
      <c r="A491" s="12" t="s">
        <v>1017</v>
      </c>
      <c r="B491" s="11" t="s">
        <v>453</v>
      </c>
      <c r="C491" s="17">
        <v>36341.7</v>
      </c>
      <c r="D491" s="17">
        <v>19247.869870000002</v>
      </c>
      <c r="E491" s="26">
        <f t="shared" si="7"/>
        <v>52.96359242963319</v>
      </c>
    </row>
    <row r="492" spans="1:5" ht="45">
      <c r="A492" s="12" t="s">
        <v>1018</v>
      </c>
      <c r="B492" s="11" t="s">
        <v>454</v>
      </c>
      <c r="C492" s="17">
        <v>36341.7</v>
      </c>
      <c r="D492" s="17">
        <v>19247.869870000002</v>
      </c>
      <c r="E492" s="26">
        <f t="shared" si="7"/>
        <v>52.96359242963319</v>
      </c>
    </row>
    <row r="493" spans="1:5" ht="45">
      <c r="A493" s="12" t="s">
        <v>1019</v>
      </c>
      <c r="B493" s="11" t="s">
        <v>455</v>
      </c>
      <c r="C493" s="17">
        <v>4671.3</v>
      </c>
      <c r="D493" s="17">
        <v>1432.26</v>
      </c>
      <c r="E493" s="26">
        <f t="shared" si="7"/>
        <v>30.660843876436967</v>
      </c>
    </row>
    <row r="494" spans="1:5" ht="56.25">
      <c r="A494" s="12" t="s">
        <v>1020</v>
      </c>
      <c r="B494" s="11" t="s">
        <v>456</v>
      </c>
      <c r="C494" s="17">
        <v>4671.3</v>
      </c>
      <c r="D494" s="17">
        <v>1432.26</v>
      </c>
      <c r="E494" s="26">
        <f t="shared" si="7"/>
        <v>30.660843876436967</v>
      </c>
    </row>
    <row r="495" spans="1:5" ht="45">
      <c r="A495" s="12" t="s">
        <v>1021</v>
      </c>
      <c r="B495" s="11" t="s">
        <v>457</v>
      </c>
      <c r="C495" s="17">
        <v>72063.9</v>
      </c>
      <c r="D495" s="17">
        <v>70007.68626999999</v>
      </c>
      <c r="E495" s="26">
        <f t="shared" si="7"/>
        <v>97.14667991879429</v>
      </c>
    </row>
    <row r="496" spans="1:5" ht="45">
      <c r="A496" s="12" t="s">
        <v>1022</v>
      </c>
      <c r="B496" s="11" t="s">
        <v>458</v>
      </c>
      <c r="C496" s="17">
        <v>72063.9</v>
      </c>
      <c r="D496" s="17">
        <v>70007.68626999999</v>
      </c>
      <c r="E496" s="26">
        <f t="shared" si="7"/>
        <v>97.14667991879429</v>
      </c>
    </row>
    <row r="497" spans="1:5" ht="33.75">
      <c r="A497" s="12" t="s">
        <v>1023</v>
      </c>
      <c r="B497" s="11" t="s">
        <v>459</v>
      </c>
      <c r="C497" s="17">
        <v>31</v>
      </c>
      <c r="D497" s="17">
        <v>20.80446</v>
      </c>
      <c r="E497" s="26">
        <f t="shared" si="7"/>
        <v>67.11116129032257</v>
      </c>
    </row>
    <row r="498" spans="1:5" ht="45">
      <c r="A498" s="12" t="s">
        <v>1024</v>
      </c>
      <c r="B498" s="11" t="s">
        <v>460</v>
      </c>
      <c r="C498" s="17">
        <v>31</v>
      </c>
      <c r="D498" s="17">
        <v>20.80446</v>
      </c>
      <c r="E498" s="26">
        <f t="shared" si="7"/>
        <v>67.11116129032257</v>
      </c>
    </row>
    <row r="499" spans="1:5" ht="22.5">
      <c r="A499" s="12" t="s">
        <v>1025</v>
      </c>
      <c r="B499" s="11" t="s">
        <v>461</v>
      </c>
      <c r="C499" s="17">
        <v>981616.9</v>
      </c>
      <c r="D499" s="17">
        <v>674597.74214</v>
      </c>
      <c r="E499" s="26">
        <f t="shared" si="7"/>
        <v>68.72311816758656</v>
      </c>
    </row>
    <row r="500" spans="1:5" ht="22.5">
      <c r="A500" s="12" t="s">
        <v>1026</v>
      </c>
      <c r="B500" s="11" t="s">
        <v>462</v>
      </c>
      <c r="C500" s="17">
        <v>981616.9</v>
      </c>
      <c r="D500" s="17">
        <v>674597.74214</v>
      </c>
      <c r="E500" s="26">
        <f t="shared" si="7"/>
        <v>68.72311816758656</v>
      </c>
    </row>
    <row r="501" spans="1:5" ht="33.75">
      <c r="A501" s="12" t="s">
        <v>1027</v>
      </c>
      <c r="B501" s="11" t="s">
        <v>463</v>
      </c>
      <c r="C501" s="17">
        <v>9882.1</v>
      </c>
      <c r="D501" s="17">
        <v>7777.19471</v>
      </c>
      <c r="E501" s="26">
        <f aca="true" t="shared" si="8" ref="E501:E538">D501/C501*100</f>
        <v>78.69981795367381</v>
      </c>
    </row>
    <row r="502" spans="1:5" ht="33.75">
      <c r="A502" s="12" t="s">
        <v>1028</v>
      </c>
      <c r="B502" s="11" t="s">
        <v>464</v>
      </c>
      <c r="C502" s="17">
        <v>9882.1</v>
      </c>
      <c r="D502" s="17">
        <v>7777.19471</v>
      </c>
      <c r="E502" s="26">
        <f t="shared" si="8"/>
        <v>78.69981795367381</v>
      </c>
    </row>
    <row r="503" spans="1:5" ht="45">
      <c r="A503" s="12" t="s">
        <v>1029</v>
      </c>
      <c r="B503" s="11" t="s">
        <v>465</v>
      </c>
      <c r="C503" s="17">
        <v>8807.3</v>
      </c>
      <c r="D503" s="17">
        <v>3316.47421</v>
      </c>
      <c r="E503" s="26">
        <f t="shared" si="8"/>
        <v>37.65596959340547</v>
      </c>
    </row>
    <row r="504" spans="1:5" ht="56.25">
      <c r="A504" s="12" t="s">
        <v>1030</v>
      </c>
      <c r="B504" s="11" t="s">
        <v>466</v>
      </c>
      <c r="C504" s="17">
        <v>8807.3</v>
      </c>
      <c r="D504" s="17">
        <v>3316.47421</v>
      </c>
      <c r="E504" s="26">
        <f t="shared" si="8"/>
        <v>37.65596959340547</v>
      </c>
    </row>
    <row r="505" spans="1:5" ht="33.75">
      <c r="A505" s="12" t="s">
        <v>1031</v>
      </c>
      <c r="B505" s="11" t="s">
        <v>467</v>
      </c>
      <c r="C505" s="17">
        <v>102.9</v>
      </c>
      <c r="D505" s="17">
        <v>77.86355</v>
      </c>
      <c r="E505" s="26">
        <f t="shared" si="8"/>
        <v>75.66914480077746</v>
      </c>
    </row>
    <row r="506" spans="1:5" ht="45">
      <c r="A506" s="12" t="s">
        <v>1032</v>
      </c>
      <c r="B506" s="11" t="s">
        <v>468</v>
      </c>
      <c r="C506" s="17">
        <v>102.9</v>
      </c>
      <c r="D506" s="17">
        <v>77.86355</v>
      </c>
      <c r="E506" s="26">
        <f t="shared" si="8"/>
        <v>75.66914480077746</v>
      </c>
    </row>
    <row r="507" spans="1:5" ht="33.75">
      <c r="A507" s="12" t="s">
        <v>1033</v>
      </c>
      <c r="B507" s="11" t="s">
        <v>469</v>
      </c>
      <c r="C507" s="17">
        <v>301904.3</v>
      </c>
      <c r="D507" s="17">
        <v>145903.10072999998</v>
      </c>
      <c r="E507" s="26">
        <f t="shared" si="8"/>
        <v>48.32759941809374</v>
      </c>
    </row>
    <row r="508" spans="1:5" ht="33.75">
      <c r="A508" s="12" t="s">
        <v>1034</v>
      </c>
      <c r="B508" s="11" t="s">
        <v>470</v>
      </c>
      <c r="C508" s="17">
        <v>301904.3</v>
      </c>
      <c r="D508" s="17">
        <v>145903.10072999998</v>
      </c>
      <c r="E508" s="26">
        <f t="shared" si="8"/>
        <v>48.32759941809374</v>
      </c>
    </row>
    <row r="509" spans="1:5" ht="56.25">
      <c r="A509" s="12" t="s">
        <v>1035</v>
      </c>
      <c r="B509" s="11" t="s">
        <v>471</v>
      </c>
      <c r="C509" s="17">
        <v>441583.9</v>
      </c>
      <c r="D509" s="17">
        <v>267743.4859</v>
      </c>
      <c r="E509" s="26">
        <f t="shared" si="8"/>
        <v>60.63252892598666</v>
      </c>
    </row>
    <row r="510" spans="1:5" ht="67.5">
      <c r="A510" s="12" t="s">
        <v>1036</v>
      </c>
      <c r="B510" s="11" t="s">
        <v>472</v>
      </c>
      <c r="C510" s="17">
        <v>441583.9</v>
      </c>
      <c r="D510" s="17">
        <v>267743.4859</v>
      </c>
      <c r="E510" s="26">
        <f t="shared" si="8"/>
        <v>60.63252892598666</v>
      </c>
    </row>
    <row r="511" spans="1:5" ht="67.5">
      <c r="A511" s="12" t="s">
        <v>1037</v>
      </c>
      <c r="B511" s="11" t="s">
        <v>473</v>
      </c>
      <c r="C511" s="17">
        <v>237238</v>
      </c>
      <c r="D511" s="17">
        <v>197805.05955</v>
      </c>
      <c r="E511" s="26">
        <f t="shared" si="8"/>
        <v>83.3783203154638</v>
      </c>
    </row>
    <row r="512" spans="1:5" ht="67.5">
      <c r="A512" s="12" t="s">
        <v>1038</v>
      </c>
      <c r="B512" s="11" t="s">
        <v>474</v>
      </c>
      <c r="C512" s="17">
        <v>237238</v>
      </c>
      <c r="D512" s="17">
        <v>197805.05955</v>
      </c>
      <c r="E512" s="26">
        <f t="shared" si="8"/>
        <v>83.3783203154638</v>
      </c>
    </row>
    <row r="513" spans="1:5" ht="22.5">
      <c r="A513" s="12" t="s">
        <v>1039</v>
      </c>
      <c r="B513" s="11" t="s">
        <v>475</v>
      </c>
      <c r="C513" s="17">
        <v>8069.7</v>
      </c>
      <c r="D513" s="17">
        <v>7666.2</v>
      </c>
      <c r="E513" s="26">
        <f t="shared" si="8"/>
        <v>94.999814119484</v>
      </c>
    </row>
    <row r="514" spans="1:5" ht="33.75">
      <c r="A514" s="12" t="s">
        <v>1040</v>
      </c>
      <c r="B514" s="11" t="s">
        <v>476</v>
      </c>
      <c r="C514" s="17">
        <v>8069.7</v>
      </c>
      <c r="D514" s="17">
        <v>7666.2</v>
      </c>
      <c r="E514" s="26">
        <f t="shared" si="8"/>
        <v>94.999814119484</v>
      </c>
    </row>
    <row r="515" spans="1:5" ht="33.75">
      <c r="A515" s="12" t="s">
        <v>1041</v>
      </c>
      <c r="B515" s="11" t="s">
        <v>477</v>
      </c>
      <c r="C515" s="17">
        <v>152189.1</v>
      </c>
      <c r="D515" s="17">
        <v>66280.18945</v>
      </c>
      <c r="E515" s="26">
        <f t="shared" si="8"/>
        <v>43.55120665671851</v>
      </c>
    </row>
    <row r="516" spans="1:5" ht="33.75">
      <c r="A516" s="12" t="s">
        <v>1042</v>
      </c>
      <c r="B516" s="11" t="s">
        <v>478</v>
      </c>
      <c r="C516" s="17">
        <v>152189.1</v>
      </c>
      <c r="D516" s="17">
        <v>66280.18945</v>
      </c>
      <c r="E516" s="26">
        <f t="shared" si="8"/>
        <v>43.55120665671851</v>
      </c>
    </row>
    <row r="517" spans="1:5" ht="22.5">
      <c r="A517" s="12" t="s">
        <v>1043</v>
      </c>
      <c r="B517" s="11" t="s">
        <v>479</v>
      </c>
      <c r="C517" s="17">
        <v>128300.4</v>
      </c>
      <c r="D517" s="17">
        <v>51086.49148</v>
      </c>
      <c r="E517" s="26">
        <f t="shared" si="8"/>
        <v>39.81787389595044</v>
      </c>
    </row>
    <row r="518" spans="1:5" ht="12.75">
      <c r="A518" s="12" t="s">
        <v>1513</v>
      </c>
      <c r="B518" s="11" t="s">
        <v>1537</v>
      </c>
      <c r="C518" s="17">
        <v>100</v>
      </c>
      <c r="D518" s="17">
        <v>0</v>
      </c>
      <c r="E518" s="26">
        <f t="shared" si="8"/>
        <v>0</v>
      </c>
    </row>
    <row r="519" spans="1:5" ht="12.75">
      <c r="A519" s="12" t="s">
        <v>1514</v>
      </c>
      <c r="B519" s="11" t="s">
        <v>1538</v>
      </c>
      <c r="C519" s="17">
        <v>100</v>
      </c>
      <c r="D519" s="17">
        <v>0</v>
      </c>
      <c r="E519" s="26">
        <f t="shared" si="8"/>
        <v>0</v>
      </c>
    </row>
    <row r="520" spans="1:5" ht="12.75">
      <c r="A520" s="12" t="s">
        <v>1044</v>
      </c>
      <c r="B520" s="11" t="s">
        <v>480</v>
      </c>
      <c r="C520" s="17">
        <f>C521+C523+C525+C527+C529+C530+C532+C533+C535</f>
        <v>1548238.8546600002</v>
      </c>
      <c r="D520" s="17">
        <v>924662.00037</v>
      </c>
      <c r="E520" s="26">
        <f t="shared" si="8"/>
        <v>59.72347209778944</v>
      </c>
    </row>
    <row r="521" spans="1:5" ht="33.75">
      <c r="A521" s="12" t="s">
        <v>1045</v>
      </c>
      <c r="B521" s="11" t="s">
        <v>481</v>
      </c>
      <c r="C521" s="17">
        <v>6350.14724</v>
      </c>
      <c r="D521" s="17">
        <v>6350.14724</v>
      </c>
      <c r="E521" s="26">
        <f t="shared" si="8"/>
        <v>100</v>
      </c>
    </row>
    <row r="522" spans="1:5" ht="33.75">
      <c r="A522" s="12" t="s">
        <v>1046</v>
      </c>
      <c r="B522" s="11" t="s">
        <v>482</v>
      </c>
      <c r="C522" s="17">
        <v>6350.14724</v>
      </c>
      <c r="D522" s="17">
        <v>6350.14724</v>
      </c>
      <c r="E522" s="26">
        <f t="shared" si="8"/>
        <v>100</v>
      </c>
    </row>
    <row r="523" spans="1:5" ht="33.75">
      <c r="A523" s="12" t="s">
        <v>1047</v>
      </c>
      <c r="B523" s="11" t="s">
        <v>483</v>
      </c>
      <c r="C523" s="17">
        <v>1280.92335</v>
      </c>
      <c r="D523" s="17">
        <v>1280.92335</v>
      </c>
      <c r="E523" s="26">
        <f t="shared" si="8"/>
        <v>100</v>
      </c>
    </row>
    <row r="524" spans="1:5" ht="33.75">
      <c r="A524" s="12" t="s">
        <v>1048</v>
      </c>
      <c r="B524" s="11" t="s">
        <v>484</v>
      </c>
      <c r="C524" s="17">
        <v>1280.92335</v>
      </c>
      <c r="D524" s="17">
        <v>1280.92335</v>
      </c>
      <c r="E524" s="26">
        <f t="shared" si="8"/>
        <v>100</v>
      </c>
    </row>
    <row r="525" spans="1:5" ht="56.25">
      <c r="A525" s="12" t="s">
        <v>1464</v>
      </c>
      <c r="B525" s="11" t="s">
        <v>1486</v>
      </c>
      <c r="C525" s="17">
        <v>138655.4</v>
      </c>
      <c r="D525" s="17">
        <v>0</v>
      </c>
      <c r="E525" s="26">
        <f t="shared" si="8"/>
        <v>0</v>
      </c>
    </row>
    <row r="526" spans="1:5" ht="67.5">
      <c r="A526" s="12" t="s">
        <v>1465</v>
      </c>
      <c r="B526" s="11" t="s">
        <v>1487</v>
      </c>
      <c r="C526" s="17">
        <v>138655.4</v>
      </c>
      <c r="D526" s="17">
        <v>0</v>
      </c>
      <c r="E526" s="26">
        <f t="shared" si="8"/>
        <v>0</v>
      </c>
    </row>
    <row r="527" spans="1:5" ht="22.5">
      <c r="A527" s="12" t="s">
        <v>1049</v>
      </c>
      <c r="B527" s="11" t="s">
        <v>485</v>
      </c>
      <c r="C527" s="17">
        <v>116290.8</v>
      </c>
      <c r="D527" s="17">
        <v>62041.207259999996</v>
      </c>
      <c r="E527" s="26">
        <f t="shared" si="8"/>
        <v>53.35005628992147</v>
      </c>
    </row>
    <row r="528" spans="1:5" ht="33.75">
      <c r="A528" s="12" t="s">
        <v>1050</v>
      </c>
      <c r="B528" s="11" t="s">
        <v>486</v>
      </c>
      <c r="C528" s="17">
        <v>116290.8</v>
      </c>
      <c r="D528" s="17">
        <v>62041.207259999996</v>
      </c>
      <c r="E528" s="26">
        <f t="shared" si="8"/>
        <v>53.35005628992147</v>
      </c>
    </row>
    <row r="529" spans="1:5" ht="78.75">
      <c r="A529" s="12" t="s">
        <v>1051</v>
      </c>
      <c r="B529" s="11" t="s">
        <v>487</v>
      </c>
      <c r="C529" s="17">
        <v>155.6</v>
      </c>
      <c r="D529" s="17">
        <v>70.98528</v>
      </c>
      <c r="E529" s="26">
        <f t="shared" si="8"/>
        <v>45.62035989717224</v>
      </c>
    </row>
    <row r="530" spans="1:5" ht="22.5">
      <c r="A530" s="12" t="s">
        <v>1466</v>
      </c>
      <c r="B530" s="11" t="s">
        <v>1488</v>
      </c>
      <c r="C530" s="17">
        <v>584988.8</v>
      </c>
      <c r="D530" s="17">
        <v>323019.73724</v>
      </c>
      <c r="E530" s="26">
        <f t="shared" si="8"/>
        <v>55.21810626801743</v>
      </c>
    </row>
    <row r="531" spans="1:5" ht="33.75">
      <c r="A531" s="12" t="s">
        <v>1467</v>
      </c>
      <c r="B531" s="11" t="s">
        <v>1489</v>
      </c>
      <c r="C531" s="17">
        <v>584988.8</v>
      </c>
      <c r="D531" s="17">
        <v>323019.73724</v>
      </c>
      <c r="E531" s="26">
        <f t="shared" si="8"/>
        <v>55.21810626801743</v>
      </c>
    </row>
    <row r="532" spans="1:5" ht="33.75">
      <c r="A532" s="12" t="s">
        <v>1468</v>
      </c>
      <c r="B532" s="11" t="s">
        <v>1490</v>
      </c>
      <c r="C532" s="17">
        <v>69799.4</v>
      </c>
      <c r="D532" s="17">
        <v>0</v>
      </c>
      <c r="E532" s="26">
        <f t="shared" si="8"/>
        <v>0</v>
      </c>
    </row>
    <row r="533" spans="1:5" ht="22.5">
      <c r="A533" s="12" t="s">
        <v>1052</v>
      </c>
      <c r="B533" s="11" t="s">
        <v>488</v>
      </c>
      <c r="C533" s="17">
        <v>331899</v>
      </c>
      <c r="D533" s="17">
        <v>331899</v>
      </c>
      <c r="E533" s="26">
        <f t="shared" si="8"/>
        <v>100</v>
      </c>
    </row>
    <row r="534" spans="1:5" ht="33.75">
      <c r="A534" s="12" t="s">
        <v>1053</v>
      </c>
      <c r="B534" s="11" t="s">
        <v>489</v>
      </c>
      <c r="C534" s="17">
        <v>331899</v>
      </c>
      <c r="D534" s="17">
        <v>331899</v>
      </c>
      <c r="E534" s="26">
        <f t="shared" si="8"/>
        <v>100</v>
      </c>
    </row>
    <row r="535" spans="1:5" ht="12.75">
      <c r="A535" s="12" t="s">
        <v>1054</v>
      </c>
      <c r="B535" s="11" t="s">
        <v>490</v>
      </c>
      <c r="C535" s="17">
        <f>C536+C537+C538</f>
        <v>298818.78407</v>
      </c>
      <c r="D535" s="17">
        <v>200000</v>
      </c>
      <c r="E535" s="26">
        <f t="shared" si="8"/>
        <v>66.9301967151934</v>
      </c>
    </row>
    <row r="536" spans="1:5" ht="22.5">
      <c r="A536" s="12" t="s">
        <v>1515</v>
      </c>
      <c r="B536" s="11" t="s">
        <v>1539</v>
      </c>
      <c r="C536" s="17">
        <v>200000</v>
      </c>
      <c r="D536" s="17">
        <v>200000</v>
      </c>
      <c r="E536" s="26">
        <f t="shared" si="8"/>
        <v>100</v>
      </c>
    </row>
    <row r="537" spans="1:5" ht="22.5">
      <c r="A537" s="12" t="s">
        <v>1516</v>
      </c>
      <c r="B537" s="11" t="s">
        <v>1540</v>
      </c>
      <c r="C537" s="17">
        <v>98395</v>
      </c>
      <c r="D537" s="17">
        <v>0</v>
      </c>
      <c r="E537" s="26">
        <f t="shared" si="8"/>
        <v>0</v>
      </c>
    </row>
    <row r="538" spans="1:5" ht="22.5">
      <c r="A538" s="12" t="s">
        <v>1055</v>
      </c>
      <c r="B538" s="11" t="s">
        <v>491</v>
      </c>
      <c r="C538" s="17">
        <v>423.78407</v>
      </c>
      <c r="D538" s="17">
        <v>0</v>
      </c>
      <c r="E538" s="26">
        <f t="shared" si="8"/>
        <v>0</v>
      </c>
    </row>
    <row r="539" spans="1:5" ht="21.75">
      <c r="A539" s="28" t="s">
        <v>1056</v>
      </c>
      <c r="B539" s="13" t="s">
        <v>492</v>
      </c>
      <c r="C539" s="19">
        <v>50</v>
      </c>
      <c r="D539" s="19">
        <v>-517.0907199999999</v>
      </c>
      <c r="E539" s="18">
        <v>0</v>
      </c>
    </row>
    <row r="540" spans="1:5" ht="22.5">
      <c r="A540" s="12" t="s">
        <v>1057</v>
      </c>
      <c r="B540" s="11" t="s">
        <v>493</v>
      </c>
      <c r="C540" s="17">
        <v>0</v>
      </c>
      <c r="D540" s="17">
        <v>-567.0907199999999</v>
      </c>
      <c r="E540" s="26">
        <v>0</v>
      </c>
    </row>
    <row r="541" spans="1:5" ht="45">
      <c r="A541" s="12" t="s">
        <v>1058</v>
      </c>
      <c r="B541" s="11" t="s">
        <v>494</v>
      </c>
      <c r="C541" s="17">
        <v>0</v>
      </c>
      <c r="D541" s="17">
        <v>-567.0907199999999</v>
      </c>
      <c r="E541" s="26">
        <v>0</v>
      </c>
    </row>
    <row r="542" spans="1:5" ht="22.5">
      <c r="A542" s="12" t="s">
        <v>1469</v>
      </c>
      <c r="B542" s="11" t="s">
        <v>1491</v>
      </c>
      <c r="C542" s="17">
        <v>50</v>
      </c>
      <c r="D542" s="17">
        <v>50</v>
      </c>
      <c r="E542" s="26">
        <f aca="true" t="shared" si="9" ref="E542:E593">D542/C542*100</f>
        <v>100</v>
      </c>
    </row>
    <row r="543" spans="1:5" ht="22.5">
      <c r="A543" s="12" t="s">
        <v>1470</v>
      </c>
      <c r="B543" s="11" t="s">
        <v>1492</v>
      </c>
      <c r="C543" s="17">
        <v>50</v>
      </c>
      <c r="D543" s="17">
        <v>50</v>
      </c>
      <c r="E543" s="26">
        <f t="shared" si="9"/>
        <v>100</v>
      </c>
    </row>
    <row r="544" spans="1:5" ht="21.75">
      <c r="A544" s="28" t="s">
        <v>1059</v>
      </c>
      <c r="B544" s="13" t="s">
        <v>495</v>
      </c>
      <c r="C544" s="19">
        <v>58546.58205</v>
      </c>
      <c r="D544" s="19">
        <v>45588.65561</v>
      </c>
      <c r="E544" s="18">
        <f t="shared" si="9"/>
        <v>77.86732207708785</v>
      </c>
    </row>
    <row r="545" spans="1:5" ht="22.5">
      <c r="A545" s="12" t="s">
        <v>1060</v>
      </c>
      <c r="B545" s="11" t="s">
        <v>496</v>
      </c>
      <c r="C545" s="17">
        <v>7749.5</v>
      </c>
      <c r="D545" s="17">
        <v>3959.59</v>
      </c>
      <c r="E545" s="26">
        <f t="shared" si="9"/>
        <v>51.094780308406996</v>
      </c>
    </row>
    <row r="546" spans="1:5" ht="22.5">
      <c r="A546" s="12" t="s">
        <v>1061</v>
      </c>
      <c r="B546" s="11" t="s">
        <v>497</v>
      </c>
      <c r="C546" s="17">
        <v>7749.5</v>
      </c>
      <c r="D546" s="17">
        <v>3959.59</v>
      </c>
      <c r="E546" s="26">
        <f t="shared" si="9"/>
        <v>51.094780308406996</v>
      </c>
    </row>
    <row r="547" spans="1:5" ht="22.5">
      <c r="A547" s="12" t="s">
        <v>1062</v>
      </c>
      <c r="B547" s="11" t="s">
        <v>498</v>
      </c>
      <c r="C547" s="17">
        <v>32255.9</v>
      </c>
      <c r="D547" s="17">
        <v>31178.485190000003</v>
      </c>
      <c r="E547" s="26">
        <f t="shared" si="9"/>
        <v>96.65978996090638</v>
      </c>
    </row>
    <row r="548" spans="1:5" ht="33.75">
      <c r="A548" s="12" t="s">
        <v>1063</v>
      </c>
      <c r="B548" s="11" t="s">
        <v>499</v>
      </c>
      <c r="C548" s="17">
        <v>1000</v>
      </c>
      <c r="D548" s="17">
        <v>416.3916</v>
      </c>
      <c r="E548" s="26">
        <f t="shared" si="9"/>
        <v>41.63916</v>
      </c>
    </row>
    <row r="549" spans="1:5" ht="22.5">
      <c r="A549" s="12" t="s">
        <v>1064</v>
      </c>
      <c r="B549" s="11" t="s">
        <v>500</v>
      </c>
      <c r="C549" s="17">
        <v>31255.9</v>
      </c>
      <c r="D549" s="17">
        <v>30762.09359</v>
      </c>
      <c r="E549" s="26">
        <f t="shared" si="9"/>
        <v>98.42011776976507</v>
      </c>
    </row>
    <row r="550" spans="1:5" ht="22.5">
      <c r="A550" s="12" t="s">
        <v>1065</v>
      </c>
      <c r="B550" s="11" t="s">
        <v>501</v>
      </c>
      <c r="C550" s="17">
        <v>4625.228</v>
      </c>
      <c r="D550" s="17">
        <v>3349.747</v>
      </c>
      <c r="E550" s="26">
        <f t="shared" si="9"/>
        <v>72.42339188468114</v>
      </c>
    </row>
    <row r="551" spans="1:5" ht="22.5">
      <c r="A551" s="12" t="s">
        <v>1066</v>
      </c>
      <c r="B551" s="11" t="s">
        <v>502</v>
      </c>
      <c r="C551" s="17">
        <v>7976.36303</v>
      </c>
      <c r="D551" s="17">
        <v>5657.38501</v>
      </c>
      <c r="E551" s="26">
        <f t="shared" si="9"/>
        <v>70.92687467611412</v>
      </c>
    </row>
    <row r="552" spans="1:5" ht="22.5">
      <c r="A552" s="12" t="s">
        <v>1067</v>
      </c>
      <c r="B552" s="11" t="s">
        <v>503</v>
      </c>
      <c r="C552" s="17">
        <v>5939.59102</v>
      </c>
      <c r="D552" s="17">
        <v>1443.44841</v>
      </c>
      <c r="E552" s="26">
        <f t="shared" si="9"/>
        <v>24.302151530965173</v>
      </c>
    </row>
    <row r="553" spans="1:5" ht="22.5">
      <c r="A553" s="12" t="s">
        <v>1068</v>
      </c>
      <c r="B553" s="11" t="s">
        <v>504</v>
      </c>
      <c r="C553" s="17">
        <v>1972.728</v>
      </c>
      <c r="D553" s="17">
        <v>1772.747</v>
      </c>
      <c r="E553" s="26">
        <f t="shared" si="9"/>
        <v>89.86271802296109</v>
      </c>
    </row>
    <row r="554" spans="1:5" ht="22.5">
      <c r="A554" s="12" t="s">
        <v>1069</v>
      </c>
      <c r="B554" s="11" t="s">
        <v>505</v>
      </c>
      <c r="C554" s="17">
        <v>2652.5</v>
      </c>
      <c r="D554" s="17">
        <v>1577</v>
      </c>
      <c r="E554" s="26">
        <f t="shared" si="9"/>
        <v>59.45334590009425</v>
      </c>
    </row>
    <row r="555" spans="1:5" ht="22.5">
      <c r="A555" s="12" t="s">
        <v>1070</v>
      </c>
      <c r="B555" s="11" t="s">
        <v>506</v>
      </c>
      <c r="C555" s="17">
        <v>7976.36303</v>
      </c>
      <c r="D555" s="17">
        <v>5657.38501</v>
      </c>
      <c r="E555" s="26">
        <f t="shared" si="9"/>
        <v>70.92687467611412</v>
      </c>
    </row>
    <row r="556" spans="1:5" ht="22.5">
      <c r="A556" s="12" t="s">
        <v>1071</v>
      </c>
      <c r="B556" s="11" t="s">
        <v>507</v>
      </c>
      <c r="C556" s="17">
        <v>5939.59102</v>
      </c>
      <c r="D556" s="17">
        <v>1443.44841</v>
      </c>
      <c r="E556" s="26">
        <f t="shared" si="9"/>
        <v>24.302151530965173</v>
      </c>
    </row>
    <row r="557" spans="1:5" ht="12.75">
      <c r="A557" s="28" t="s">
        <v>1072</v>
      </c>
      <c r="B557" s="13" t="s">
        <v>508</v>
      </c>
      <c r="C557" s="19">
        <v>74324.55056</v>
      </c>
      <c r="D557" s="19">
        <v>51808.12723</v>
      </c>
      <c r="E557" s="18">
        <f t="shared" si="9"/>
        <v>69.70526809735208</v>
      </c>
    </row>
    <row r="558" spans="1:5" ht="22.5">
      <c r="A558" s="12" t="s">
        <v>1073</v>
      </c>
      <c r="B558" s="11" t="s">
        <v>509</v>
      </c>
      <c r="C558" s="17">
        <v>3000</v>
      </c>
      <c r="D558" s="17">
        <v>3200.05959</v>
      </c>
      <c r="E558" s="26">
        <f t="shared" si="9"/>
        <v>106.66865299999999</v>
      </c>
    </row>
    <row r="559" spans="1:5" ht="22.5">
      <c r="A559" s="12" t="s">
        <v>1073</v>
      </c>
      <c r="B559" s="11" t="s">
        <v>510</v>
      </c>
      <c r="C559" s="17">
        <v>3000</v>
      </c>
      <c r="D559" s="17">
        <v>3200.05959</v>
      </c>
      <c r="E559" s="26">
        <f t="shared" si="9"/>
        <v>106.66865299999999</v>
      </c>
    </row>
    <row r="560" spans="1:5" ht="12.75">
      <c r="A560" s="12" t="s">
        <v>1074</v>
      </c>
      <c r="B560" s="11" t="s">
        <v>511</v>
      </c>
      <c r="C560" s="17">
        <v>7486.44</v>
      </c>
      <c r="D560" s="17">
        <v>5679.8314900000005</v>
      </c>
      <c r="E560" s="26">
        <f t="shared" si="9"/>
        <v>75.8682563407975</v>
      </c>
    </row>
    <row r="561" spans="1:5" ht="33.75">
      <c r="A561" s="12" t="s">
        <v>1075</v>
      </c>
      <c r="B561" s="11" t="s">
        <v>512</v>
      </c>
      <c r="C561" s="17">
        <v>500</v>
      </c>
      <c r="D561" s="17">
        <v>664.41381</v>
      </c>
      <c r="E561" s="26">
        <f t="shared" si="9"/>
        <v>132.88276199999999</v>
      </c>
    </row>
    <row r="562" spans="1:5" ht="12.75">
      <c r="A562" s="12" t="s">
        <v>1074</v>
      </c>
      <c r="B562" s="11" t="s">
        <v>513</v>
      </c>
      <c r="C562" s="17">
        <v>6986.44</v>
      </c>
      <c r="D562" s="17">
        <v>5015.41768</v>
      </c>
      <c r="E562" s="26">
        <f t="shared" si="9"/>
        <v>71.78788739329329</v>
      </c>
    </row>
    <row r="563" spans="1:5" ht="22.5">
      <c r="A563" s="12" t="s">
        <v>1076</v>
      </c>
      <c r="B563" s="11" t="s">
        <v>514</v>
      </c>
      <c r="C563" s="17">
        <v>40040.585</v>
      </c>
      <c r="D563" s="17">
        <v>25204.50421</v>
      </c>
      <c r="E563" s="26">
        <f t="shared" si="9"/>
        <v>62.947392526857435</v>
      </c>
    </row>
    <row r="564" spans="1:5" ht="12.75">
      <c r="A564" s="12" t="s">
        <v>1077</v>
      </c>
      <c r="B564" s="11" t="s">
        <v>515</v>
      </c>
      <c r="C564" s="17">
        <v>15496.02375</v>
      </c>
      <c r="D564" s="17">
        <v>13218.583419999999</v>
      </c>
      <c r="E564" s="26">
        <f t="shared" si="9"/>
        <v>85.30306634306751</v>
      </c>
    </row>
    <row r="565" spans="1:5" ht="12.75">
      <c r="A565" s="12" t="s">
        <v>1078</v>
      </c>
      <c r="B565" s="11" t="s">
        <v>516</v>
      </c>
      <c r="C565" s="17">
        <v>8301.50181</v>
      </c>
      <c r="D565" s="17">
        <v>4505.14852</v>
      </c>
      <c r="E565" s="26">
        <f t="shared" si="9"/>
        <v>54.26907833198437</v>
      </c>
    </row>
    <row r="566" spans="1:5" ht="45">
      <c r="A566" s="12" t="s">
        <v>1471</v>
      </c>
      <c r="B566" s="11" t="s">
        <v>1493</v>
      </c>
      <c r="C566" s="17">
        <v>0</v>
      </c>
      <c r="D566" s="17">
        <v>161.875</v>
      </c>
      <c r="E566" s="26">
        <v>0</v>
      </c>
    </row>
    <row r="567" spans="1:5" ht="33.75">
      <c r="A567" s="12" t="s">
        <v>1079</v>
      </c>
      <c r="B567" s="11" t="s">
        <v>517</v>
      </c>
      <c r="C567" s="17">
        <v>36396.58</v>
      </c>
      <c r="D567" s="17">
        <v>23214.84503</v>
      </c>
      <c r="E567" s="26">
        <f t="shared" si="9"/>
        <v>63.78303958778544</v>
      </c>
    </row>
    <row r="568" spans="1:5" ht="33.75">
      <c r="A568" s="12" t="s">
        <v>1080</v>
      </c>
      <c r="B568" s="11" t="s">
        <v>518</v>
      </c>
      <c r="C568" s="17">
        <v>108.5</v>
      </c>
      <c r="D568" s="17">
        <v>159.8</v>
      </c>
      <c r="E568" s="26">
        <f t="shared" si="9"/>
        <v>147.2811059907834</v>
      </c>
    </row>
    <row r="569" spans="1:5" ht="22.5">
      <c r="A569" s="12" t="s">
        <v>1076</v>
      </c>
      <c r="B569" s="11" t="s">
        <v>519</v>
      </c>
      <c r="C569" s="17">
        <v>3644.005</v>
      </c>
      <c r="D569" s="17">
        <v>1827.7841799999999</v>
      </c>
      <c r="E569" s="26">
        <f t="shared" si="9"/>
        <v>50.1586627899797</v>
      </c>
    </row>
    <row r="570" spans="1:5" ht="12.75">
      <c r="A570" s="12" t="s">
        <v>1077</v>
      </c>
      <c r="B570" s="11" t="s">
        <v>520</v>
      </c>
      <c r="C570" s="17">
        <v>15387.52375</v>
      </c>
      <c r="D570" s="17">
        <v>13058.78342</v>
      </c>
      <c r="E570" s="26">
        <f t="shared" si="9"/>
        <v>84.86604883388075</v>
      </c>
    </row>
    <row r="571" spans="1:5" ht="12.75">
      <c r="A571" s="12" t="s">
        <v>1078</v>
      </c>
      <c r="B571" s="11" t="s">
        <v>521</v>
      </c>
      <c r="C571" s="17">
        <v>8301.50181</v>
      </c>
      <c r="D571" s="17">
        <v>4505.14852</v>
      </c>
      <c r="E571" s="26">
        <f t="shared" si="9"/>
        <v>54.26907833198437</v>
      </c>
    </row>
    <row r="572" spans="1:5" ht="63.75">
      <c r="A572" s="28" t="s">
        <v>1081</v>
      </c>
      <c r="B572" s="13" t="s">
        <v>522</v>
      </c>
      <c r="C572" s="19">
        <v>24112.04646</v>
      </c>
      <c r="D572" s="19">
        <v>104861.26224</v>
      </c>
      <c r="E572" s="18" t="s">
        <v>1421</v>
      </c>
    </row>
    <row r="573" spans="1:5" ht="45">
      <c r="A573" s="12" t="s">
        <v>1082</v>
      </c>
      <c r="B573" s="11" t="s">
        <v>523</v>
      </c>
      <c r="C573" s="17">
        <v>6859.9693</v>
      </c>
      <c r="D573" s="17">
        <v>11</v>
      </c>
      <c r="E573" s="26">
        <f t="shared" si="9"/>
        <v>0.1603505718312763</v>
      </c>
    </row>
    <row r="574" spans="1:5" ht="22.5">
      <c r="A574" s="12" t="s">
        <v>1083</v>
      </c>
      <c r="B574" s="11" t="s">
        <v>524</v>
      </c>
      <c r="C574" s="17">
        <v>17252.07716</v>
      </c>
      <c r="D574" s="17">
        <v>104850.26224</v>
      </c>
      <c r="E574" s="26" t="s">
        <v>1421</v>
      </c>
    </row>
    <row r="575" spans="1:5" ht="45">
      <c r="A575" s="12" t="s">
        <v>1084</v>
      </c>
      <c r="B575" s="11" t="s">
        <v>525</v>
      </c>
      <c r="C575" s="17">
        <v>0</v>
      </c>
      <c r="D575" s="17">
        <v>11</v>
      </c>
      <c r="E575" s="26">
        <v>0</v>
      </c>
    </row>
    <row r="576" spans="1:5" ht="45">
      <c r="A576" s="12" t="s">
        <v>1085</v>
      </c>
      <c r="B576" s="11" t="s">
        <v>526</v>
      </c>
      <c r="C576" s="17">
        <v>6789.8174500000005</v>
      </c>
      <c r="D576" s="17">
        <v>0</v>
      </c>
      <c r="E576" s="26">
        <f t="shared" si="9"/>
        <v>0</v>
      </c>
    </row>
    <row r="577" spans="1:5" ht="45" hidden="1">
      <c r="A577" s="12" t="s">
        <v>1517</v>
      </c>
      <c r="B577" s="11" t="s">
        <v>1541</v>
      </c>
      <c r="C577" s="17">
        <v>0</v>
      </c>
      <c r="D577" s="17">
        <v>0</v>
      </c>
      <c r="E577" s="26">
        <v>0</v>
      </c>
    </row>
    <row r="578" spans="1:5" ht="45" hidden="1">
      <c r="A578" s="12" t="s">
        <v>1518</v>
      </c>
      <c r="B578" s="11" t="s">
        <v>1542</v>
      </c>
      <c r="C578" s="17">
        <v>0</v>
      </c>
      <c r="D578" s="17">
        <v>0</v>
      </c>
      <c r="E578" s="26">
        <v>0</v>
      </c>
    </row>
    <row r="579" spans="1:5" ht="45">
      <c r="A579" s="12" t="s">
        <v>1086</v>
      </c>
      <c r="B579" s="11" t="s">
        <v>527</v>
      </c>
      <c r="C579" s="17">
        <v>70.15185000000001</v>
      </c>
      <c r="D579" s="17">
        <v>0</v>
      </c>
      <c r="E579" s="26">
        <f t="shared" si="9"/>
        <v>0</v>
      </c>
    </row>
    <row r="580" spans="1:5" ht="22.5">
      <c r="A580" s="12" t="s">
        <v>1087</v>
      </c>
      <c r="B580" s="11" t="s">
        <v>528</v>
      </c>
      <c r="C580" s="17">
        <v>14594.5</v>
      </c>
      <c r="D580" s="17">
        <v>95264.41095</v>
      </c>
      <c r="E580" s="26" t="s">
        <v>1421</v>
      </c>
    </row>
    <row r="581" spans="1:5" ht="22.5">
      <c r="A581" s="12" t="s">
        <v>1088</v>
      </c>
      <c r="B581" s="11" t="s">
        <v>529</v>
      </c>
      <c r="C581" s="17">
        <v>12470.5</v>
      </c>
      <c r="D581" s="17">
        <v>69308.49471</v>
      </c>
      <c r="E581" s="26" t="s">
        <v>1421</v>
      </c>
    </row>
    <row r="582" spans="1:5" ht="22.5">
      <c r="A582" s="12" t="s">
        <v>1472</v>
      </c>
      <c r="B582" s="11" t="s">
        <v>1494</v>
      </c>
      <c r="C582" s="17">
        <v>2124</v>
      </c>
      <c r="D582" s="17">
        <v>2124.48717</v>
      </c>
      <c r="E582" s="26">
        <f t="shared" si="9"/>
        <v>100.02293644067797</v>
      </c>
    </row>
    <row r="583" spans="1:5" ht="22.5">
      <c r="A583" s="12" t="s">
        <v>1089</v>
      </c>
      <c r="B583" s="11" t="s">
        <v>530</v>
      </c>
      <c r="C583" s="17">
        <v>0</v>
      </c>
      <c r="D583" s="17">
        <v>23831.429070000002</v>
      </c>
      <c r="E583" s="26">
        <v>0</v>
      </c>
    </row>
    <row r="584" spans="1:5" ht="22.5">
      <c r="A584" s="12" t="s">
        <v>1090</v>
      </c>
      <c r="B584" s="11" t="s">
        <v>531</v>
      </c>
      <c r="C584" s="17">
        <v>25.073970000000003</v>
      </c>
      <c r="D584" s="17">
        <v>6942.16896</v>
      </c>
      <c r="E584" s="26" t="s">
        <v>1421</v>
      </c>
    </row>
    <row r="585" spans="1:5" ht="22.5">
      <c r="A585" s="12" t="s">
        <v>1091</v>
      </c>
      <c r="B585" s="11" t="s">
        <v>532</v>
      </c>
      <c r="C585" s="17">
        <v>25.073970000000003</v>
      </c>
      <c r="D585" s="17">
        <v>6895.70992</v>
      </c>
      <c r="E585" s="26" t="s">
        <v>1421</v>
      </c>
    </row>
    <row r="586" spans="1:5" ht="22.5">
      <c r="A586" s="12" t="s">
        <v>1092</v>
      </c>
      <c r="B586" s="11" t="s">
        <v>533</v>
      </c>
      <c r="C586" s="17">
        <v>0</v>
      </c>
      <c r="D586" s="17">
        <v>46.45904</v>
      </c>
      <c r="E586" s="26">
        <v>0</v>
      </c>
    </row>
    <row r="587" spans="1:5" ht="22.5">
      <c r="A587" s="12" t="s">
        <v>1093</v>
      </c>
      <c r="B587" s="11" t="s">
        <v>534</v>
      </c>
      <c r="C587" s="17">
        <v>2625.60319</v>
      </c>
      <c r="D587" s="17">
        <v>2634.9730299999997</v>
      </c>
      <c r="E587" s="26">
        <f t="shared" si="9"/>
        <v>100.35686428306023</v>
      </c>
    </row>
    <row r="588" spans="1:5" ht="22.5">
      <c r="A588" s="12" t="s">
        <v>1094</v>
      </c>
      <c r="B588" s="11" t="s">
        <v>535</v>
      </c>
      <c r="C588" s="17">
        <v>6.9</v>
      </c>
      <c r="D588" s="17">
        <v>8.709299999999999</v>
      </c>
      <c r="E588" s="26">
        <f t="shared" si="9"/>
        <v>126.22173913043476</v>
      </c>
    </row>
    <row r="589" spans="1:5" ht="22.5">
      <c r="A589" s="12" t="s">
        <v>1095</v>
      </c>
      <c r="B589" s="11" t="s">
        <v>536</v>
      </c>
      <c r="C589" s="17">
        <v>2625.60319</v>
      </c>
      <c r="D589" s="17">
        <v>2634.9730299999997</v>
      </c>
      <c r="E589" s="26">
        <f t="shared" si="9"/>
        <v>100.35686428306023</v>
      </c>
    </row>
    <row r="590" spans="1:5" ht="22.5">
      <c r="A590" s="12" t="s">
        <v>1096</v>
      </c>
      <c r="B590" s="11" t="s">
        <v>537</v>
      </c>
      <c r="C590" s="17">
        <v>6.9</v>
      </c>
      <c r="D590" s="17">
        <v>8.709299999999999</v>
      </c>
      <c r="E590" s="26">
        <f t="shared" si="9"/>
        <v>126.22173913043476</v>
      </c>
    </row>
    <row r="591" spans="1:5" ht="67.5">
      <c r="A591" s="12" t="s">
        <v>1097</v>
      </c>
      <c r="B591" s="11" t="s">
        <v>538</v>
      </c>
      <c r="C591" s="17">
        <v>0</v>
      </c>
      <c r="D591" s="17">
        <v>11</v>
      </c>
      <c r="E591" s="26">
        <v>0</v>
      </c>
    </row>
    <row r="592" spans="1:5" ht="33.75">
      <c r="A592" s="12" t="s">
        <v>1098</v>
      </c>
      <c r="B592" s="11" t="s">
        <v>539</v>
      </c>
      <c r="C592" s="17">
        <v>6789.8174500000005</v>
      </c>
      <c r="D592" s="17">
        <v>0</v>
      </c>
      <c r="E592" s="26">
        <f t="shared" si="9"/>
        <v>0</v>
      </c>
    </row>
    <row r="593" spans="1:5" ht="45">
      <c r="A593" s="12" t="s">
        <v>1099</v>
      </c>
      <c r="B593" s="11" t="s">
        <v>540</v>
      </c>
      <c r="C593" s="17">
        <v>70.15185000000001</v>
      </c>
      <c r="D593" s="17">
        <v>0</v>
      </c>
      <c r="E593" s="26">
        <f t="shared" si="9"/>
        <v>0</v>
      </c>
    </row>
    <row r="594" spans="1:5" ht="32.25">
      <c r="A594" s="28" t="s">
        <v>1100</v>
      </c>
      <c r="B594" s="13" t="s">
        <v>541</v>
      </c>
      <c r="C594" s="19">
        <v>-18550.9</v>
      </c>
      <c r="D594" s="19">
        <v>-649279.89341</v>
      </c>
      <c r="E594" s="18" t="s">
        <v>1421</v>
      </c>
    </row>
    <row r="595" spans="1:5" ht="33.75">
      <c r="A595" s="12" t="s">
        <v>1101</v>
      </c>
      <c r="B595" s="11" t="s">
        <v>542</v>
      </c>
      <c r="C595" s="17">
        <v>0</v>
      </c>
      <c r="D595" s="17">
        <v>-649279.89341</v>
      </c>
      <c r="E595" s="26">
        <v>0</v>
      </c>
    </row>
    <row r="596" spans="1:5" ht="33.75" hidden="1">
      <c r="A596" s="12" t="s">
        <v>1102</v>
      </c>
      <c r="B596" s="11" t="s">
        <v>543</v>
      </c>
      <c r="C596" s="17">
        <v>-18533.3</v>
      </c>
      <c r="D596" s="17">
        <v>0</v>
      </c>
      <c r="E596" s="26">
        <f>D596/C596*100</f>
        <v>0</v>
      </c>
    </row>
    <row r="597" spans="1:5" ht="33.75" hidden="1">
      <c r="A597" s="12" t="s">
        <v>1103</v>
      </c>
      <c r="B597" s="11" t="s">
        <v>544</v>
      </c>
      <c r="C597" s="17">
        <v>-15.4</v>
      </c>
      <c r="D597" s="17">
        <v>0</v>
      </c>
      <c r="E597" s="26">
        <f>D597/C597*100</f>
        <v>0</v>
      </c>
    </row>
    <row r="598" spans="1:5" ht="33.75" hidden="1">
      <c r="A598" s="12" t="s">
        <v>1104</v>
      </c>
      <c r="B598" s="11" t="s">
        <v>545</v>
      </c>
      <c r="C598" s="17">
        <v>-2.2</v>
      </c>
      <c r="D598" s="17">
        <v>0</v>
      </c>
      <c r="E598" s="26">
        <f>D598/C598*100</f>
        <v>0</v>
      </c>
    </row>
    <row r="599" spans="1:5" ht="45" hidden="1">
      <c r="A599" s="12" t="s">
        <v>1105</v>
      </c>
      <c r="B599" s="11" t="s">
        <v>546</v>
      </c>
      <c r="C599" s="17">
        <v>0</v>
      </c>
      <c r="D599" s="17">
        <v>-632.49249</v>
      </c>
      <c r="E599" s="26">
        <v>0</v>
      </c>
    </row>
    <row r="600" spans="1:5" ht="33.75" hidden="1">
      <c r="A600" s="12" t="s">
        <v>1106</v>
      </c>
      <c r="B600" s="11" t="s">
        <v>547</v>
      </c>
      <c r="C600" s="17">
        <v>0</v>
      </c>
      <c r="D600" s="17">
        <v>-126.17214</v>
      </c>
      <c r="E600" s="26">
        <v>0</v>
      </c>
    </row>
    <row r="601" spans="1:5" ht="56.25" hidden="1">
      <c r="A601" s="12" t="s">
        <v>1107</v>
      </c>
      <c r="B601" s="11" t="s">
        <v>548</v>
      </c>
      <c r="C601" s="17">
        <v>0</v>
      </c>
      <c r="D601" s="17">
        <v>-4976.251740000001</v>
      </c>
      <c r="E601" s="26">
        <v>0</v>
      </c>
    </row>
    <row r="602" spans="1:5" ht="22.5" hidden="1">
      <c r="A602" s="12" t="s">
        <v>1108</v>
      </c>
      <c r="B602" s="11" t="s">
        <v>549</v>
      </c>
      <c r="C602" s="17">
        <v>0</v>
      </c>
      <c r="D602" s="17">
        <v>-217.06008</v>
      </c>
      <c r="E602" s="26">
        <v>0</v>
      </c>
    </row>
    <row r="603" spans="1:5" ht="56.25" hidden="1">
      <c r="A603" s="12" t="s">
        <v>1109</v>
      </c>
      <c r="B603" s="11" t="s">
        <v>550</v>
      </c>
      <c r="C603" s="17">
        <v>0</v>
      </c>
      <c r="D603" s="17">
        <v>-20311.4859</v>
      </c>
      <c r="E603" s="26">
        <v>0</v>
      </c>
    </row>
    <row r="604" spans="1:5" ht="22.5" hidden="1">
      <c r="A604" s="12" t="s">
        <v>1110</v>
      </c>
      <c r="B604" s="11" t="s">
        <v>551</v>
      </c>
      <c r="C604" s="17">
        <v>0</v>
      </c>
      <c r="D604" s="17">
        <v>-2.8323899999999997</v>
      </c>
      <c r="E604" s="26">
        <v>0</v>
      </c>
    </row>
    <row r="605" spans="1:5" ht="22.5" hidden="1">
      <c r="A605" s="12" t="s">
        <v>1111</v>
      </c>
      <c r="B605" s="11" t="s">
        <v>552</v>
      </c>
      <c r="C605" s="17">
        <v>0</v>
      </c>
      <c r="D605" s="17">
        <v>-14.301</v>
      </c>
      <c r="E605" s="26">
        <v>0</v>
      </c>
    </row>
    <row r="606" spans="1:5" ht="33.75" hidden="1">
      <c r="A606" s="12" t="s">
        <v>1112</v>
      </c>
      <c r="B606" s="11" t="s">
        <v>553</v>
      </c>
      <c r="C606" s="17">
        <v>0</v>
      </c>
      <c r="D606" s="17">
        <v>-1770.228</v>
      </c>
      <c r="E606" s="26">
        <v>0</v>
      </c>
    </row>
    <row r="607" spans="1:5" ht="45" hidden="1">
      <c r="A607" s="12" t="s">
        <v>1113</v>
      </c>
      <c r="B607" s="11" t="s">
        <v>554</v>
      </c>
      <c r="C607" s="17">
        <v>0</v>
      </c>
      <c r="D607" s="17">
        <v>-21.12246</v>
      </c>
      <c r="E607" s="26">
        <v>0</v>
      </c>
    </row>
    <row r="608" spans="1:5" ht="45" hidden="1">
      <c r="A608" s="12" t="s">
        <v>1114</v>
      </c>
      <c r="B608" s="11" t="s">
        <v>555</v>
      </c>
      <c r="C608" s="17">
        <v>0</v>
      </c>
      <c r="D608" s="17">
        <v>-5.163189999999999</v>
      </c>
      <c r="E608" s="26">
        <v>0</v>
      </c>
    </row>
    <row r="609" spans="1:5" ht="45" hidden="1">
      <c r="A609" s="12" t="s">
        <v>1115</v>
      </c>
      <c r="B609" s="11" t="s">
        <v>556</v>
      </c>
      <c r="C609" s="17">
        <v>0</v>
      </c>
      <c r="D609" s="17">
        <v>-38.3806</v>
      </c>
      <c r="E609" s="26">
        <v>0</v>
      </c>
    </row>
    <row r="610" spans="1:5" ht="67.5" hidden="1">
      <c r="A610" s="12" t="s">
        <v>1432</v>
      </c>
      <c r="B610" s="11" t="s">
        <v>1445</v>
      </c>
      <c r="C610" s="17">
        <v>0</v>
      </c>
      <c r="D610" s="17">
        <v>-22</v>
      </c>
      <c r="E610" s="26">
        <v>0</v>
      </c>
    </row>
    <row r="611" spans="1:5" ht="45" hidden="1">
      <c r="A611" s="12" t="s">
        <v>1116</v>
      </c>
      <c r="B611" s="11" t="s">
        <v>557</v>
      </c>
      <c r="C611" s="17">
        <v>0</v>
      </c>
      <c r="D611" s="17">
        <v>-1.25849</v>
      </c>
      <c r="E611" s="26">
        <v>0</v>
      </c>
    </row>
    <row r="612" spans="1:5" ht="45" hidden="1">
      <c r="A612" s="12" t="s">
        <v>1117</v>
      </c>
      <c r="B612" s="11" t="s">
        <v>558</v>
      </c>
      <c r="C612" s="17">
        <v>0</v>
      </c>
      <c r="D612" s="17">
        <v>-1848.13773</v>
      </c>
      <c r="E612" s="26">
        <v>0</v>
      </c>
    </row>
    <row r="613" spans="1:5" ht="33.75" hidden="1">
      <c r="A613" s="12" t="s">
        <v>1118</v>
      </c>
      <c r="B613" s="11" t="s">
        <v>559</v>
      </c>
      <c r="C613" s="17">
        <v>0</v>
      </c>
      <c r="D613" s="17">
        <v>-13.47894</v>
      </c>
      <c r="E613" s="26">
        <v>0</v>
      </c>
    </row>
    <row r="614" spans="1:5" ht="33.75" hidden="1">
      <c r="A614" s="12" t="s">
        <v>1433</v>
      </c>
      <c r="B614" s="11" t="s">
        <v>1446</v>
      </c>
      <c r="C614" s="17">
        <v>0</v>
      </c>
      <c r="D614" s="17">
        <v>-290.00905</v>
      </c>
      <c r="E614" s="26">
        <v>0</v>
      </c>
    </row>
    <row r="615" spans="1:5" ht="56.25" hidden="1">
      <c r="A615" s="12" t="s">
        <v>1119</v>
      </c>
      <c r="B615" s="11" t="s">
        <v>560</v>
      </c>
      <c r="C615" s="17">
        <v>0</v>
      </c>
      <c r="D615" s="17">
        <v>-157.13947</v>
      </c>
      <c r="E615" s="26">
        <v>0</v>
      </c>
    </row>
    <row r="616" spans="1:5" ht="33.75" hidden="1">
      <c r="A616" s="12" t="s">
        <v>1120</v>
      </c>
      <c r="B616" s="11" t="s">
        <v>561</v>
      </c>
      <c r="C616" s="17">
        <v>0</v>
      </c>
      <c r="D616" s="17">
        <v>-41.95087</v>
      </c>
      <c r="E616" s="26">
        <v>0</v>
      </c>
    </row>
    <row r="617" spans="1:5" ht="45" hidden="1">
      <c r="A617" s="12" t="s">
        <v>1121</v>
      </c>
      <c r="B617" s="11" t="s">
        <v>562</v>
      </c>
      <c r="C617" s="17">
        <v>0</v>
      </c>
      <c r="D617" s="17">
        <v>-211.35419</v>
      </c>
      <c r="E617" s="26">
        <v>0</v>
      </c>
    </row>
    <row r="618" spans="1:5" ht="33.75" hidden="1">
      <c r="A618" s="12" t="s">
        <v>1122</v>
      </c>
      <c r="B618" s="11" t="s">
        <v>563</v>
      </c>
      <c r="C618" s="17">
        <v>0</v>
      </c>
      <c r="D618" s="17">
        <v>-6078.78607</v>
      </c>
      <c r="E618" s="26">
        <v>0</v>
      </c>
    </row>
    <row r="619" spans="1:5" ht="45" hidden="1">
      <c r="A619" s="12" t="s">
        <v>1519</v>
      </c>
      <c r="B619" s="11" t="s">
        <v>1543</v>
      </c>
      <c r="C619" s="17">
        <v>0</v>
      </c>
      <c r="D619" s="17">
        <v>-1E-05</v>
      </c>
      <c r="E619" s="26">
        <v>0</v>
      </c>
    </row>
    <row r="620" spans="1:5" ht="33.75" hidden="1">
      <c r="A620" s="12" t="s">
        <v>1434</v>
      </c>
      <c r="B620" s="11" t="s">
        <v>1447</v>
      </c>
      <c r="C620" s="17">
        <v>0</v>
      </c>
      <c r="D620" s="17">
        <v>-28.674</v>
      </c>
      <c r="E620" s="26">
        <v>0</v>
      </c>
    </row>
    <row r="621" spans="1:5" ht="45" hidden="1">
      <c r="A621" s="12" t="s">
        <v>1123</v>
      </c>
      <c r="B621" s="11" t="s">
        <v>564</v>
      </c>
      <c r="C621" s="17">
        <v>0</v>
      </c>
      <c r="D621" s="17">
        <v>-98832.57745</v>
      </c>
      <c r="E621" s="26">
        <v>0</v>
      </c>
    </row>
    <row r="622" spans="1:5" ht="56.25" hidden="1">
      <c r="A622" s="12" t="s">
        <v>1124</v>
      </c>
      <c r="B622" s="11" t="s">
        <v>565</v>
      </c>
      <c r="C622" s="17">
        <v>0</v>
      </c>
      <c r="D622" s="17">
        <v>-190.78813</v>
      </c>
      <c r="E622" s="26">
        <v>0</v>
      </c>
    </row>
    <row r="623" spans="1:5" ht="33.75" hidden="1">
      <c r="A623" s="12" t="s">
        <v>1125</v>
      </c>
      <c r="B623" s="11" t="s">
        <v>566</v>
      </c>
      <c r="C623" s="17">
        <v>0</v>
      </c>
      <c r="D623" s="17">
        <v>-14.230360000000001</v>
      </c>
      <c r="E623" s="26">
        <v>0</v>
      </c>
    </row>
    <row r="624" spans="1:5" ht="78.75" hidden="1">
      <c r="A624" s="12" t="s">
        <v>1126</v>
      </c>
      <c r="B624" s="11" t="s">
        <v>567</v>
      </c>
      <c r="C624" s="17">
        <v>0</v>
      </c>
      <c r="D624" s="17">
        <v>-55.94496</v>
      </c>
      <c r="E624" s="26">
        <v>0</v>
      </c>
    </row>
    <row r="625" spans="1:5" ht="45" hidden="1">
      <c r="A625" s="12" t="s">
        <v>1127</v>
      </c>
      <c r="B625" s="11" t="s">
        <v>568</v>
      </c>
      <c r="C625" s="17">
        <v>0</v>
      </c>
      <c r="D625" s="17">
        <v>-6.13146</v>
      </c>
      <c r="E625" s="26">
        <v>0</v>
      </c>
    </row>
    <row r="626" spans="1:5" ht="45" hidden="1">
      <c r="A626" s="12" t="s">
        <v>1128</v>
      </c>
      <c r="B626" s="11" t="s">
        <v>569</v>
      </c>
      <c r="C626" s="17">
        <v>0</v>
      </c>
      <c r="D626" s="17">
        <v>-637.52197</v>
      </c>
      <c r="E626" s="26">
        <v>0</v>
      </c>
    </row>
    <row r="627" spans="1:5" ht="33.75" hidden="1">
      <c r="A627" s="12" t="s">
        <v>1129</v>
      </c>
      <c r="B627" s="11" t="s">
        <v>570</v>
      </c>
      <c r="C627" s="17">
        <v>0</v>
      </c>
      <c r="D627" s="17">
        <v>-341.02691</v>
      </c>
      <c r="E627" s="26">
        <v>0</v>
      </c>
    </row>
    <row r="628" spans="1:5" ht="78.75" hidden="1">
      <c r="A628" s="12" t="s">
        <v>1130</v>
      </c>
      <c r="B628" s="11" t="s">
        <v>571</v>
      </c>
      <c r="C628" s="17">
        <v>0</v>
      </c>
      <c r="D628" s="17">
        <v>-5.26412</v>
      </c>
      <c r="E628" s="26">
        <v>0</v>
      </c>
    </row>
    <row r="629" spans="1:5" ht="90" hidden="1">
      <c r="A629" s="12" t="s">
        <v>1131</v>
      </c>
      <c r="B629" s="11" t="s">
        <v>572</v>
      </c>
      <c r="C629" s="17">
        <v>0</v>
      </c>
      <c r="D629" s="17">
        <v>-138.07298</v>
      </c>
      <c r="E629" s="26">
        <v>0</v>
      </c>
    </row>
    <row r="630" spans="1:5" ht="33.75" hidden="1">
      <c r="A630" s="12" t="s">
        <v>1132</v>
      </c>
      <c r="B630" s="11" t="s">
        <v>573</v>
      </c>
      <c r="C630" s="17">
        <v>0</v>
      </c>
      <c r="D630" s="17">
        <v>-649.9453000000001</v>
      </c>
      <c r="E630" s="26">
        <v>0</v>
      </c>
    </row>
    <row r="631" spans="1:5" ht="45" hidden="1">
      <c r="A631" s="12" t="s">
        <v>1133</v>
      </c>
      <c r="B631" s="11" t="s">
        <v>574</v>
      </c>
      <c r="C631" s="17">
        <v>0</v>
      </c>
      <c r="D631" s="17">
        <v>-1.86648</v>
      </c>
      <c r="E631" s="26">
        <v>0</v>
      </c>
    </row>
    <row r="632" spans="1:5" ht="33.75" hidden="1">
      <c r="A632" s="12" t="s">
        <v>1134</v>
      </c>
      <c r="B632" s="11" t="s">
        <v>575</v>
      </c>
      <c r="C632" s="17">
        <v>-18533.3</v>
      </c>
      <c r="D632" s="17">
        <v>0</v>
      </c>
      <c r="E632" s="26">
        <f>D632/C632*100</f>
        <v>0</v>
      </c>
    </row>
    <row r="633" spans="1:5" ht="33.75" hidden="1">
      <c r="A633" s="12" t="s">
        <v>1135</v>
      </c>
      <c r="B633" s="11" t="s">
        <v>576</v>
      </c>
      <c r="C633" s="17">
        <v>-15.4</v>
      </c>
      <c r="D633" s="17">
        <v>0</v>
      </c>
      <c r="E633" s="26">
        <f>D633/C633*100</f>
        <v>0</v>
      </c>
    </row>
    <row r="634" spans="1:5" ht="33.75" hidden="1">
      <c r="A634" s="12" t="s">
        <v>1136</v>
      </c>
      <c r="B634" s="11" t="s">
        <v>577</v>
      </c>
      <c r="C634" s="17">
        <v>-2.2</v>
      </c>
      <c r="D634" s="17">
        <v>0</v>
      </c>
      <c r="E634" s="26">
        <f>D634/C634*100</f>
        <v>0</v>
      </c>
    </row>
    <row r="635" spans="1:5" ht="33.75" hidden="1">
      <c r="A635" s="12" t="s">
        <v>1137</v>
      </c>
      <c r="B635" s="11" t="s">
        <v>578</v>
      </c>
      <c r="C635" s="17">
        <v>0</v>
      </c>
      <c r="D635" s="17">
        <v>-511598.24448</v>
      </c>
      <c r="E635" s="26">
        <v>0</v>
      </c>
    </row>
    <row r="636" spans="1:5" ht="12.75">
      <c r="A636" s="28" t="s">
        <v>1139</v>
      </c>
      <c r="B636" s="13" t="s">
        <v>1138</v>
      </c>
      <c r="C636" s="19">
        <v>73845546.93697</v>
      </c>
      <c r="D636" s="19">
        <v>38914691.125029996</v>
      </c>
      <c r="E636" s="18">
        <f aca="true" t="shared" si="10" ref="E636:E646">D636/C636*100</f>
        <v>52.69741066207442</v>
      </c>
    </row>
    <row r="637" spans="1:5" ht="12.75">
      <c r="A637" s="28" t="s">
        <v>1140</v>
      </c>
      <c r="B637" s="13" t="s">
        <v>1220</v>
      </c>
      <c r="C637" s="19">
        <v>6540146.16612</v>
      </c>
      <c r="D637" s="19">
        <v>3534417.4099299996</v>
      </c>
      <c r="E637" s="18">
        <f t="shared" si="10"/>
        <v>54.04187185050061</v>
      </c>
    </row>
    <row r="638" spans="1:5" ht="22.5">
      <c r="A638" s="12" t="s">
        <v>1141</v>
      </c>
      <c r="B638" s="11" t="s">
        <v>1221</v>
      </c>
      <c r="C638" s="17">
        <v>159583.31372</v>
      </c>
      <c r="D638" s="17">
        <v>100749.32246</v>
      </c>
      <c r="E638" s="26">
        <f t="shared" si="10"/>
        <v>63.13274246001163</v>
      </c>
    </row>
    <row r="639" spans="1:5" ht="33.75">
      <c r="A639" s="12" t="s">
        <v>1142</v>
      </c>
      <c r="B639" s="11" t="s">
        <v>1222</v>
      </c>
      <c r="C639" s="17">
        <v>336906.27993</v>
      </c>
      <c r="D639" s="17">
        <v>204086.07009999998</v>
      </c>
      <c r="E639" s="26">
        <f t="shared" si="10"/>
        <v>60.576511112349564</v>
      </c>
    </row>
    <row r="640" spans="1:5" ht="33.75">
      <c r="A640" s="12" t="s">
        <v>1143</v>
      </c>
      <c r="B640" s="11" t="s">
        <v>1223</v>
      </c>
      <c r="C640" s="17">
        <v>2204715.07993</v>
      </c>
      <c r="D640" s="17">
        <v>1358269.0600899998</v>
      </c>
      <c r="E640" s="26">
        <f t="shared" si="10"/>
        <v>61.60746449528186</v>
      </c>
    </row>
    <row r="641" spans="1:5" ht="12.75">
      <c r="A641" s="12" t="s">
        <v>1144</v>
      </c>
      <c r="B641" s="11" t="s">
        <v>1224</v>
      </c>
      <c r="C641" s="17">
        <v>242067.7</v>
      </c>
      <c r="D641" s="17">
        <v>146224.88003</v>
      </c>
      <c r="E641" s="26">
        <f t="shared" si="10"/>
        <v>60.40660527199621</v>
      </c>
    </row>
    <row r="642" spans="1:5" ht="22.5">
      <c r="A642" s="12" t="s">
        <v>1145</v>
      </c>
      <c r="B642" s="11" t="s">
        <v>1225</v>
      </c>
      <c r="C642" s="17">
        <v>599777.0841399999</v>
      </c>
      <c r="D642" s="17">
        <v>387404.73557</v>
      </c>
      <c r="E642" s="26">
        <f t="shared" si="10"/>
        <v>64.59145336062423</v>
      </c>
    </row>
    <row r="643" spans="1:5" ht="12.75">
      <c r="A643" s="12" t="s">
        <v>1146</v>
      </c>
      <c r="B643" s="11" t="s">
        <v>1226</v>
      </c>
      <c r="C643" s="17">
        <v>166294.959</v>
      </c>
      <c r="D643" s="17">
        <v>115893.11247</v>
      </c>
      <c r="E643" s="26">
        <f t="shared" si="10"/>
        <v>69.69129621662194</v>
      </c>
    </row>
    <row r="644" spans="1:5" ht="12.75">
      <c r="A644" s="12" t="s">
        <v>1147</v>
      </c>
      <c r="B644" s="11" t="s">
        <v>1227</v>
      </c>
      <c r="C644" s="17">
        <v>880.6</v>
      </c>
      <c r="D644" s="17">
        <v>258.79214</v>
      </c>
      <c r="E644" s="26">
        <f t="shared" si="10"/>
        <v>29.388160345219173</v>
      </c>
    </row>
    <row r="645" spans="1:5" ht="12.75">
      <c r="A645" s="12" t="s">
        <v>1148</v>
      </c>
      <c r="B645" s="11" t="s">
        <v>1228</v>
      </c>
      <c r="C645" s="17">
        <v>2550</v>
      </c>
      <c r="D645" s="17">
        <v>0</v>
      </c>
      <c r="E645" s="26">
        <f t="shared" si="10"/>
        <v>0</v>
      </c>
    </row>
    <row r="646" spans="1:5" ht="12.75">
      <c r="A646" s="12" t="s">
        <v>1149</v>
      </c>
      <c r="B646" s="11" t="s">
        <v>1229</v>
      </c>
      <c r="C646" s="17">
        <v>181665.51789</v>
      </c>
      <c r="D646" s="17">
        <v>0</v>
      </c>
      <c r="E646" s="26">
        <f t="shared" si="10"/>
        <v>0</v>
      </c>
    </row>
    <row r="647" spans="1:5" ht="12.75">
      <c r="A647" s="12" t="s">
        <v>1150</v>
      </c>
      <c r="B647" s="11" t="s">
        <v>1230</v>
      </c>
      <c r="C647" s="17">
        <v>2645705.63151</v>
      </c>
      <c r="D647" s="17">
        <v>1221531.43707</v>
      </c>
      <c r="E647" s="26">
        <f aca="true" t="shared" si="11" ref="E647:E736">D647/C647*100</f>
        <v>46.170345730141854</v>
      </c>
    </row>
    <row r="648" spans="1:5" ht="12.75">
      <c r="A648" s="28" t="s">
        <v>1151</v>
      </c>
      <c r="B648" s="13" t="s">
        <v>1231</v>
      </c>
      <c r="C648" s="19">
        <v>32515.8</v>
      </c>
      <c r="D648" s="19">
        <v>16877.838949999998</v>
      </c>
      <c r="E648" s="18">
        <f t="shared" si="11"/>
        <v>51.90657757151907</v>
      </c>
    </row>
    <row r="649" spans="1:5" ht="12.75">
      <c r="A649" s="12" t="s">
        <v>1152</v>
      </c>
      <c r="B649" s="11" t="s">
        <v>1232</v>
      </c>
      <c r="C649" s="17">
        <v>32515.8</v>
      </c>
      <c r="D649" s="17">
        <v>16877.838949999998</v>
      </c>
      <c r="E649" s="26">
        <f t="shared" si="11"/>
        <v>51.90657757151907</v>
      </c>
    </row>
    <row r="650" spans="1:5" ht="21.75">
      <c r="A650" s="28" t="s">
        <v>1153</v>
      </c>
      <c r="B650" s="13" t="s">
        <v>1233</v>
      </c>
      <c r="C650" s="19">
        <v>1187428.42019</v>
      </c>
      <c r="D650" s="19">
        <v>561816.0195</v>
      </c>
      <c r="E650" s="18">
        <f t="shared" si="11"/>
        <v>47.313674655867175</v>
      </c>
    </row>
    <row r="651" spans="1:5" ht="12.75">
      <c r="A651" s="12" t="s">
        <v>1154</v>
      </c>
      <c r="B651" s="11" t="s">
        <v>1234</v>
      </c>
      <c r="C651" s="17">
        <v>106940.7432</v>
      </c>
      <c r="D651" s="17">
        <v>36889.98925</v>
      </c>
      <c r="E651" s="26">
        <f t="shared" si="11"/>
        <v>34.495729266635585</v>
      </c>
    </row>
    <row r="652" spans="1:5" ht="22.5">
      <c r="A652" s="12" t="s">
        <v>1155</v>
      </c>
      <c r="B652" s="11" t="s">
        <v>1235</v>
      </c>
      <c r="C652" s="17">
        <v>406606.03534</v>
      </c>
      <c r="D652" s="17">
        <v>169430.12591</v>
      </c>
      <c r="E652" s="26">
        <f t="shared" si="11"/>
        <v>41.66935834297791</v>
      </c>
    </row>
    <row r="653" spans="1:5" ht="12.75">
      <c r="A653" s="12" t="s">
        <v>1156</v>
      </c>
      <c r="B653" s="11" t="s">
        <v>1236</v>
      </c>
      <c r="C653" s="17">
        <v>434013.61765</v>
      </c>
      <c r="D653" s="17">
        <v>258381.27837</v>
      </c>
      <c r="E653" s="26">
        <f t="shared" si="11"/>
        <v>59.53298879630212</v>
      </c>
    </row>
    <row r="654" spans="1:5" ht="12.75">
      <c r="A654" s="12" t="s">
        <v>1157</v>
      </c>
      <c r="B654" s="11" t="s">
        <v>1237</v>
      </c>
      <c r="C654" s="17">
        <v>5115.5</v>
      </c>
      <c r="D654" s="17">
        <v>4000.6867</v>
      </c>
      <c r="E654" s="26">
        <f t="shared" si="11"/>
        <v>78.20714886130389</v>
      </c>
    </row>
    <row r="655" spans="1:5" ht="22.5">
      <c r="A655" s="12" t="s">
        <v>1158</v>
      </c>
      <c r="B655" s="11" t="s">
        <v>1238</v>
      </c>
      <c r="C655" s="17">
        <v>234752.524</v>
      </c>
      <c r="D655" s="17">
        <v>93113.93927</v>
      </c>
      <c r="E655" s="26">
        <f t="shared" si="11"/>
        <v>39.66472337907643</v>
      </c>
    </row>
    <row r="656" spans="1:5" ht="12.75">
      <c r="A656" s="28" t="s">
        <v>1159</v>
      </c>
      <c r="B656" s="13" t="s">
        <v>1239</v>
      </c>
      <c r="C656" s="19">
        <v>13684195.37282</v>
      </c>
      <c r="D656" s="19">
        <v>5748099.674930001</v>
      </c>
      <c r="E656" s="18">
        <f t="shared" si="11"/>
        <v>42.005390293879216</v>
      </c>
    </row>
    <row r="657" spans="1:5" ht="12.75">
      <c r="A657" s="12" t="s">
        <v>1160</v>
      </c>
      <c r="B657" s="11" t="s">
        <v>1240</v>
      </c>
      <c r="C657" s="17">
        <v>360822.83632999996</v>
      </c>
      <c r="D657" s="17">
        <v>185537.99523</v>
      </c>
      <c r="E657" s="26">
        <f t="shared" si="11"/>
        <v>51.42080172007499</v>
      </c>
    </row>
    <row r="658" spans="1:5" ht="12.75">
      <c r="A658" s="12" t="s">
        <v>1161</v>
      </c>
      <c r="B658" s="11" t="s">
        <v>1241</v>
      </c>
      <c r="C658" s="17">
        <v>2527.7</v>
      </c>
      <c r="D658" s="17">
        <v>0</v>
      </c>
      <c r="E658" s="26">
        <f t="shared" si="11"/>
        <v>0</v>
      </c>
    </row>
    <row r="659" spans="1:5" ht="12.75">
      <c r="A659" s="12" t="s">
        <v>1162</v>
      </c>
      <c r="B659" s="11" t="s">
        <v>1242</v>
      </c>
      <c r="C659" s="17">
        <v>2349156.40773</v>
      </c>
      <c r="D659" s="17">
        <v>1417069.2898199998</v>
      </c>
      <c r="E659" s="26">
        <f t="shared" si="11"/>
        <v>60.3224751300966</v>
      </c>
    </row>
    <row r="660" spans="1:5" ht="12.75">
      <c r="A660" s="12" t="s">
        <v>1163</v>
      </c>
      <c r="B660" s="11" t="s">
        <v>1243</v>
      </c>
      <c r="C660" s="17">
        <v>23177.04</v>
      </c>
      <c r="D660" s="17">
        <v>1863.73642</v>
      </c>
      <c r="E660" s="26">
        <f t="shared" si="11"/>
        <v>8.041304756776533</v>
      </c>
    </row>
    <row r="661" spans="1:5" ht="12.75">
      <c r="A661" s="12" t="s">
        <v>1164</v>
      </c>
      <c r="B661" s="11" t="s">
        <v>1244</v>
      </c>
      <c r="C661" s="17">
        <v>398254.8</v>
      </c>
      <c r="D661" s="17">
        <v>238861.93641</v>
      </c>
      <c r="E661" s="26">
        <f t="shared" si="11"/>
        <v>59.97716447108735</v>
      </c>
    </row>
    <row r="662" spans="1:5" ht="12.75">
      <c r="A662" s="12" t="s">
        <v>1165</v>
      </c>
      <c r="B662" s="11" t="s">
        <v>1245</v>
      </c>
      <c r="C662" s="17">
        <v>760424.00015</v>
      </c>
      <c r="D662" s="17">
        <v>456790.47676</v>
      </c>
      <c r="E662" s="26">
        <f t="shared" si="11"/>
        <v>60.070497073986914</v>
      </c>
    </row>
    <row r="663" spans="1:5" ht="12.75">
      <c r="A663" s="12" t="s">
        <v>1166</v>
      </c>
      <c r="B663" s="11" t="s">
        <v>1246</v>
      </c>
      <c r="C663" s="17">
        <v>8923909.936139999</v>
      </c>
      <c r="D663" s="17">
        <v>3104602.40379</v>
      </c>
      <c r="E663" s="26">
        <f t="shared" si="11"/>
        <v>34.78971018316757</v>
      </c>
    </row>
    <row r="664" spans="1:5" ht="12.75">
      <c r="A664" s="12" t="s">
        <v>1167</v>
      </c>
      <c r="B664" s="11" t="s">
        <v>1247</v>
      </c>
      <c r="C664" s="17">
        <v>92987.19002</v>
      </c>
      <c r="D664" s="17">
        <v>11211.2622</v>
      </c>
      <c r="E664" s="26">
        <f t="shared" si="11"/>
        <v>12.056781366969627</v>
      </c>
    </row>
    <row r="665" spans="1:5" ht="12.75">
      <c r="A665" s="12" t="s">
        <v>1168</v>
      </c>
      <c r="B665" s="11" t="s">
        <v>1248</v>
      </c>
      <c r="C665" s="17">
        <v>772935.46245</v>
      </c>
      <c r="D665" s="17">
        <v>332162.57430000004</v>
      </c>
      <c r="E665" s="26">
        <f t="shared" si="11"/>
        <v>42.974166723717524</v>
      </c>
    </row>
    <row r="666" spans="1:5" ht="12.75">
      <c r="A666" s="28" t="s">
        <v>1169</v>
      </c>
      <c r="B666" s="13" t="s">
        <v>1249</v>
      </c>
      <c r="C666" s="19">
        <v>3751320.57539</v>
      </c>
      <c r="D666" s="19">
        <v>1356674.1268399998</v>
      </c>
      <c r="E666" s="18">
        <f t="shared" si="11"/>
        <v>36.165241001802556</v>
      </c>
    </row>
    <row r="667" spans="1:5" ht="12.75">
      <c r="A667" s="12" t="s">
        <v>1170</v>
      </c>
      <c r="B667" s="11" t="s">
        <v>1250</v>
      </c>
      <c r="C667" s="17">
        <v>346005.7043</v>
      </c>
      <c r="D667" s="17">
        <v>206599.93219999998</v>
      </c>
      <c r="E667" s="26">
        <f t="shared" si="11"/>
        <v>59.70997866002523</v>
      </c>
    </row>
    <row r="668" spans="1:5" ht="12.75">
      <c r="A668" s="12" t="s">
        <v>1171</v>
      </c>
      <c r="B668" s="11" t="s">
        <v>1251</v>
      </c>
      <c r="C668" s="17">
        <v>1690924.70676</v>
      </c>
      <c r="D668" s="17">
        <v>412343.38460000005</v>
      </c>
      <c r="E668" s="26">
        <f t="shared" si="11"/>
        <v>24.38567388314385</v>
      </c>
    </row>
    <row r="669" spans="1:5" ht="12.75">
      <c r="A669" s="12" t="s">
        <v>1172</v>
      </c>
      <c r="B669" s="11" t="s">
        <v>1252</v>
      </c>
      <c r="C669" s="17">
        <v>1434804.38714</v>
      </c>
      <c r="D669" s="17">
        <v>557735.0936</v>
      </c>
      <c r="E669" s="26">
        <f t="shared" si="11"/>
        <v>38.87185588494994</v>
      </c>
    </row>
    <row r="670" spans="1:5" ht="12.75">
      <c r="A670" s="12" t="s">
        <v>1173</v>
      </c>
      <c r="B670" s="11" t="s">
        <v>1253</v>
      </c>
      <c r="C670" s="17">
        <v>279585.77719</v>
      </c>
      <c r="D670" s="17">
        <v>179995.71644</v>
      </c>
      <c r="E670" s="26">
        <f t="shared" si="11"/>
        <v>64.37942525154958</v>
      </c>
    </row>
    <row r="671" spans="1:5" ht="12.75">
      <c r="A671" s="28" t="s">
        <v>1174</v>
      </c>
      <c r="B671" s="13" t="s">
        <v>1254</v>
      </c>
      <c r="C671" s="19">
        <v>106582.1</v>
      </c>
      <c r="D671" s="19">
        <v>55145.69098</v>
      </c>
      <c r="E671" s="18">
        <f t="shared" si="11"/>
        <v>51.74010549613865</v>
      </c>
    </row>
    <row r="672" spans="1:5" ht="12.75">
      <c r="A672" s="12" t="s">
        <v>1175</v>
      </c>
      <c r="B672" s="11" t="s">
        <v>1255</v>
      </c>
      <c r="C672" s="17">
        <v>994.5</v>
      </c>
      <c r="D672" s="17">
        <v>77.34397</v>
      </c>
      <c r="E672" s="26">
        <f t="shared" si="11"/>
        <v>7.777171442936148</v>
      </c>
    </row>
    <row r="673" spans="1:5" ht="22.5">
      <c r="A673" s="12" t="s">
        <v>1176</v>
      </c>
      <c r="B673" s="11" t="s">
        <v>1256</v>
      </c>
      <c r="C673" s="17">
        <v>29790</v>
      </c>
      <c r="D673" s="17">
        <v>15625.48522</v>
      </c>
      <c r="E673" s="26">
        <f t="shared" si="11"/>
        <v>52.45211554212823</v>
      </c>
    </row>
    <row r="674" spans="1:5" ht="12.75">
      <c r="A674" s="12" t="s">
        <v>1177</v>
      </c>
      <c r="B674" s="11" t="s">
        <v>1257</v>
      </c>
      <c r="C674" s="17">
        <v>75797.6</v>
      </c>
      <c r="D674" s="17">
        <v>39442.86179</v>
      </c>
      <c r="E674" s="26">
        <f t="shared" si="11"/>
        <v>52.03708532987852</v>
      </c>
    </row>
    <row r="675" spans="1:5" ht="12.75">
      <c r="A675" s="28" t="s">
        <v>1178</v>
      </c>
      <c r="B675" s="13" t="s">
        <v>1258</v>
      </c>
      <c r="C675" s="19">
        <v>19900559.69087</v>
      </c>
      <c r="D675" s="19">
        <v>11657907.10177</v>
      </c>
      <c r="E675" s="18">
        <f t="shared" si="11"/>
        <v>58.58080015266318</v>
      </c>
    </row>
    <row r="676" spans="1:5" ht="12.75">
      <c r="A676" s="12" t="s">
        <v>1179</v>
      </c>
      <c r="B676" s="11" t="s">
        <v>1259</v>
      </c>
      <c r="C676" s="17">
        <v>5040587.650909999</v>
      </c>
      <c r="D676" s="17">
        <v>3052766.00597</v>
      </c>
      <c r="E676" s="26">
        <f t="shared" si="11"/>
        <v>60.56369251745619</v>
      </c>
    </row>
    <row r="677" spans="1:5" ht="12.75">
      <c r="A677" s="12" t="s">
        <v>1180</v>
      </c>
      <c r="B677" s="11" t="s">
        <v>1260</v>
      </c>
      <c r="C677" s="17">
        <v>10728285.225370001</v>
      </c>
      <c r="D677" s="17">
        <v>5949667.434760001</v>
      </c>
      <c r="E677" s="26">
        <f t="shared" si="11"/>
        <v>55.4577671060643</v>
      </c>
    </row>
    <row r="678" spans="1:5" ht="12.75">
      <c r="A678" s="12" t="s">
        <v>1181</v>
      </c>
      <c r="B678" s="11" t="s">
        <v>1261</v>
      </c>
      <c r="C678" s="17">
        <v>1226858.8233299998</v>
      </c>
      <c r="D678" s="17">
        <v>746885.34224</v>
      </c>
      <c r="E678" s="26">
        <f t="shared" si="11"/>
        <v>60.87785554761448</v>
      </c>
    </row>
    <row r="679" spans="1:5" ht="12.75">
      <c r="A679" s="12" t="s">
        <v>1182</v>
      </c>
      <c r="B679" s="11" t="s">
        <v>1262</v>
      </c>
      <c r="C679" s="17">
        <v>1668865.9</v>
      </c>
      <c r="D679" s="17">
        <v>1147432.88643</v>
      </c>
      <c r="E679" s="26">
        <f aca="true" t="shared" si="12" ref="E679:E702">D679/C679*100</f>
        <v>68.7552478860045</v>
      </c>
    </row>
    <row r="680" spans="1:5" ht="22.5">
      <c r="A680" s="12" t="s">
        <v>1183</v>
      </c>
      <c r="B680" s="11" t="s">
        <v>1263</v>
      </c>
      <c r="C680" s="17">
        <v>80817.44679</v>
      </c>
      <c r="D680" s="17">
        <v>45310.24794</v>
      </c>
      <c r="E680" s="26">
        <f t="shared" si="12"/>
        <v>56.06493367420572</v>
      </c>
    </row>
    <row r="681" spans="1:5" ht="12.75">
      <c r="A681" s="12" t="s">
        <v>1184</v>
      </c>
      <c r="B681" s="11" t="s">
        <v>1264</v>
      </c>
      <c r="C681" s="17">
        <v>328922.95093</v>
      </c>
      <c r="D681" s="17">
        <v>255618.33491</v>
      </c>
      <c r="E681" s="26">
        <f t="shared" si="12"/>
        <v>77.71374243945648</v>
      </c>
    </row>
    <row r="682" spans="1:5" ht="12.75">
      <c r="A682" s="12" t="s">
        <v>1185</v>
      </c>
      <c r="B682" s="11" t="s">
        <v>1265</v>
      </c>
      <c r="C682" s="17">
        <v>826221.69354</v>
      </c>
      <c r="D682" s="17">
        <v>460226.84952</v>
      </c>
      <c r="E682" s="26">
        <f t="shared" si="12"/>
        <v>55.70258601515635</v>
      </c>
    </row>
    <row r="683" spans="1:5" ht="12.75">
      <c r="A683" s="28" t="s">
        <v>1186</v>
      </c>
      <c r="B683" s="13" t="s">
        <v>1266</v>
      </c>
      <c r="C683" s="19">
        <v>3241572.48274</v>
      </c>
      <c r="D683" s="19">
        <v>1874399.06258</v>
      </c>
      <c r="E683" s="18">
        <f t="shared" si="12"/>
        <v>57.823759072498945</v>
      </c>
    </row>
    <row r="684" spans="1:5" ht="12.75">
      <c r="A684" s="12" t="s">
        <v>1187</v>
      </c>
      <c r="B684" s="11" t="s">
        <v>1267</v>
      </c>
      <c r="C684" s="17">
        <v>3010703.91964</v>
      </c>
      <c r="D684" s="17">
        <v>1731573.2303199999</v>
      </c>
      <c r="E684" s="26">
        <f t="shared" si="12"/>
        <v>57.51389962408027</v>
      </c>
    </row>
    <row r="685" spans="1:5" ht="12.75">
      <c r="A685" s="12" t="s">
        <v>1188</v>
      </c>
      <c r="B685" s="11" t="s">
        <v>1268</v>
      </c>
      <c r="C685" s="17">
        <v>12052.6</v>
      </c>
      <c r="D685" s="17">
        <v>7698</v>
      </c>
      <c r="E685" s="26">
        <f t="shared" si="12"/>
        <v>63.87003634070657</v>
      </c>
    </row>
    <row r="686" spans="1:5" ht="12.75">
      <c r="A686" s="12" t="s">
        <v>1189</v>
      </c>
      <c r="B686" s="11" t="s">
        <v>1269</v>
      </c>
      <c r="C686" s="17">
        <v>218815.9631</v>
      </c>
      <c r="D686" s="17">
        <v>135127.83226</v>
      </c>
      <c r="E686" s="26">
        <f t="shared" si="12"/>
        <v>61.754101641225276</v>
      </c>
    </row>
    <row r="687" spans="1:5" ht="12.75">
      <c r="A687" s="28" t="s">
        <v>1190</v>
      </c>
      <c r="B687" s="13" t="s">
        <v>1270</v>
      </c>
      <c r="C687" s="19">
        <v>7328441.8</v>
      </c>
      <c r="D687" s="19">
        <v>2827586.97606</v>
      </c>
      <c r="E687" s="18">
        <f t="shared" si="12"/>
        <v>38.58374062628157</v>
      </c>
    </row>
    <row r="688" spans="1:5" ht="12.75">
      <c r="A688" s="12" t="s">
        <v>1191</v>
      </c>
      <c r="B688" s="11" t="s">
        <v>1271</v>
      </c>
      <c r="C688" s="17">
        <v>3064057.63</v>
      </c>
      <c r="D688" s="17">
        <v>884012.00207</v>
      </c>
      <c r="E688" s="26">
        <f t="shared" si="12"/>
        <v>28.8510239955898</v>
      </c>
    </row>
    <row r="689" spans="1:5" ht="12.75">
      <c r="A689" s="12" t="s">
        <v>1192</v>
      </c>
      <c r="B689" s="11" t="s">
        <v>1272</v>
      </c>
      <c r="C689" s="17">
        <v>2313231.67</v>
      </c>
      <c r="D689" s="17">
        <v>1055126.88535</v>
      </c>
      <c r="E689" s="26">
        <f t="shared" si="12"/>
        <v>45.612676803357104</v>
      </c>
    </row>
    <row r="690" spans="1:5" ht="12.75">
      <c r="A690" s="12" t="s">
        <v>1193</v>
      </c>
      <c r="B690" s="11" t="s">
        <v>1273</v>
      </c>
      <c r="C690" s="17">
        <v>48382.8</v>
      </c>
      <c r="D690" s="17">
        <v>29206.187280000002</v>
      </c>
      <c r="E690" s="26">
        <f t="shared" si="12"/>
        <v>60.36481410749275</v>
      </c>
    </row>
    <row r="691" spans="1:5" ht="12.75">
      <c r="A691" s="12" t="s">
        <v>1194</v>
      </c>
      <c r="B691" s="11" t="s">
        <v>1274</v>
      </c>
      <c r="C691" s="17">
        <v>180596.32919999998</v>
      </c>
      <c r="D691" s="17">
        <v>118805.15</v>
      </c>
      <c r="E691" s="26">
        <f t="shared" si="12"/>
        <v>65.78491961950687</v>
      </c>
    </row>
    <row r="692" spans="1:5" ht="12.75">
      <c r="A692" s="12" t="s">
        <v>1195</v>
      </c>
      <c r="B692" s="11" t="s">
        <v>1275</v>
      </c>
      <c r="C692" s="17">
        <v>395609.3</v>
      </c>
      <c r="D692" s="17">
        <v>252364.2655</v>
      </c>
      <c r="E692" s="26">
        <f t="shared" si="12"/>
        <v>63.79128738884552</v>
      </c>
    </row>
    <row r="693" spans="1:5" ht="22.5">
      <c r="A693" s="12" t="s">
        <v>1196</v>
      </c>
      <c r="B693" s="11" t="s">
        <v>1276</v>
      </c>
      <c r="C693" s="17">
        <v>122892.7</v>
      </c>
      <c r="D693" s="17">
        <v>74956.69282</v>
      </c>
      <c r="E693" s="26">
        <f t="shared" si="12"/>
        <v>60.99360891249033</v>
      </c>
    </row>
    <row r="694" spans="1:5" ht="12.75">
      <c r="A694" s="12" t="s">
        <v>1197</v>
      </c>
      <c r="B694" s="11" t="s">
        <v>1277</v>
      </c>
      <c r="C694" s="17">
        <v>1203671.3708</v>
      </c>
      <c r="D694" s="17">
        <v>413115.79304</v>
      </c>
      <c r="E694" s="26">
        <f t="shared" si="12"/>
        <v>34.321310871208105</v>
      </c>
    </row>
    <row r="695" spans="1:5" ht="12.75">
      <c r="A695" s="28" t="s">
        <v>1198</v>
      </c>
      <c r="B695" s="13" t="s">
        <v>1278</v>
      </c>
      <c r="C695" s="19">
        <v>15901421.59966</v>
      </c>
      <c r="D695" s="19">
        <v>10305976.9036</v>
      </c>
      <c r="E695" s="18">
        <f t="shared" si="12"/>
        <v>64.81167006992858</v>
      </c>
    </row>
    <row r="696" spans="1:5" ht="12.75">
      <c r="A696" s="12" t="s">
        <v>1199</v>
      </c>
      <c r="B696" s="11" t="s">
        <v>1279</v>
      </c>
      <c r="C696" s="17">
        <v>227346.43226</v>
      </c>
      <c r="D696" s="17">
        <v>139022.56028</v>
      </c>
      <c r="E696" s="26">
        <f t="shared" si="12"/>
        <v>61.150095428376794</v>
      </c>
    </row>
    <row r="697" spans="1:5" ht="12.75">
      <c r="A697" s="12" t="s">
        <v>1200</v>
      </c>
      <c r="B697" s="11" t="s">
        <v>1280</v>
      </c>
      <c r="C697" s="17">
        <v>1817440.9</v>
      </c>
      <c r="D697" s="17">
        <v>1205861.47793</v>
      </c>
      <c r="E697" s="26">
        <f t="shared" si="12"/>
        <v>66.34941900614211</v>
      </c>
    </row>
    <row r="698" spans="1:5" ht="12.75">
      <c r="A698" s="12" t="s">
        <v>1201</v>
      </c>
      <c r="B698" s="11" t="s">
        <v>1281</v>
      </c>
      <c r="C698" s="17">
        <v>10719325.4674</v>
      </c>
      <c r="D698" s="17">
        <v>7035592.93089</v>
      </c>
      <c r="E698" s="26">
        <f t="shared" si="12"/>
        <v>65.63466098950815</v>
      </c>
    </row>
    <row r="699" spans="1:5" ht="12.75">
      <c r="A699" s="12" t="s">
        <v>1202</v>
      </c>
      <c r="B699" s="11" t="s">
        <v>1282</v>
      </c>
      <c r="C699" s="17">
        <v>2747310.9</v>
      </c>
      <c r="D699" s="17">
        <v>1684309.1949</v>
      </c>
      <c r="E699" s="26">
        <f t="shared" si="12"/>
        <v>61.30755696051728</v>
      </c>
    </row>
    <row r="700" spans="1:5" ht="12.75">
      <c r="A700" s="12" t="s">
        <v>1203</v>
      </c>
      <c r="B700" s="11" t="s">
        <v>1283</v>
      </c>
      <c r="C700" s="17">
        <v>389997.9</v>
      </c>
      <c r="D700" s="17">
        <v>241190.7396</v>
      </c>
      <c r="E700" s="26">
        <f t="shared" si="12"/>
        <v>61.84411239137441</v>
      </c>
    </row>
    <row r="701" spans="1:5" ht="12.75">
      <c r="A701" s="28" t="s">
        <v>1204</v>
      </c>
      <c r="B701" s="13" t="s">
        <v>1284</v>
      </c>
      <c r="C701" s="19">
        <v>1181337.03878</v>
      </c>
      <c r="D701" s="19">
        <v>643356.59031</v>
      </c>
      <c r="E701" s="18">
        <f t="shared" si="12"/>
        <v>54.460037160471366</v>
      </c>
    </row>
    <row r="702" spans="1:5" ht="12.75">
      <c r="A702" s="12" t="s">
        <v>1205</v>
      </c>
      <c r="B702" s="11" t="s">
        <v>1285</v>
      </c>
      <c r="C702" s="17">
        <v>167302.316</v>
      </c>
      <c r="D702" s="17">
        <v>30719.486969999998</v>
      </c>
      <c r="E702" s="26">
        <f t="shared" si="12"/>
        <v>18.361662710036843</v>
      </c>
    </row>
    <row r="703" spans="1:5" ht="12.75">
      <c r="A703" s="12" t="s">
        <v>1206</v>
      </c>
      <c r="B703" s="11" t="s">
        <v>1286</v>
      </c>
      <c r="C703" s="17">
        <v>479254.78012</v>
      </c>
      <c r="D703" s="17">
        <v>254714.31693</v>
      </c>
      <c r="E703" s="26">
        <f t="shared" si="11"/>
        <v>53.14799716055464</v>
      </c>
    </row>
    <row r="704" spans="1:5" ht="12.75">
      <c r="A704" s="12" t="s">
        <v>1207</v>
      </c>
      <c r="B704" s="11" t="s">
        <v>1287</v>
      </c>
      <c r="C704" s="17">
        <v>505889.286</v>
      </c>
      <c r="D704" s="17">
        <v>340642.71102</v>
      </c>
      <c r="E704" s="26">
        <f t="shared" si="11"/>
        <v>67.33542702859296</v>
      </c>
    </row>
    <row r="705" spans="1:5" ht="12.75">
      <c r="A705" s="12" t="s">
        <v>1208</v>
      </c>
      <c r="B705" s="11" t="s">
        <v>1288</v>
      </c>
      <c r="C705" s="17">
        <v>28890.65666</v>
      </c>
      <c r="D705" s="17">
        <v>17280.07539</v>
      </c>
      <c r="E705" s="26">
        <f t="shared" si="11"/>
        <v>59.81198556114785</v>
      </c>
    </row>
    <row r="706" spans="1:5" ht="12.75">
      <c r="A706" s="28" t="s">
        <v>1209</v>
      </c>
      <c r="B706" s="13" t="s">
        <v>1289</v>
      </c>
      <c r="C706" s="19">
        <v>231917.89093</v>
      </c>
      <c r="D706" s="19">
        <v>145743.57413999998</v>
      </c>
      <c r="E706" s="18">
        <f t="shared" si="11"/>
        <v>62.84274729972855</v>
      </c>
    </row>
    <row r="707" spans="1:5" ht="12.75">
      <c r="A707" s="12" t="s">
        <v>1210</v>
      </c>
      <c r="B707" s="11" t="s">
        <v>1290</v>
      </c>
      <c r="C707" s="17">
        <v>29472.67452</v>
      </c>
      <c r="D707" s="17">
        <v>19656.11618</v>
      </c>
      <c r="E707" s="26">
        <f t="shared" si="11"/>
        <v>66.69267889706265</v>
      </c>
    </row>
    <row r="708" spans="1:5" ht="12.75">
      <c r="A708" s="12" t="s">
        <v>1211</v>
      </c>
      <c r="B708" s="11" t="s">
        <v>1291</v>
      </c>
      <c r="C708" s="17">
        <v>43039.0782</v>
      </c>
      <c r="D708" s="17">
        <v>29731.205670000003</v>
      </c>
      <c r="E708" s="26">
        <f t="shared" si="11"/>
        <v>69.0795595849913</v>
      </c>
    </row>
    <row r="709" spans="1:5" ht="12.75">
      <c r="A709" s="12" t="s">
        <v>1212</v>
      </c>
      <c r="B709" s="11" t="s">
        <v>1292</v>
      </c>
      <c r="C709" s="17">
        <v>159406.13821</v>
      </c>
      <c r="D709" s="17">
        <v>96356.25229</v>
      </c>
      <c r="E709" s="26">
        <f t="shared" si="11"/>
        <v>60.44701500958594</v>
      </c>
    </row>
    <row r="710" spans="1:5" ht="21.75">
      <c r="A710" s="28" t="s">
        <v>1213</v>
      </c>
      <c r="B710" s="13" t="s">
        <v>1293</v>
      </c>
      <c r="C710" s="19">
        <v>425812.74627</v>
      </c>
      <c r="D710" s="19">
        <v>186690.15544</v>
      </c>
      <c r="E710" s="18">
        <f t="shared" si="11"/>
        <v>43.84325201050304</v>
      </c>
    </row>
    <row r="711" spans="1:5" ht="12.75">
      <c r="A711" s="12" t="s">
        <v>1214</v>
      </c>
      <c r="B711" s="11" t="s">
        <v>1294</v>
      </c>
      <c r="C711" s="17">
        <v>425812.74627</v>
      </c>
      <c r="D711" s="17">
        <v>186690.15544</v>
      </c>
      <c r="E711" s="26">
        <f t="shared" si="11"/>
        <v>43.84325201050304</v>
      </c>
    </row>
    <row r="712" spans="1:5" ht="32.25">
      <c r="A712" s="28" t="s">
        <v>1215</v>
      </c>
      <c r="B712" s="13" t="s">
        <v>1295</v>
      </c>
      <c r="C712" s="19">
        <v>332295.2532</v>
      </c>
      <c r="D712" s="19">
        <v>0</v>
      </c>
      <c r="E712" s="18">
        <f t="shared" si="11"/>
        <v>0</v>
      </c>
    </row>
    <row r="713" spans="1:5" ht="22.5">
      <c r="A713" s="12" t="s">
        <v>1216</v>
      </c>
      <c r="B713" s="11" t="s">
        <v>1296</v>
      </c>
      <c r="C713" s="17">
        <v>892.2</v>
      </c>
      <c r="D713" s="17">
        <v>0</v>
      </c>
      <c r="E713" s="26">
        <f t="shared" si="11"/>
        <v>0</v>
      </c>
    </row>
    <row r="714" spans="1:5" ht="12.75">
      <c r="A714" s="12" t="s">
        <v>1217</v>
      </c>
      <c r="B714" s="11" t="s">
        <v>1297</v>
      </c>
      <c r="C714" s="17">
        <v>265103.1</v>
      </c>
      <c r="D714" s="17">
        <v>0</v>
      </c>
      <c r="E714" s="26">
        <f t="shared" si="11"/>
        <v>0</v>
      </c>
    </row>
    <row r="715" spans="1:5" ht="12.75">
      <c r="A715" s="12" t="s">
        <v>1218</v>
      </c>
      <c r="B715" s="11" t="s">
        <v>1298</v>
      </c>
      <c r="C715" s="17">
        <v>66299.9532</v>
      </c>
      <c r="D715" s="17">
        <v>0</v>
      </c>
      <c r="E715" s="26">
        <f t="shared" si="11"/>
        <v>0</v>
      </c>
    </row>
    <row r="716" spans="1:5" ht="12.75">
      <c r="A716" s="28" t="s">
        <v>1219</v>
      </c>
      <c r="B716" s="13" t="s">
        <v>1138</v>
      </c>
      <c r="C716" s="19">
        <f>C7-C636</f>
        <v>-5071385.47947</v>
      </c>
      <c r="D716" s="19">
        <v>6812010.322229999</v>
      </c>
      <c r="E716" s="18">
        <v>0</v>
      </c>
    </row>
    <row r="717" spans="1:5" ht="12.75">
      <c r="A717" s="28" t="s">
        <v>1299</v>
      </c>
      <c r="B717" s="13" t="s">
        <v>1138</v>
      </c>
      <c r="C717" s="19">
        <f>C718+C761</f>
        <v>5071385.476459997</v>
      </c>
      <c r="D717" s="19">
        <v>-6812010.322229999</v>
      </c>
      <c r="E717" s="18">
        <v>0</v>
      </c>
    </row>
    <row r="718" spans="1:5" ht="21.75">
      <c r="A718" s="28" t="s">
        <v>1300</v>
      </c>
      <c r="B718" s="13" t="s">
        <v>1361</v>
      </c>
      <c r="C718" s="19">
        <v>-294823.50539999997</v>
      </c>
      <c r="D718" s="19">
        <v>-9843859.152</v>
      </c>
      <c r="E718" s="18" t="s">
        <v>1421</v>
      </c>
    </row>
    <row r="719" spans="1:5" ht="22.5">
      <c r="A719" s="12" t="s">
        <v>1301</v>
      </c>
      <c r="B719" s="11" t="s">
        <v>1362</v>
      </c>
      <c r="C719" s="17">
        <v>-750877.3</v>
      </c>
      <c r="D719" s="17">
        <v>-877.25</v>
      </c>
      <c r="E719" s="26">
        <f t="shared" si="11"/>
        <v>0.11683000671348034</v>
      </c>
    </row>
    <row r="720" spans="1:5" ht="33.75">
      <c r="A720" s="12" t="s">
        <v>1302</v>
      </c>
      <c r="B720" s="11" t="s">
        <v>1363</v>
      </c>
      <c r="C720" s="17">
        <v>-750877.3</v>
      </c>
      <c r="D720" s="17">
        <v>-877.25</v>
      </c>
      <c r="E720" s="26">
        <f t="shared" si="11"/>
        <v>0.11683000671348034</v>
      </c>
    </row>
    <row r="721" spans="1:5" ht="33.75">
      <c r="A721" s="12" t="s">
        <v>1303</v>
      </c>
      <c r="B721" s="11" t="s">
        <v>1364</v>
      </c>
      <c r="C721" s="17">
        <v>-750877.3</v>
      </c>
      <c r="D721" s="17">
        <v>-877.25</v>
      </c>
      <c r="E721" s="26">
        <f t="shared" si="11"/>
        <v>0.11683000671348034</v>
      </c>
    </row>
    <row r="722" spans="1:5" ht="12.75">
      <c r="A722" s="28" t="s">
        <v>1304</v>
      </c>
      <c r="B722" s="13" t="s">
        <v>1365</v>
      </c>
      <c r="C722" s="19">
        <v>1232894.9</v>
      </c>
      <c r="D722" s="19">
        <v>-10283000</v>
      </c>
      <c r="E722" s="18">
        <v>0</v>
      </c>
    </row>
    <row r="723" spans="1:5" ht="22.5">
      <c r="A723" s="12" t="s">
        <v>1305</v>
      </c>
      <c r="B723" s="11" t="s">
        <v>1366</v>
      </c>
      <c r="C723" s="17">
        <v>18327704.8</v>
      </c>
      <c r="D723" s="17">
        <v>1019000</v>
      </c>
      <c r="E723" s="26">
        <f t="shared" si="11"/>
        <v>5.559888764685908</v>
      </c>
    </row>
    <row r="724" spans="1:5" ht="22.5">
      <c r="A724" s="12" t="s">
        <v>1306</v>
      </c>
      <c r="B724" s="11" t="s">
        <v>1367</v>
      </c>
      <c r="C724" s="17">
        <v>-17094809.9</v>
      </c>
      <c r="D724" s="17">
        <v>-11302000</v>
      </c>
      <c r="E724" s="26">
        <f t="shared" si="11"/>
        <v>66.11363370586531</v>
      </c>
    </row>
    <row r="725" spans="1:5" ht="22.5">
      <c r="A725" s="12" t="s">
        <v>1307</v>
      </c>
      <c r="B725" s="11" t="s">
        <v>1368</v>
      </c>
      <c r="C725" s="17">
        <v>16083582.6</v>
      </c>
      <c r="D725" s="17">
        <v>0</v>
      </c>
      <c r="E725" s="26">
        <f t="shared" si="11"/>
        <v>0</v>
      </c>
    </row>
    <row r="726" spans="1:5" ht="22.5">
      <c r="A726" s="12" t="s">
        <v>1308</v>
      </c>
      <c r="B726" s="11" t="s">
        <v>1369</v>
      </c>
      <c r="C726" s="17">
        <v>-15170000</v>
      </c>
      <c r="D726" s="17">
        <v>-10000000</v>
      </c>
      <c r="E726" s="26">
        <f t="shared" si="11"/>
        <v>65.91957811470006</v>
      </c>
    </row>
    <row r="727" spans="1:5" ht="22.5">
      <c r="A727" s="12" t="s">
        <v>1309</v>
      </c>
      <c r="B727" s="11" t="s">
        <v>1370</v>
      </c>
      <c r="C727" s="17">
        <v>2176104</v>
      </c>
      <c r="D727" s="17">
        <v>1000000</v>
      </c>
      <c r="E727" s="26">
        <f t="shared" si="11"/>
        <v>45.95368603706441</v>
      </c>
    </row>
    <row r="728" spans="1:5" ht="22.5">
      <c r="A728" s="12" t="s">
        <v>1310</v>
      </c>
      <c r="B728" s="11" t="s">
        <v>1371</v>
      </c>
      <c r="C728" s="17">
        <v>-1905809.9</v>
      </c>
      <c r="D728" s="17">
        <v>-1300000</v>
      </c>
      <c r="E728" s="26">
        <f t="shared" si="11"/>
        <v>68.2124696697189</v>
      </c>
    </row>
    <row r="729" spans="1:5" ht="22.5">
      <c r="A729" s="12" t="s">
        <v>1311</v>
      </c>
      <c r="B729" s="11" t="s">
        <v>1372</v>
      </c>
      <c r="C729" s="17">
        <v>49018.2</v>
      </c>
      <c r="D729" s="17">
        <v>0</v>
      </c>
      <c r="E729" s="26">
        <f t="shared" si="11"/>
        <v>0</v>
      </c>
    </row>
    <row r="730" spans="1:5" ht="22.5">
      <c r="A730" s="12" t="s">
        <v>1312</v>
      </c>
      <c r="B730" s="11" t="s">
        <v>1373</v>
      </c>
      <c r="C730" s="17">
        <v>19000</v>
      </c>
      <c r="D730" s="17">
        <v>19000</v>
      </c>
      <c r="E730" s="26">
        <f t="shared" si="11"/>
        <v>100</v>
      </c>
    </row>
    <row r="731" spans="1:5" ht="22.5">
      <c r="A731" s="12" t="s">
        <v>1313</v>
      </c>
      <c r="B731" s="11" t="s">
        <v>1374</v>
      </c>
      <c r="C731" s="17">
        <v>-19000</v>
      </c>
      <c r="D731" s="17">
        <v>-2000</v>
      </c>
      <c r="E731" s="26">
        <f t="shared" si="11"/>
        <v>10.526315789473683</v>
      </c>
    </row>
    <row r="732" spans="1:5" ht="21.75">
      <c r="A732" s="28" t="s">
        <v>1314</v>
      </c>
      <c r="B732" s="13" t="s">
        <v>1375</v>
      </c>
      <c r="C732" s="19">
        <v>-789127.0054</v>
      </c>
      <c r="D732" s="19">
        <v>340000</v>
      </c>
      <c r="E732" s="18">
        <v>0</v>
      </c>
    </row>
    <row r="733" spans="1:5" ht="22.5">
      <c r="A733" s="12" t="s">
        <v>1315</v>
      </c>
      <c r="B733" s="11" t="s">
        <v>1376</v>
      </c>
      <c r="C733" s="17">
        <v>-789127.0054</v>
      </c>
      <c r="D733" s="17">
        <v>340000</v>
      </c>
      <c r="E733" s="26">
        <v>0</v>
      </c>
    </row>
    <row r="734" spans="1:5" ht="22.5">
      <c r="A734" s="12" t="s">
        <v>1316</v>
      </c>
      <c r="B734" s="11" t="s">
        <v>1377</v>
      </c>
      <c r="C734" s="17">
        <v>4376221</v>
      </c>
      <c r="D734" s="17">
        <v>8280000</v>
      </c>
      <c r="E734" s="26">
        <f t="shared" si="11"/>
        <v>189.20433862915058</v>
      </c>
    </row>
    <row r="735" spans="1:5" ht="33.75">
      <c r="A735" s="12" t="s">
        <v>1317</v>
      </c>
      <c r="B735" s="11" t="s">
        <v>1378</v>
      </c>
      <c r="C735" s="17">
        <v>-5165348.005399999</v>
      </c>
      <c r="D735" s="17">
        <v>-7940000</v>
      </c>
      <c r="E735" s="26">
        <f t="shared" si="11"/>
        <v>153.7166516505626</v>
      </c>
    </row>
    <row r="736" spans="1:5" ht="33.75">
      <c r="A736" s="12" t="s">
        <v>1318</v>
      </c>
      <c r="B736" s="11" t="s">
        <v>1379</v>
      </c>
      <c r="C736" s="17">
        <v>3900000</v>
      </c>
      <c r="D736" s="17">
        <v>7600000</v>
      </c>
      <c r="E736" s="26">
        <f t="shared" si="11"/>
        <v>194.87179487179486</v>
      </c>
    </row>
    <row r="737" spans="1:5" ht="33.75">
      <c r="A737" s="12" t="s">
        <v>1319</v>
      </c>
      <c r="B737" s="11" t="s">
        <v>1380</v>
      </c>
      <c r="C737" s="17">
        <v>-4597155</v>
      </c>
      <c r="D737" s="17">
        <v>-7600000</v>
      </c>
      <c r="E737" s="26">
        <f aca="true" t="shared" si="13" ref="E737:E778">D737/C737*100</f>
        <v>165.31963790648783</v>
      </c>
    </row>
    <row r="738" spans="1:5" ht="33.75">
      <c r="A738" s="12" t="s">
        <v>1320</v>
      </c>
      <c r="B738" s="11" t="s">
        <v>1381</v>
      </c>
      <c r="C738" s="17">
        <v>354000</v>
      </c>
      <c r="D738" s="17">
        <v>680000</v>
      </c>
      <c r="E738" s="26">
        <f t="shared" si="13"/>
        <v>192.090395480226</v>
      </c>
    </row>
    <row r="739" spans="1:5" ht="33.75">
      <c r="A739" s="12" t="s">
        <v>1321</v>
      </c>
      <c r="B739" s="11" t="s">
        <v>1382</v>
      </c>
      <c r="C739" s="17">
        <v>-442915.7054</v>
      </c>
      <c r="D739" s="17">
        <v>-340000</v>
      </c>
      <c r="E739" s="26">
        <f t="shared" si="13"/>
        <v>76.76404242494492</v>
      </c>
    </row>
    <row r="740" spans="1:5" ht="33.75">
      <c r="A740" s="12" t="s">
        <v>1322</v>
      </c>
      <c r="B740" s="11" t="s">
        <v>1383</v>
      </c>
      <c r="C740" s="17">
        <v>90541</v>
      </c>
      <c r="D740" s="17">
        <v>0</v>
      </c>
      <c r="E740" s="26">
        <f t="shared" si="13"/>
        <v>0</v>
      </c>
    </row>
    <row r="741" spans="1:5" ht="33.75">
      <c r="A741" s="12" t="s">
        <v>1323</v>
      </c>
      <c r="B741" s="11" t="s">
        <v>1384</v>
      </c>
      <c r="C741" s="17">
        <v>-91077.3</v>
      </c>
      <c r="D741" s="17">
        <v>0</v>
      </c>
      <c r="E741" s="26">
        <f t="shared" si="13"/>
        <v>0</v>
      </c>
    </row>
    <row r="742" spans="1:5" ht="33.75">
      <c r="A742" s="12" t="s">
        <v>1324</v>
      </c>
      <c r="B742" s="11" t="s">
        <v>1385</v>
      </c>
      <c r="C742" s="17">
        <v>9200</v>
      </c>
      <c r="D742" s="17">
        <v>0</v>
      </c>
      <c r="E742" s="26">
        <f t="shared" si="13"/>
        <v>0</v>
      </c>
    </row>
    <row r="743" spans="1:5" ht="33.75">
      <c r="A743" s="12" t="s">
        <v>1325</v>
      </c>
      <c r="B743" s="11" t="s">
        <v>1386</v>
      </c>
      <c r="C743" s="17">
        <v>-21900</v>
      </c>
      <c r="D743" s="17">
        <v>0</v>
      </c>
      <c r="E743" s="26">
        <f t="shared" si="13"/>
        <v>0</v>
      </c>
    </row>
    <row r="744" spans="1:5" ht="33.75">
      <c r="A744" s="12" t="s">
        <v>1326</v>
      </c>
      <c r="B744" s="11" t="s">
        <v>1387</v>
      </c>
      <c r="C744" s="17">
        <v>22480</v>
      </c>
      <c r="D744" s="17">
        <v>0</v>
      </c>
      <c r="E744" s="26">
        <f t="shared" si="13"/>
        <v>0</v>
      </c>
    </row>
    <row r="745" spans="1:5" ht="33.75">
      <c r="A745" s="12" t="s">
        <v>1327</v>
      </c>
      <c r="B745" s="11" t="s">
        <v>1388</v>
      </c>
      <c r="C745" s="17">
        <v>-12300</v>
      </c>
      <c r="D745" s="17">
        <v>0</v>
      </c>
      <c r="E745" s="26">
        <f t="shared" si="13"/>
        <v>0</v>
      </c>
    </row>
    <row r="746" spans="1:5" ht="21.75">
      <c r="A746" s="28" t="s">
        <v>1328</v>
      </c>
      <c r="B746" s="13" t="s">
        <v>1389</v>
      </c>
      <c r="C746" s="19">
        <v>12285.9</v>
      </c>
      <c r="D746" s="19">
        <v>100018.098</v>
      </c>
      <c r="E746" s="18" t="s">
        <v>1421</v>
      </c>
    </row>
    <row r="747" spans="1:5" ht="22.5">
      <c r="A747" s="12" t="s">
        <v>1329</v>
      </c>
      <c r="B747" s="11" t="s">
        <v>1390</v>
      </c>
      <c r="C747" s="17">
        <v>12285.9</v>
      </c>
      <c r="D747" s="17">
        <v>18.098</v>
      </c>
      <c r="E747" s="26">
        <f t="shared" si="13"/>
        <v>0.14730707559071782</v>
      </c>
    </row>
    <row r="748" spans="1:5" ht="22.5">
      <c r="A748" s="12" t="s">
        <v>1330</v>
      </c>
      <c r="B748" s="11" t="s">
        <v>1391</v>
      </c>
      <c r="C748" s="17">
        <v>-312000</v>
      </c>
      <c r="D748" s="17">
        <v>0</v>
      </c>
      <c r="E748" s="26">
        <f t="shared" si="13"/>
        <v>0</v>
      </c>
    </row>
    <row r="749" spans="1:5" ht="22.5">
      <c r="A749" s="12" t="s">
        <v>1331</v>
      </c>
      <c r="B749" s="11" t="s">
        <v>1392</v>
      </c>
      <c r="C749" s="17">
        <v>324285.9</v>
      </c>
      <c r="D749" s="17">
        <v>18.098</v>
      </c>
      <c r="E749" s="26">
        <v>0</v>
      </c>
    </row>
    <row r="750" spans="1:5" ht="22.5">
      <c r="A750" s="12" t="s">
        <v>1332</v>
      </c>
      <c r="B750" s="11" t="s">
        <v>1393</v>
      </c>
      <c r="C750" s="17">
        <v>27.9</v>
      </c>
      <c r="D750" s="17">
        <v>18.098</v>
      </c>
      <c r="E750" s="26">
        <f t="shared" si="13"/>
        <v>64.8673835125448</v>
      </c>
    </row>
    <row r="751" spans="1:5" ht="33.75">
      <c r="A751" s="12" t="s">
        <v>1333</v>
      </c>
      <c r="B751" s="11" t="s">
        <v>1394</v>
      </c>
      <c r="C751" s="17">
        <v>27.9</v>
      </c>
      <c r="D751" s="17">
        <v>18.098</v>
      </c>
      <c r="E751" s="26">
        <f t="shared" si="13"/>
        <v>64.8673835125448</v>
      </c>
    </row>
    <row r="752" spans="1:5" ht="22.5">
      <c r="A752" s="12" t="s">
        <v>1334</v>
      </c>
      <c r="B752" s="11" t="s">
        <v>1395</v>
      </c>
      <c r="C752" s="17">
        <v>-312000</v>
      </c>
      <c r="D752" s="17">
        <v>0</v>
      </c>
      <c r="E752" s="26">
        <f t="shared" si="13"/>
        <v>0</v>
      </c>
    </row>
    <row r="753" spans="1:5" ht="33.75">
      <c r="A753" s="12" t="s">
        <v>1335</v>
      </c>
      <c r="B753" s="11" t="s">
        <v>1396</v>
      </c>
      <c r="C753" s="17">
        <v>324258</v>
      </c>
      <c r="D753" s="17">
        <v>0</v>
      </c>
      <c r="E753" s="26">
        <f t="shared" si="13"/>
        <v>0</v>
      </c>
    </row>
    <row r="754" spans="1:5" ht="33.75">
      <c r="A754" s="12" t="s">
        <v>1336</v>
      </c>
      <c r="B754" s="11" t="s">
        <v>1397</v>
      </c>
      <c r="C754" s="17">
        <v>-300000</v>
      </c>
      <c r="D754" s="17">
        <v>0</v>
      </c>
      <c r="E754" s="26">
        <f t="shared" si="13"/>
        <v>0</v>
      </c>
    </row>
    <row r="755" spans="1:5" ht="33.75">
      <c r="A755" s="12" t="s">
        <v>1337</v>
      </c>
      <c r="B755" s="11" t="s">
        <v>1398</v>
      </c>
      <c r="C755" s="17">
        <v>307858</v>
      </c>
      <c r="D755" s="17">
        <v>0</v>
      </c>
      <c r="E755" s="26">
        <f t="shared" si="13"/>
        <v>0</v>
      </c>
    </row>
    <row r="756" spans="1:5" ht="33.75">
      <c r="A756" s="12" t="s">
        <v>1338</v>
      </c>
      <c r="B756" s="11" t="s">
        <v>1399</v>
      </c>
      <c r="C756" s="17">
        <v>-12000</v>
      </c>
      <c r="D756" s="17">
        <v>0</v>
      </c>
      <c r="E756" s="26">
        <f t="shared" si="13"/>
        <v>0</v>
      </c>
    </row>
    <row r="757" spans="1:5" ht="33.75">
      <c r="A757" s="12" t="s">
        <v>1339</v>
      </c>
      <c r="B757" s="11" t="s">
        <v>1400</v>
      </c>
      <c r="C757" s="17">
        <v>16400</v>
      </c>
      <c r="D757" s="17">
        <v>0</v>
      </c>
      <c r="E757" s="26">
        <f t="shared" si="13"/>
        <v>0</v>
      </c>
    </row>
    <row r="758" spans="1:5" ht="22.5">
      <c r="A758" s="12" t="s">
        <v>1340</v>
      </c>
      <c r="B758" s="11" t="s">
        <v>1401</v>
      </c>
      <c r="C758" s="17">
        <v>0</v>
      </c>
      <c r="D758" s="17">
        <v>100000</v>
      </c>
      <c r="E758" s="26">
        <v>0</v>
      </c>
    </row>
    <row r="759" spans="1:5" ht="56.25">
      <c r="A759" s="12" t="s">
        <v>1341</v>
      </c>
      <c r="B759" s="11" t="s">
        <v>1402</v>
      </c>
      <c r="C759" s="17">
        <v>0</v>
      </c>
      <c r="D759" s="17">
        <v>100000</v>
      </c>
      <c r="E759" s="26">
        <v>0</v>
      </c>
    </row>
    <row r="760" spans="1:5" ht="67.5">
      <c r="A760" s="12" t="s">
        <v>1342</v>
      </c>
      <c r="B760" s="11" t="s">
        <v>1403</v>
      </c>
      <c r="C760" s="17">
        <v>0</v>
      </c>
      <c r="D760" s="17">
        <v>100000</v>
      </c>
      <c r="E760" s="26">
        <v>0</v>
      </c>
    </row>
    <row r="761" spans="1:5" ht="12.75">
      <c r="A761" s="28" t="s">
        <v>1343</v>
      </c>
      <c r="B761" s="13" t="s">
        <v>1361</v>
      </c>
      <c r="C761" s="19">
        <f>C763+C771</f>
        <v>5366208.981859997</v>
      </c>
      <c r="D761" s="19">
        <v>3031848.82977</v>
      </c>
      <c r="E761" s="18">
        <f t="shared" si="13"/>
        <v>56.498895962101024</v>
      </c>
    </row>
    <row r="762" spans="1:5" ht="21.75">
      <c r="A762" s="28" t="s">
        <v>1344</v>
      </c>
      <c r="B762" s="13" t="s">
        <v>1404</v>
      </c>
      <c r="C762" s="19">
        <f>C761</f>
        <v>5366208.981859997</v>
      </c>
      <c r="D762" s="19">
        <v>3031848.82977</v>
      </c>
      <c r="E762" s="18">
        <f t="shared" si="13"/>
        <v>56.498895962101024</v>
      </c>
    </row>
    <row r="763" spans="1:5" ht="12.75">
      <c r="A763" s="12" t="s">
        <v>1345</v>
      </c>
      <c r="B763" s="11" t="s">
        <v>1405</v>
      </c>
      <c r="C763" s="17">
        <f>-(C7+C725+C727+C729+C730+C736+C738+C740+C742+C744+C751+C755+C757)</f>
        <v>-91802373.1575</v>
      </c>
      <c r="D763" s="17">
        <v>-62094530.72307</v>
      </c>
      <c r="E763" s="26">
        <f t="shared" si="13"/>
        <v>67.63935243431891</v>
      </c>
    </row>
    <row r="764" spans="1:5" ht="12.75">
      <c r="A764" s="12" t="s">
        <v>1346</v>
      </c>
      <c r="B764" s="11" t="s">
        <v>1406</v>
      </c>
      <c r="C764" s="17">
        <f>C763</f>
        <v>-91802373.1575</v>
      </c>
      <c r="D764" s="17">
        <v>-62094530.72307</v>
      </c>
      <c r="E764" s="26">
        <f t="shared" si="13"/>
        <v>67.63935243431891</v>
      </c>
    </row>
    <row r="765" spans="1:5" ht="12.75">
      <c r="A765" s="12" t="s">
        <v>1347</v>
      </c>
      <c r="B765" s="11" t="s">
        <v>1407</v>
      </c>
      <c r="C765" s="17">
        <f>C763</f>
        <v>-91802373.1575</v>
      </c>
      <c r="D765" s="17">
        <v>-62094530.72307</v>
      </c>
      <c r="E765" s="26">
        <f t="shared" si="13"/>
        <v>67.63935243431891</v>
      </c>
    </row>
    <row r="766" spans="1:5" ht="22.5">
      <c r="A766" s="12" t="s">
        <v>1348</v>
      </c>
      <c r="B766" s="11" t="s">
        <v>1408</v>
      </c>
      <c r="C766" s="17">
        <f>C763-C767-C768-C769-C770</f>
        <v>-75741902.2712</v>
      </c>
      <c r="D766" s="17">
        <v>-51906124.6192</v>
      </c>
      <c r="E766" s="26">
        <f t="shared" si="13"/>
        <v>68.5302627247807</v>
      </c>
    </row>
    <row r="767" spans="1:5" ht="22.5">
      <c r="A767" s="12" t="s">
        <v>1349</v>
      </c>
      <c r="B767" s="11" t="s">
        <v>1409</v>
      </c>
      <c r="C767" s="17">
        <v>-9825120.68642</v>
      </c>
      <c r="D767" s="17">
        <v>-5809544.241090001</v>
      </c>
      <c r="E767" s="26">
        <f t="shared" si="13"/>
        <v>59.129494959993586</v>
      </c>
    </row>
    <row r="768" spans="1:5" ht="22.5">
      <c r="A768" s="12" t="s">
        <v>1350</v>
      </c>
      <c r="B768" s="11" t="s">
        <v>1410</v>
      </c>
      <c r="C768" s="17">
        <v>-4005399.514</v>
      </c>
      <c r="D768" s="17">
        <v>-3205368.42477</v>
      </c>
      <c r="E768" s="26">
        <f t="shared" si="13"/>
        <v>80.02618499269134</v>
      </c>
    </row>
    <row r="769" spans="1:5" ht="22.5">
      <c r="A769" s="12" t="s">
        <v>1351</v>
      </c>
      <c r="B769" s="11" t="s">
        <v>1411</v>
      </c>
      <c r="C769" s="17">
        <v>-1054499.78268</v>
      </c>
      <c r="D769" s="17">
        <v>-560199.38726</v>
      </c>
      <c r="E769" s="26">
        <f t="shared" si="13"/>
        <v>53.12465649222413</v>
      </c>
    </row>
    <row r="770" spans="1:5" ht="22.5">
      <c r="A770" s="12" t="s">
        <v>1352</v>
      </c>
      <c r="B770" s="11" t="s">
        <v>1412</v>
      </c>
      <c r="C770" s="17">
        <v>-1175450.9032</v>
      </c>
      <c r="D770" s="17">
        <v>-613294.05075</v>
      </c>
      <c r="E770" s="26">
        <f t="shared" si="13"/>
        <v>52.17521625789671</v>
      </c>
    </row>
    <row r="771" spans="1:5" ht="12.75">
      <c r="A771" s="12" t="s">
        <v>1353</v>
      </c>
      <c r="B771" s="11" t="s">
        <v>1413</v>
      </c>
      <c r="C771" s="17">
        <v>97168582.13936</v>
      </c>
      <c r="D771" s="17">
        <v>65126379.552839994</v>
      </c>
      <c r="E771" s="26">
        <f t="shared" si="13"/>
        <v>67.02411223767287</v>
      </c>
    </row>
    <row r="772" spans="1:5" ht="12.75">
      <c r="A772" s="12" t="s">
        <v>1354</v>
      </c>
      <c r="B772" s="11" t="s">
        <v>1414</v>
      </c>
      <c r="C772" s="17">
        <v>97168582.13936</v>
      </c>
      <c r="D772" s="17">
        <v>65126379.552839994</v>
      </c>
      <c r="E772" s="26">
        <f t="shared" si="13"/>
        <v>67.02411223767287</v>
      </c>
    </row>
    <row r="773" spans="1:5" ht="12.75">
      <c r="A773" s="12" t="s">
        <v>1355</v>
      </c>
      <c r="B773" s="11" t="s">
        <v>1415</v>
      </c>
      <c r="C773" s="17">
        <v>97168582.13936</v>
      </c>
      <c r="D773" s="17">
        <v>65126379.552839994</v>
      </c>
      <c r="E773" s="26">
        <f t="shared" si="13"/>
        <v>67.02411223767287</v>
      </c>
    </row>
    <row r="774" spans="1:5" ht="22.5">
      <c r="A774" s="12" t="s">
        <v>1356</v>
      </c>
      <c r="B774" s="11" t="s">
        <v>1416</v>
      </c>
      <c r="C774" s="17">
        <v>63818050.03206</v>
      </c>
      <c r="D774" s="17">
        <v>46380403.126669995</v>
      </c>
      <c r="E774" s="26">
        <f t="shared" si="13"/>
        <v>72.67599543290663</v>
      </c>
    </row>
    <row r="775" spans="1:5" ht="22.5">
      <c r="A775" s="12" t="s">
        <v>1357</v>
      </c>
      <c r="B775" s="11" t="s">
        <v>1417</v>
      </c>
      <c r="C775" s="17">
        <v>17328386.36138</v>
      </c>
      <c r="D775" s="17">
        <v>9638383.95951</v>
      </c>
      <c r="E775" s="26">
        <f t="shared" si="13"/>
        <v>55.621935929309565</v>
      </c>
    </row>
    <row r="776" spans="1:5" ht="22.5">
      <c r="A776" s="12" t="s">
        <v>1358</v>
      </c>
      <c r="B776" s="11" t="s">
        <v>1418</v>
      </c>
      <c r="C776" s="17">
        <v>12658408.706799999</v>
      </c>
      <c r="D776" s="17">
        <v>7638698.16455</v>
      </c>
      <c r="E776" s="26">
        <f t="shared" si="13"/>
        <v>60.344853302505165</v>
      </c>
    </row>
    <row r="777" spans="1:5" ht="22.5">
      <c r="A777" s="12" t="s">
        <v>1359</v>
      </c>
      <c r="B777" s="11" t="s">
        <v>1419</v>
      </c>
      <c r="C777" s="17">
        <v>2142241.30415</v>
      </c>
      <c r="D777" s="17">
        <v>1006035.85433</v>
      </c>
      <c r="E777" s="26">
        <f t="shared" si="13"/>
        <v>46.961836296456596</v>
      </c>
    </row>
    <row r="778" spans="1:5" ht="22.5">
      <c r="A778" s="12" t="s">
        <v>1360</v>
      </c>
      <c r="B778" s="11" t="s">
        <v>1420</v>
      </c>
      <c r="C778" s="17">
        <v>1221495.73497</v>
      </c>
      <c r="D778" s="17">
        <v>462858.44778</v>
      </c>
      <c r="E778" s="26">
        <f t="shared" si="13"/>
        <v>37.892760042372785</v>
      </c>
    </row>
    <row r="779" spans="1:4" ht="12.75">
      <c r="A779" s="24"/>
      <c r="B779" s="25"/>
      <c r="C779" s="20"/>
      <c r="D779" s="20"/>
    </row>
    <row r="780" spans="1:5" ht="27" customHeight="1">
      <c r="A780" s="34" t="s">
        <v>9</v>
      </c>
      <c r="B780" s="34"/>
      <c r="C780" s="21"/>
      <c r="D780" s="21"/>
      <c r="E780" s="20" t="s">
        <v>8</v>
      </c>
    </row>
    <row r="781" spans="1:2" ht="33" customHeight="1">
      <c r="A781" s="20"/>
      <c r="B781" s="20"/>
    </row>
    <row r="782" ht="12.75">
      <c r="E782" s="2">
        <v>0</v>
      </c>
    </row>
  </sheetData>
  <sheetProtection/>
  <autoFilter ref="A6:E781"/>
  <mergeCells count="5">
    <mergeCell ref="A1:E1"/>
    <mergeCell ref="A780:B780"/>
    <mergeCell ref="A4:A5"/>
    <mergeCell ref="B4:B5"/>
    <mergeCell ref="C4:E4"/>
  </mergeCells>
  <printOptions/>
  <pageMargins left="0.5905511811023623" right="0.3937007874015748" top="0.3937007874015748" bottom="0.3937007874015748" header="0" footer="0"/>
  <pageSetup fitToHeight="0" fitToWidth="1" horizontalDpi="600" verticalDpi="600" orientation="portrait" pageOrder="overThenDown" paperSize="9" scale="77"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Shulgina</cp:lastModifiedBy>
  <cp:lastPrinted>2018-09-19T08:50:42Z</cp:lastPrinted>
  <dcterms:created xsi:type="dcterms:W3CDTF">1999-06-18T11:49:53Z</dcterms:created>
  <dcterms:modified xsi:type="dcterms:W3CDTF">2018-09-19T08:50:46Z</dcterms:modified>
  <cp:category/>
  <cp:version/>
  <cp:contentType/>
  <cp:contentStatus/>
</cp:coreProperties>
</file>