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65" windowWidth="11805" windowHeight="5445" activeTab="0"/>
  </bookViews>
  <sheets>
    <sheet name="01.02.2018" sheetId="1" r:id="rId1"/>
  </sheets>
  <definedNames>
    <definedName name="_xlnm._FilterDatabase" localSheetId="0" hidden="1">'01.02.2018'!$A$7:$J$728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'01.02.2018'!$3:$6</definedName>
    <definedName name="_xlnm.Print_Area" localSheetId="0">'01.02.2018'!$A$1:$G$731</definedName>
  </definedNames>
  <calcPr fullCalcOnLoad="1"/>
</workbook>
</file>

<file path=xl/sharedStrings.xml><?xml version="1.0" encoding="utf-8"?>
<sst xmlns="http://schemas.openxmlformats.org/spreadsheetml/2006/main" count="1547" uniqueCount="1441">
  <si>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</si>
  <si>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</si>
  <si>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</si>
  <si>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</si>
  <si>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</si>
  <si>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</si>
  <si>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</si>
  <si>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</si>
  <si>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</si>
  <si>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</si>
  <si>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</si>
  <si>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</si>
  <si>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</si>
  <si>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</si>
  <si>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</si>
  <si>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</si>
  <si>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</si>
  <si>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</si>
  <si>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</si>
  <si>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</si>
  <si>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</si>
  <si>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</si>
  <si>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</si>
  <si>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</si>
  <si>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</si>
  <si>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</si>
  <si>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</si>
  <si>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</si>
  <si>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</si>
  <si>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</si>
  <si>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</si>
  <si>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</si>
  <si>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</si>
  <si>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</si>
  <si>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</si>
  <si>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</si>
  <si>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</si>
  <si>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</si>
  <si>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</si>
  <si>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</si>
  <si>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</si>
  <si>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</si>
  <si>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</si>
  <si>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</si>
  <si>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</si>
  <si>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</si>
  <si>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</si>
  <si>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</si>
  <si>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</si>
  <si>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</si>
  <si>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</si>
  <si>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</si>
  <si>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</si>
  <si>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</si>
  <si>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</si>
  <si>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</si>
  <si>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</si>
  <si>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</si>
  <si>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</si>
  <si>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</si>
  <si>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</si>
  <si>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</si>
  <si>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</si>
  <si>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</si>
  <si>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</si>
  <si>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</si>
  <si>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</si>
  <si>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</si>
  <si>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</si>
  <si>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</si>
  <si>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</si>
  <si>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</si>
  <si>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</si>
  <si>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</si>
  <si>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</si>
  <si>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</si>
  <si>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</si>
  <si>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</si>
  <si>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</si>
  <si>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</si>
  <si>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</si>
  <si>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</si>
  <si>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</si>
  <si>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</si>
  <si>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</si>
  <si>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</si>
  <si>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</si>
  <si>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</si>
  <si>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</si>
  <si>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</si>
  <si>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</si>
  <si>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</si>
  <si>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</si>
  <si>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</si>
  <si>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</si>
  <si>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</si>
  <si>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</si>
  <si>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</si>
  <si>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</si>
  <si>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</si>
  <si>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</si>
  <si>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</si>
  <si>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</si>
  <si>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</si>
  <si>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</si>
  <si>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</si>
  <si>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</si>
  <si>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</si>
  <si>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</si>
  <si>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</si>
  <si>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</si>
  <si>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</si>
  <si>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</si>
  <si>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</si>
  <si>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</si>
  <si>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</si>
  <si>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</si>
  <si>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</si>
  <si>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</si>
  <si>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</si>
  <si>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</si>
  <si>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</si>
  <si>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</si>
  <si>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</si>
  <si>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Прочие местные налоги и сборы</t>
  </si>
  <si>
    <t>Прочие местные налоги и сборы,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</si>
  <si>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</si>
  <si>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</si>
  <si>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</si>
  <si>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</si>
  <si>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</si>
  <si>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</si>
  <si>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</si>
  <si>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</si>
  <si>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</si>
  <si>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</si>
  <si>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</si>
  <si>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</si>
  <si>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</si>
  <si>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</si>
  <si>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</si>
  <si>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</si>
  <si>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</si>
  <si>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</si>
  <si>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</si>
  <si>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</si>
  <si>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</si>
  <si>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</si>
  <si>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</si>
  <si>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</si>
  <si>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</si>
  <si>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</si>
  <si>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</si>
  <si>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</si>
  <si>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</si>
  <si>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</si>
  <si>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</si>
  <si>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</si>
  <si>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</si>
  <si>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</si>
  <si>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</si>
  <si>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</si>
  <si>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</si>
  <si>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</si>
  <si>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</si>
  <si>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</si>
  <si>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</si>
  <si>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</si>
  <si>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</si>
  <si>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</si>
  <si>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</si>
  <si>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</si>
  <si>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</si>
  <si>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</si>
  <si>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</si>
  <si>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</si>
  <si>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</si>
  <si>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</si>
  <si>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</si>
  <si>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</si>
  <si>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</si>
  <si>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</si>
  <si>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</si>
  <si>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</si>
  <si>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</si>
  <si>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</si>
  <si>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</si>
  <si>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</si>
  <si>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</si>
  <si>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</si>
  <si>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</si>
  <si>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</si>
  <si>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</si>
  <si>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</si>
  <si>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</si>
  <si>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</si>
  <si>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</si>
  <si>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</si>
  <si>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</si>
  <si>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</si>
  <si>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</si>
  <si>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</si>
  <si>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</si>
  <si>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</si>
  <si>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</si>
  <si>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</si>
  <si>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</si>
  <si>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</si>
  <si>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</si>
  <si>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</si>
  <si>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</si>
  <si>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</si>
  <si>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</si>
  <si>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</si>
  <si>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</si>
  <si>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</si>
  <si>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</si>
  <si>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</si>
  <si>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</si>
  <si>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</si>
  <si>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</si>
  <si>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</si>
  <si>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</si>
  <si>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</si>
  <si>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</si>
  <si>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</si>
  <si>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</si>
  <si>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</si>
  <si>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</si>
  <si>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</si>
  <si>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</si>
  <si>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</si>
  <si>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</si>
  <si>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</si>
  <si>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</si>
  <si>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</si>
  <si>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</si>
  <si>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</si>
  <si>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</si>
  <si>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</si>
  <si>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</si>
  <si>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</si>
  <si>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</si>
  <si>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</si>
  <si>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</si>
  <si>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</si>
  <si>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</si>
  <si>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</si>
  <si>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</si>
  <si>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</si>
  <si>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</si>
  <si>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</si>
  <si>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</si>
  <si>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</si>
  <si>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</si>
  <si>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</si>
  <si>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</si>
  <si>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</si>
  <si>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</si>
  <si>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</si>
  <si>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</si>
  <si>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</si>
  <si>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</si>
  <si>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</si>
  <si>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</si>
  <si>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</si>
  <si>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</si>
  <si>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</si>
  <si>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</si>
  <si>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</si>
  <si>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</si>
  <si>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</si>
  <si>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</si>
  <si>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</si>
  <si>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</si>
  <si>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</si>
  <si>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</si>
  <si>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</si>
  <si>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</si>
  <si>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</si>
  <si>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</si>
  <si>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муниципальных районов)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</si>
  <si>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</si>
  <si>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</si>
  <si>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</si>
  <si>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</si>
  <si>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</si>
  <si>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</si>
  <si>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</si>
  <si>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</si>
  <si>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</si>
  <si>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</si>
  <si>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</si>
  <si>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</si>
  <si>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</si>
  <si>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</si>
  <si>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</si>
  <si>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</si>
  <si>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</si>
  <si>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</si>
  <si>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</si>
  <si>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</si>
  <si>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</si>
  <si>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</si>
  <si>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</si>
  <si>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</si>
  <si>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</si>
  <si>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</si>
  <si>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</si>
  <si>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</si>
  <si>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</si>
  <si>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</si>
  <si>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</si>
  <si>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</si>
  <si>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</si>
  <si>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</si>
  <si>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</si>
  <si>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</si>
  <si>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</si>
  <si>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</si>
  <si>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</si>
  <si>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</si>
  <si>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</si>
  <si>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</si>
  <si>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</si>
  <si>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</si>
  <si>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</si>
  <si>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</si>
  <si>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</si>
  <si>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</si>
  <si>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</si>
  <si>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</si>
  <si>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</si>
  <si>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</si>
  <si>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</si>
  <si>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</si>
  <si>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</si>
  <si>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</si>
  <si>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</si>
  <si>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</si>
  <si>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</si>
  <si>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</si>
  <si>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</si>
  <si>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</si>
  <si>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</si>
  <si>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</si>
  <si>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</si>
  <si>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</si>
  <si>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</si>
  <si>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</si>
  <si>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</si>
  <si>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</si>
  <si>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</si>
  <si>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</si>
  <si>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</si>
  <si>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</si>
  <si>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</si>
  <si>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</si>
  <si>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</si>
  <si>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</si>
  <si>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</si>
  <si>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</si>
  <si>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</si>
  <si>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</si>
  <si>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</si>
  <si>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</si>
  <si>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</si>
  <si>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</si>
  <si>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</si>
  <si>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</si>
  <si>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</si>
  <si>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</si>
  <si>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</si>
  <si>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</si>
  <si>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</si>
  <si>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</si>
  <si>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</si>
  <si>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</si>
  <si>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</si>
  <si>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</si>
  <si>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</si>
  <si>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</si>
  <si>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</si>
  <si>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</si>
  <si>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</si>
  <si>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</si>
  <si>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</si>
  <si>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</si>
  <si>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</si>
  <si>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</si>
  <si>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</si>
  <si>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</si>
  <si>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</si>
  <si>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</si>
  <si>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</si>
  <si>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</si>
  <si>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</si>
  <si>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</si>
  <si>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</si>
  <si>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</si>
  <si>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</si>
  <si>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</si>
  <si>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</si>
  <si>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</si>
  <si>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</si>
  <si>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</si>
  <si>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</si>
  <si>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</si>
  <si>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</si>
  <si>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</si>
  <si>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</si>
  <si>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</si>
  <si>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</si>
  <si>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</si>
  <si>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</si>
  <si>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</si>
  <si>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</si>
  <si>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</si>
  <si>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</si>
  <si>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</si>
  <si>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</si>
  <si>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</si>
  <si>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</si>
  <si>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</si>
  <si>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</si>
  <si>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</si>
  <si>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</si>
  <si>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</si>
  <si>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</si>
  <si>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</si>
  <si>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</si>
  <si>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</si>
  <si>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</si>
  <si>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</si>
  <si>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</si>
  <si>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</si>
  <si>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</si>
  <si>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</si>
  <si>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</si>
  <si>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</si>
  <si>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</si>
  <si>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</si>
  <si>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</si>
  <si>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</si>
  <si>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</si>
  <si>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</si>
  <si>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</si>
  <si>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</si>
  <si>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</si>
  <si>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</si>
  <si>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</si>
  <si>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</si>
  <si>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</si>
  <si>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</si>
  <si>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</si>
  <si>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</si>
  <si>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</si>
  <si>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</si>
  <si>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</si>
  <si>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</si>
  <si>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</si>
  <si>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</si>
  <si>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</si>
  <si>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</si>
  <si>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</si>
  <si>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</si>
  <si>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</si>
  <si>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</si>
  <si>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</si>
  <si>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</si>
  <si>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</si>
  <si>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</si>
  <si>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</si>
  <si>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</si>
  <si>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</si>
  <si>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</si>
  <si>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</si>
  <si>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</si>
  <si>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</si>
  <si>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</si>
  <si>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</si>
  <si>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</si>
  <si>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</si>
  <si>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</si>
  <si>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</si>
  <si>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</si>
  <si>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</si>
  <si>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</si>
  <si>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</si>
  <si>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</si>
  <si>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</si>
  <si>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</si>
  <si>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</si>
  <si>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</si>
  <si>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</si>
  <si>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</si>
  <si>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</si>
  <si>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</si>
  <si>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</si>
  <si>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</si>
  <si>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</si>
  <si>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</si>
  <si>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</si>
  <si>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</si>
  <si>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</si>
  <si>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</si>
  <si>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</si>
  <si>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</si>
  <si>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</si>
  <si>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</si>
  <si>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</si>
  <si>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</si>
  <si>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</si>
  <si>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</si>
  <si>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</si>
  <si>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</si>
  <si>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</si>
  <si>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</si>
  <si>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</si>
  <si>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</si>
  <si>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</si>
  <si>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</si>
  <si>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</si>
  <si>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</si>
  <si>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</si>
  <si>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</si>
  <si>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</si>
  <si>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</si>
  <si>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</si>
  <si>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</si>
  <si>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</si>
  <si>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</si>
  <si>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</si>
  <si>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</si>
  <si>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</si>
  <si>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</si>
  <si>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</si>
  <si>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</si>
  <si>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</si>
  <si>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</si>
  <si>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</si>
  <si>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</si>
  <si>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</si>
  <si>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</si>
  <si>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</si>
  <si>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</si>
  <si>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</si>
  <si>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</si>
  <si>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</si>
  <si>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</si>
  <si>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</si>
  <si>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</si>
  <si>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</si>
  <si>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</si>
  <si>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</si>
  <si>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</si>
  <si>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</si>
  <si>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</si>
  <si>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</si>
  <si>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</si>
  <si>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</si>
  <si>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</si>
  <si>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</si>
  <si>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</si>
  <si>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</si>
  <si>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</si>
  <si>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</si>
  <si>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</si>
  <si>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</si>
  <si>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</si>
  <si>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</si>
  <si>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</si>
  <si>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</si>
  <si>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</si>
  <si>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</si>
  <si>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</si>
  <si>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</si>
  <si>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</si>
  <si>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</si>
  <si>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</si>
  <si>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</si>
  <si>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</si>
  <si>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</si>
  <si>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</si>
  <si>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</si>
  <si>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</si>
  <si>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</si>
  <si>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</si>
  <si>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</si>
  <si>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</si>
  <si>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</si>
  <si>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</si>
  <si>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</si>
  <si>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</si>
  <si>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</si>
  <si>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</si>
  <si>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</si>
  <si>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</si>
  <si>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</si>
  <si>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</si>
  <si>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</si>
  <si>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</si>
  <si>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</si>
  <si>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</si>
  <si>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</si>
  <si>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</si>
  <si>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</si>
  <si>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</si>
  <si>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</si>
  <si>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</si>
  <si>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00010904050000000110</t>
  </si>
  <si>
    <t>00010904053100000110</t>
  </si>
  <si>
    <t>00010904053130000110</t>
  </si>
  <si>
    <t>00010905000010000110</t>
  </si>
  <si>
    <t>00010905040010000110</t>
  </si>
  <si>
    <t>00010906000020000110</t>
  </si>
  <si>
    <t>00010906010020000110</t>
  </si>
  <si>
    <t>00010907000000000110</t>
  </si>
  <si>
    <t>00010907050000000110</t>
  </si>
  <si>
    <t>00010907053050000110</t>
  </si>
  <si>
    <t>00010911000020000110</t>
  </si>
  <si>
    <t>00010911010020000110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</si>
  <si>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</si>
  <si>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</si>
  <si>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</si>
  <si>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</si>
  <si>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</si>
  <si>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</si>
  <si>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</si>
  <si>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</si>
  <si>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</si>
  <si>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</si>
  <si>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</si>
  <si>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</si>
  <si>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</si>
  <si>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</si>
  <si>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</si>
  <si>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</si>
  <si>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</si>
  <si>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</si>
  <si>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</si>
  <si>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</si>
  <si>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</si>
  <si>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</si>
  <si>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</si>
  <si>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</si>
  <si>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</si>
  <si>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</si>
  <si>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</si>
  <si>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</si>
  <si>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</si>
  <si>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</si>
  <si>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</si>
  <si>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</si>
  <si>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</si>
  <si>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</si>
  <si>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</si>
  <si>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</si>
  <si>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00011105313100000120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</si>
  <si>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</si>
  <si>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</si>
  <si>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</si>
  <si>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</si>
  <si>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</si>
  <si>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</si>
  <si>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</si>
  <si>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</si>
  <si>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</si>
  <si>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</si>
  <si>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</si>
  <si>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</si>
  <si>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</si>
  <si>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</si>
  <si>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</si>
  <si>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</si>
  <si>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</si>
  <si>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</si>
  <si>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</si>
  <si>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</si>
  <si>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</si>
  <si>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</si>
  <si>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</si>
  <si>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</si>
  <si>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</si>
  <si>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</si>
  <si>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</si>
  <si>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</si>
  <si>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</si>
  <si>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</si>
  <si>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</si>
  <si>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</si>
  <si>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</si>
  <si>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</si>
  <si>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</si>
  <si>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</si>
  <si>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</si>
  <si>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</si>
  <si>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</si>
  <si>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</si>
  <si>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</si>
  <si>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</si>
  <si>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</si>
  <si>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</si>
  <si>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</si>
  <si>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</si>
  <si>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</si>
  <si>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</si>
  <si>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</si>
  <si>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</si>
  <si>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</si>
  <si>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</si>
  <si>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</si>
  <si>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</si>
  <si>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</si>
  <si>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</si>
  <si>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</si>
  <si>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</si>
  <si>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</si>
  <si>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</si>
  <si>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</si>
  <si>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</si>
  <si>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</si>
  <si>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</si>
  <si>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</si>
  <si>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</si>
  <si>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</si>
  <si>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</si>
  <si>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</si>
  <si>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00011402000000000000</t>
  </si>
  <si>
    <t>00011402020020000410</t>
  </si>
  <si>
    <t>00011402020020000440</t>
  </si>
  <si>
    <t>00011402022020000410</t>
  </si>
  <si>
    <t>00011402022020000440</t>
  </si>
  <si>
    <t>00011402040040000410</t>
  </si>
  <si>
    <t>00011402043040000410</t>
  </si>
  <si>
    <t>00011402050050000410</t>
  </si>
  <si>
    <t>00011402050100000410</t>
  </si>
  <si>
    <t>00011402050130000410</t>
  </si>
  <si>
    <t>00011402052100000410</t>
  </si>
  <si>
    <t>00011402053050000410</t>
  </si>
  <si>
    <t>00011402053100000410</t>
  </si>
  <si>
    <t>00011402053130000410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</si>
  <si>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</si>
  <si>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</si>
  <si>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</si>
  <si>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</si>
  <si>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</si>
  <si>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</si>
  <si>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</si>
  <si>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</si>
  <si>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</si>
  <si>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</si>
  <si>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</si>
  <si>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</si>
  <si>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</si>
  <si>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</si>
  <si>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</si>
  <si>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</si>
  <si>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00011406320000000430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</si>
  <si>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</si>
  <si>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</si>
  <si>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</si>
  <si>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</si>
  <si>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</si>
  <si>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</si>
  <si>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</si>
  <si>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</si>
  <si>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</si>
  <si>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</si>
  <si>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</si>
  <si>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</si>
  <si>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</si>
  <si>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</si>
  <si>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</si>
  <si>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</si>
  <si>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</si>
  <si>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00011618050050000140</t>
  </si>
  <si>
    <t>00011618050130000140</t>
  </si>
  <si>
    <t>00011621000000000140</t>
  </si>
  <si>
    <t>00011621020020000140</t>
  </si>
  <si>
    <t>00011623000000000140</t>
  </si>
  <si>
    <t>00011623020020000140</t>
  </si>
  <si>
    <t>00011623021020000140</t>
  </si>
  <si>
    <t>00011623040040000140</t>
  </si>
  <si>
    <t>00011623041040000140</t>
  </si>
  <si>
    <t>00011623050130000140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</si>
  <si>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</si>
  <si>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</si>
  <si>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</si>
  <si>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</si>
  <si>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</si>
  <si>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</si>
  <si>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</si>
  <si>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</si>
  <si>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</si>
  <si>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</si>
  <si>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</si>
  <si>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</si>
  <si>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</si>
  <si>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</si>
  <si>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</si>
  <si>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</si>
  <si>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</si>
  <si>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</si>
  <si>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00011633000000000140</t>
  </si>
  <si>
    <t>00011633020020000140</t>
  </si>
  <si>
    <t>00011633040040000140</t>
  </si>
  <si>
    <t>00011633050050000140</t>
  </si>
  <si>
    <t>00011633050100000140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</si>
  <si>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</si>
  <si>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</si>
  <si>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</si>
  <si>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</si>
  <si>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</si>
  <si>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</si>
  <si>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</si>
  <si>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</si>
  <si>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</si>
  <si>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</si>
  <si>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</si>
  <si>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</si>
  <si>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</si>
  <si>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</si>
  <si>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</si>
  <si>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</si>
  <si>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</si>
  <si>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</si>
  <si>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</si>
  <si>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</si>
  <si>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</si>
  <si>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</si>
  <si>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</si>
  <si>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</si>
  <si>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</si>
  <si>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</si>
  <si>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</si>
  <si>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</si>
  <si>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</si>
  <si>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</si>
  <si>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</si>
  <si>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</si>
  <si>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</si>
  <si>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</si>
  <si>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</si>
  <si>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</si>
  <si>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00011714000000000180</t>
  </si>
  <si>
    <t>00011714030100000180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</si>
  <si>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</si>
  <si>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</si>
  <si>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</si>
  <si>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</si>
  <si>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</si>
  <si>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</si>
  <si>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</si>
  <si>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</si>
  <si>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</si>
  <si>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</si>
  <si>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</si>
  <si>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</si>
  <si>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</si>
  <si>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</si>
  <si>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</si>
  <si>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</si>
  <si>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</si>
  <si>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</si>
  <si>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</si>
  <si>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</si>
  <si>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</si>
  <si>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</si>
  <si>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</si>
  <si>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</si>
  <si>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</si>
  <si>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</si>
  <si>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</si>
  <si>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</si>
  <si>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00020225466000000151</t>
  </si>
  <si>
    <t>00020225466020000151</t>
  </si>
  <si>
    <t>00020225467000000151</t>
  </si>
  <si>
    <t>00020225467020000151</t>
  </si>
  <si>
    <t>00020225517000000151</t>
  </si>
  <si>
    <t>00020225517020000151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</si>
  <si>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</si>
  <si>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</si>
  <si>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</si>
  <si>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</si>
  <si>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</si>
  <si>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</si>
  <si>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</si>
  <si>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</si>
  <si>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</si>
  <si>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</si>
  <si>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</si>
  <si>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</si>
  <si>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</si>
  <si>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</si>
  <si>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</si>
  <si>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00020229999000000151</t>
  </si>
  <si>
    <t>00020229999050000151</t>
  </si>
  <si>
    <t>00020230000000000151</t>
  </si>
  <si>
    <t>00020235082000000151</t>
  </si>
  <si>
    <t>00020235082050000151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</si>
  <si>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</si>
  <si>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</si>
  <si>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</si>
  <si>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</si>
  <si>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</si>
  <si>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</si>
  <si>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</si>
  <si>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</si>
  <si>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</si>
  <si>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</si>
  <si>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</si>
  <si>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</si>
  <si>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</si>
  <si>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</si>
  <si>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</si>
  <si>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</si>
  <si>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</si>
  <si>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</si>
  <si>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</si>
  <si>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</si>
  <si>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</si>
  <si>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</si>
  <si>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</si>
  <si>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</si>
  <si>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</si>
  <si>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</si>
  <si>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</si>
  <si>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</si>
  <si>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</si>
  <si>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</si>
  <si>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</si>
  <si>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</si>
  <si>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</si>
  <si>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</si>
  <si>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</si>
  <si>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</si>
  <si>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</si>
  <si>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</si>
  <si>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</si>
  <si>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</si>
  <si>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</si>
  <si>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</si>
  <si>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</si>
  <si>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</si>
  <si>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</si>
  <si>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00020400000000000000</t>
  </si>
  <si>
    <t>00020402000020000180</t>
  </si>
  <si>
    <t>00020402010020000180</t>
  </si>
  <si>
    <t>00020404000040000180</t>
  </si>
  <si>
    <t>00020404020040000180</t>
  </si>
  <si>
    <t>00020405000050000180</t>
  </si>
  <si>
    <t>00020405000100000180</t>
  </si>
  <si>
    <t>00020405000130000180</t>
  </si>
  <si>
    <t>00020405010050000180</t>
  </si>
  <si>
    <t>00020405099050000180</t>
  </si>
  <si>
    <t>00020405099100000180</t>
  </si>
  <si>
    <t>00020405099130000180</t>
  </si>
  <si>
    <t>00020700000000000000</t>
  </si>
  <si>
    <t>00020704000040000180</t>
  </si>
  <si>
    <t>00020704020040000180</t>
  </si>
  <si>
    <t>00020705000050000180</t>
  </si>
  <si>
    <t>00020705000100000180</t>
  </si>
  <si>
    <t>00020705000130000180</t>
  </si>
  <si>
    <t>00020705020050000180</t>
  </si>
  <si>
    <t>00020705020100000180</t>
  </si>
  <si>
    <t>00020705030050000180</t>
  </si>
  <si>
    <t>00020705030100000180</t>
  </si>
  <si>
    <t>00020705030130000180</t>
  </si>
  <si>
    <t>00021800000000000000</t>
  </si>
  <si>
    <t>00021800000000000180</t>
  </si>
  <si>
    <t>00021802000020000180</t>
  </si>
  <si>
    <t>00021802010020000180</t>
  </si>
  <si>
    <t>00021802030020000180</t>
  </si>
  <si>
    <t>00021804000040000180</t>
  </si>
  <si>
    <t>00021804010040000180</t>
  </si>
  <si>
    <t>00021805000050000180</t>
  </si>
  <si>
    <t>00021805010050000180</t>
  </si>
  <si>
    <t>00021900000000000000</t>
  </si>
  <si>
    <t>00021900000020000151</t>
  </si>
  <si>
    <t>00021900000050000151</t>
  </si>
  <si>
    <t>00021925027020000151</t>
  </si>
  <si>
    <t>00021925054020000151</t>
  </si>
  <si>
    <t>00021925064020000151</t>
  </si>
  <si>
    <t>00021925082020000151</t>
  </si>
  <si>
    <t>00021925084020000151</t>
  </si>
  <si>
    <t>00021925097020000151</t>
  </si>
  <si>
    <t>00021925462020000151</t>
  </si>
  <si>
    <t>00021925555020000151</t>
  </si>
  <si>
    <t>00021925558020000151</t>
  </si>
  <si>
    <t>00021925560020000151</t>
  </si>
  <si>
    <t>00021935137020000151</t>
  </si>
  <si>
    <t>00021935220020000151</t>
  </si>
  <si>
    <t>00021935250020000151</t>
  </si>
  <si>
    <t>00021935380020000151</t>
  </si>
  <si>
    <t>00021935485020000151</t>
  </si>
  <si>
    <t>00021960010050000151</t>
  </si>
  <si>
    <t>00021990000020000151</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</si>
  <si>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</si>
  <si>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</si>
  <si>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</si>
  <si>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</si>
  <si>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</si>
  <si>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</si>
  <si>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</si>
  <si>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</si>
  <si>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</si>
  <si>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</si>
  <si>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</si>
  <si>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</si>
  <si>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</si>
  <si>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</si>
  <si>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</si>
  <si>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</si>
  <si>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</si>
  <si>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</si>
  <si>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</si>
  <si>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</si>
  <si>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</si>
  <si>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</si>
  <si>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</si>
  <si>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</si>
  <si>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</si>
  <si>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</si>
  <si>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</si>
  <si>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</si>
  <si>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</si>
  <si>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</si>
  <si>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</si>
  <si>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</si>
  <si>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</si>
  <si>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</si>
  <si>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</si>
  <si>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</si>
  <si>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</si>
  <si>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</si>
  <si>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</si>
  <si>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</si>
  <si>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</si>
  <si>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</si>
  <si>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</si>
  <si>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</si>
  <si>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</si>
  <si>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</si>
  <si>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</si>
  <si>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</si>
  <si>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</si>
  <si>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</si>
  <si>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</si>
  <si>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</si>
  <si>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</si>
  <si>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</si>
  <si>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</si>
  <si>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</si>
  <si>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</si>
  <si>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</si>
  <si>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</si>
  <si>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</si>
  <si>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</si>
  <si>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</si>
  <si>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</si>
  <si>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</si>
  <si>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</si>
  <si>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</si>
  <si>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</si>
  <si>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</si>
  <si>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</si>
  <si>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</si>
  <si>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</si>
  <si>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</si>
  <si>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</si>
  <si>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</si>
  <si>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</si>
  <si>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</si>
  <si>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</si>
  <si>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</si>
  <si>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</si>
  <si>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</si>
  <si>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</si>
  <si>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</si>
  <si>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</si>
  <si>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</si>
  <si>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</si>
  <si>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</si>
  <si>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</si>
  <si>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</si>
  <si>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</si>
  <si>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</si>
  <si>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</si>
  <si>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</si>
  <si>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</si>
  <si>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</si>
  <si>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</si>
  <si>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</si>
  <si>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</si>
  <si>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</si>
  <si>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</si>
  <si>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</si>
  <si>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</si>
  <si>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</si>
  <si>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</si>
  <si>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</si>
  <si>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</si>
  <si>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</si>
  <si>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</si>
  <si>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</si>
  <si>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</si>
  <si>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</si>
  <si>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</si>
  <si>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</si>
  <si>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</si>
  <si>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</si>
  <si>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</si>
  <si>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</si>
  <si>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</si>
  <si>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</si>
  <si>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</si>
  <si>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</si>
  <si>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</si>
  <si>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</si>
  <si>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</si>
  <si>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</si>
  <si>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</si>
  <si>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</si>
  <si>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</si>
  <si>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</si>
  <si>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</si>
  <si>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</si>
  <si>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</si>
  <si>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</si>
  <si>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</si>
  <si>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</si>
  <si>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</si>
  <si>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</si>
  <si>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</si>
  <si>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</si>
  <si>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</si>
  <si>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</si>
  <si>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</si>
  <si>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</si>
  <si>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</si>
  <si>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</si>
  <si>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</si>
  <si>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</si>
  <si>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</si>
  <si>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</si>
  <si>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</si>
  <si>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</si>
  <si>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</si>
  <si>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</si>
  <si>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</si>
  <si>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</si>
  <si>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</si>
  <si>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</si>
  <si>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</si>
  <si>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</si>
  <si>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</si>
  <si>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</si>
  <si>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</si>
  <si>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</si>
  <si>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</si>
  <si>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</si>
  <si>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</si>
  <si>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</si>
  <si>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</si>
  <si>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</si>
  <si>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</si>
  <si>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</si>
  <si>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</si>
  <si>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</si>
  <si>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</si>
  <si>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</si>
  <si>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</si>
  <si>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</si>
  <si>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</si>
  <si>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</si>
  <si>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</si>
  <si>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</si>
  <si>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</si>
  <si>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</si>
  <si>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</si>
  <si>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</si>
  <si>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</si>
  <si>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</si>
  <si>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</si>
  <si>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</si>
  <si>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</si>
  <si>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</si>
  <si>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</si>
  <si>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</si>
  <si>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</si>
  <si>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</si>
  <si>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</si>
  <si>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</si>
  <si>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</si>
  <si>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</si>
  <si>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</si>
  <si>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</si>
  <si>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</si>
  <si>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</si>
  <si>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</si>
  <si>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</si>
  <si>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</si>
  <si>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</si>
  <si>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</si>
  <si>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</si>
  <si>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</si>
  <si>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</si>
  <si>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</si>
  <si>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</si>
  <si>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</si>
  <si>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</si>
  <si>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</si>
  <si>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</si>
  <si>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</si>
  <si>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</si>
  <si>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</si>
  <si>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</si>
  <si>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</si>
  <si>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</si>
  <si>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</si>
  <si>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</si>
  <si>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</si>
  <si>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</si>
  <si>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</si>
  <si>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</si>
  <si>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</si>
  <si>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</si>
  <si>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</si>
  <si>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</si>
  <si>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</si>
  <si>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</si>
  <si>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</si>
  <si>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</si>
  <si>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</si>
  <si>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</si>
  <si>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</si>
  <si>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</si>
  <si>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</si>
  <si>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</si>
  <si>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</si>
  <si>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</si>
  <si>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</si>
  <si>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</si>
  <si>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</si>
  <si>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</si>
  <si>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</si>
  <si>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</si>
  <si>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</si>
  <si>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</si>
  <si>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</si>
  <si>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</si>
  <si>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</si>
  <si>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</si>
  <si>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</si>
  <si>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</si>
  <si>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</si>
  <si>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</si>
  <si>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</si>
  <si>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</si>
  <si>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</si>
  <si>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</si>
  <si>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</si>
  <si>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</si>
  <si>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</si>
  <si>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</si>
  <si>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</si>
  <si>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</si>
  <si>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</si>
  <si>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</si>
  <si>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</si>
  <si>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</si>
  <si>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Налог на прибыль организаций, зачислявшийся до                        1 января 2005 года в местные бюджеты, мобилизуемый на территориях городских округов</t>
  </si>
  <si>
    <t>Сбор на нужды образовательных учреждений, взимаемый с юридических лиц</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</si>
  <si>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</si>
  <si>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</si>
  <si>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</si>
  <si>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</si>
  <si>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</si>
  <si>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</si>
  <si>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</si>
  <si>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неналоговые доходы бюджетов городских поселений</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</si>
  <si>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</si>
  <si>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</si>
  <si>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</si>
  <si>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организациями остатков субсидий прошлых лет</t>
  </si>
  <si>
    <t>Доходы бюджетов сельских поселений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</si>
  <si>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</si>
  <si>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</si>
  <si>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</si>
  <si>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</si>
  <si>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</si>
  <si>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</si>
  <si>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</si>
  <si>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00010901020040000110</t>
  </si>
  <si>
    <t>00010906020020000110</t>
  </si>
  <si>
    <t>00010907032040000110</t>
  </si>
  <si>
    <t>00010907033050000110</t>
  </si>
  <si>
    <t>00011201070010000120</t>
  </si>
  <si>
    <t>00011402040040000440</t>
  </si>
  <si>
    <t>00011402043040000440</t>
  </si>
  <si>
    <t>00011402050050000440</t>
  </si>
  <si>
    <t>00011402053050000440</t>
  </si>
  <si>
    <t>00011705050130000180</t>
  </si>
  <si>
    <t>00020702000020000180</t>
  </si>
  <si>
    <t>00020702030020000180</t>
  </si>
  <si>
    <t>00020704050040000180</t>
  </si>
  <si>
    <t>00021800000000000151</t>
  </si>
  <si>
    <t>00021800000050000151</t>
  </si>
  <si>
    <t>00021805000100000180</t>
  </si>
  <si>
    <t>00021805010100000180</t>
  </si>
  <si>
    <t>00021860010050000151</t>
  </si>
  <si>
    <t>00021925018020000151</t>
  </si>
  <si>
    <t>00021925081020000151</t>
  </si>
  <si>
    <t>00021925445020000151</t>
  </si>
  <si>
    <t>00021925509020000151</t>
  </si>
  <si>
    <t>00021935134020000151</t>
  </si>
  <si>
    <t>00021945462020000151</t>
  </si>
  <si>
    <t>Получение кредитов от кредитных организаций бюджетами городских поселений в валюте Российской Федерации</t>
  </si>
  <si>
    <t>00001020000130000710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</si>
  <si>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</si>
  <si>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</si>
  <si>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за размещение отходов производства</t>
  </si>
  <si>
    <t>Доходы от продажи квартир, находящихся в собственности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</si>
  <si>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</si>
  <si>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</si>
  <si>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</si>
  <si>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</si>
  <si>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</si>
  <si>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</si>
  <si>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Субсидии бюджетам сельских поселений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</si>
  <si>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</si>
  <si>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</si>
  <si>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</si>
  <si>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</si>
  <si>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</si>
  <si>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</si>
  <si>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</si>
  <si>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</si>
  <si>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</si>
  <si>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</si>
  <si>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Прочие межбюджетные трансферты, передаваемые бюджетам</t>
  </si>
  <si>
    <t>Прочие межбюджетные трансферты, передаваемые бюджетам муниципальных районов</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</si>
  <si>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</si>
  <si>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</si>
  <si>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</si>
  <si>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</si>
  <si>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иными организациями остатков субсидий прошлых лет</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</si>
  <si>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</si>
  <si>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</si>
  <si>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</si>
  <si>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</si>
  <si>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00010907030000000110</t>
  </si>
  <si>
    <t>00011105313130000120</t>
  </si>
  <si>
    <t>00011201041010000120</t>
  </si>
  <si>
    <t>00011401050100000410</t>
  </si>
  <si>
    <t>00011406313050000430</t>
  </si>
  <si>
    <t>00011406325050000430</t>
  </si>
  <si>
    <t>00011603020020000140</t>
  </si>
  <si>
    <t>00011621050050000140</t>
  </si>
  <si>
    <t>00011623022020000140</t>
  </si>
  <si>
    <t>00011623042040000140</t>
  </si>
  <si>
    <t>00020220077100000151</t>
  </si>
  <si>
    <t>00020220216000000151</t>
  </si>
  <si>
    <t>00020220216050000151</t>
  </si>
  <si>
    <t>00020225209020000151</t>
  </si>
  <si>
    <t>00020225497000000151</t>
  </si>
  <si>
    <t>00020225497020000151</t>
  </si>
  <si>
    <t>00020225567000000151</t>
  </si>
  <si>
    <t>00020225567020000151</t>
  </si>
  <si>
    <t>00020225568020000151</t>
  </si>
  <si>
    <t>00020235176000000151</t>
  </si>
  <si>
    <t>00020235176020000151</t>
  </si>
  <si>
    <t>00020249999000000151</t>
  </si>
  <si>
    <t>00020249999050000151</t>
  </si>
  <si>
    <t>00020300000000000000</t>
  </si>
  <si>
    <t>00020302000020000180</t>
  </si>
  <si>
    <t>00020302030020000180</t>
  </si>
  <si>
    <t>00021800000020000151</t>
  </si>
  <si>
    <t>00021804030040000180</t>
  </si>
  <si>
    <t>00021852900020000151</t>
  </si>
  <si>
    <t>00021925042020000151</t>
  </si>
  <si>
    <t>00021925053020000151</t>
  </si>
  <si>
    <t>00021925520020000151</t>
  </si>
  <si>
    <t>X</t>
  </si>
  <si>
    <t>Уменьшение прочих остатков денежных средств бюджетов территориальных  фондов обязательного медицинского страхования</t>
  </si>
  <si>
    <t>00001050201090000610</t>
  </si>
  <si>
    <t>св 200</t>
  </si>
  <si>
    <t>x</t>
  </si>
  <si>
    <t>Справочно</t>
  </si>
  <si>
    <t>Факт за аналогичный период прошлого года</t>
  </si>
  <si>
    <t>Темп роста поступлений к аналогичному периоду прошлого года, %</t>
  </si>
  <si>
    <t>Налог с имущества, переходящего в порядке наследования или дарения</t>
  </si>
  <si>
    <t>00010904040010000110</t>
  </si>
  <si>
    <t>00010904052040000110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</si>
  <si>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</si>
  <si>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</si>
  <si>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</si>
  <si>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</si>
  <si>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Доходы от продажи квартир, находящихся в собственности городских поселений</t>
  </si>
  <si>
    <t>00011401050130000410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</si>
  <si>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</si>
  <si>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</si>
  <si>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</si>
  <si>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</si>
  <si>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</si>
  <si>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00011623051100000140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</si>
  <si>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</si>
  <si>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00011623051050000140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</si>
  <si>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</si>
  <si>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00011623052050000140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</si>
  <si>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</si>
  <si>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</si>
  <si>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</si>
  <si>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00011632000050000140</t>
  </si>
  <si>
    <t>Денежные взыскания (штрафы) за нарушения правил перевозок пассажиров и багажа легковым такси</t>
  </si>
  <si>
    <t>00011650000010000140</t>
  </si>
  <si>
    <t>Доходы бюджетов субъектов Российской Федерации от возврата автономными учреждениями остатков субсидий прошлых лет</t>
  </si>
  <si>
    <t>00021802020020000180</t>
  </si>
  <si>
    <t>Доходы бюджетов городских округов от возврата автономными учреждениями остатков субсидий прошлых лет</t>
  </si>
  <si>
    <t>00021804020040000180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</si>
  <si>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</si>
  <si>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00021925020020000151</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</si>
  <si>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</si>
  <si>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00021925470020000151</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</si>
  <si>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</si>
  <si>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00021925541020000151</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</si>
  <si>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</si>
  <si>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00021943893020000151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</si>
  <si>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</si>
  <si>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00021945420020000151</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</si>
  <si>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</si>
  <si>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00010302110010000110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</si>
  <si>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</si>
  <si>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00021871030020000151</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</si>
  <si>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</si>
  <si>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</si>
  <si>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</si>
  <si>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</si>
  <si>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</si>
  <si>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r>
      <t>СВОДКА ОБ ИСПОЛНЕНИИ КОНСОЛИДИРОВАННОГО БЮДЖЕТА ТВЕРСКОЙ ОБЛАСТИ
НА 1 АПРЕЛЯ 2018 ГОДА</t>
    </r>
    <r>
      <rPr>
        <b/>
        <sz val="12"/>
        <rFont val="Times New Roman"/>
        <family val="1"/>
      </rPr>
      <t xml:space="preserve"> (замена)</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</si>
</sst>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7">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6"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1">
    <xf numFmtId="0" fontId="0" fillId="0" borderId="0" xfId="0" applyAlignment="1">
      <alignment/>
    </xf>
    <xf numFmtId="0" fontId="9" fillId="33" borderId="10" xfId="0" applyFont="1" applyFill="1" applyBorder="1" applyAlignment="1">
      <alignment horizontal="left" wrapText="1" indent="2"/>
    </xf>
    <xf numFmtId="0" fontId="11" fillId="33" borderId="10" xfId="0" applyFont="1" applyFill="1" applyBorder="1" applyAlignment="1">
      <alignment horizontal="left" wrapText="1" indent="2"/>
    </xf>
    <xf numFmtId="0" fontId="9" fillId="33" borderId="0" xfId="0" applyFont="1" applyFill="1" applyBorder="1" applyAlignment="1">
      <alignment horizontal="left" wrapText="1" indent="2"/>
    </xf>
    <xf numFmtId="49" fontId="11" fillId="33" borderId="10" xfId="0" applyNumberFormat="1" applyFont="1" applyFill="1" applyBorder="1" applyAlignment="1">
      <alignment horizontal="center" shrinkToFit="1"/>
    </xf>
    <xf numFmtId="181" fontId="11" fillId="33" borderId="10" xfId="0" applyNumberFormat="1" applyFont="1" applyFill="1" applyBorder="1" applyAlignment="1">
      <alignment horizontal="right" shrinkToFit="1"/>
    </xf>
    <xf numFmtId="181" fontId="9" fillId="33" borderId="10" xfId="0" applyNumberFormat="1" applyFont="1" applyFill="1" applyBorder="1" applyAlignment="1">
      <alignment horizontal="right"/>
    </xf>
    <xf numFmtId="0" fontId="7" fillId="33" borderId="0" xfId="0" applyFont="1" applyFill="1" applyAlignment="1">
      <alignment/>
    </xf>
    <xf numFmtId="181" fontId="7" fillId="33" borderId="0" xfId="0" applyNumberFormat="1" applyFont="1" applyFill="1" applyAlignment="1">
      <alignment/>
    </xf>
    <xf numFmtId="0" fontId="11" fillId="33" borderId="0" xfId="0" applyFont="1" applyFill="1" applyAlignment="1">
      <alignment horizontal="center" wrapText="1"/>
    </xf>
    <xf numFmtId="49" fontId="11" fillId="33" borderId="11" xfId="0" applyNumberFormat="1" applyFont="1" applyFill="1" applyBorder="1" applyAlignment="1">
      <alignment horizontal="left" wrapText="1"/>
    </xf>
    <xf numFmtId="49" fontId="9" fillId="33" borderId="11" xfId="0" applyNumberFormat="1" applyFont="1" applyFill="1" applyBorder="1" applyAlignment="1">
      <alignment horizontal="left" wrapText="1"/>
    </xf>
    <xf numFmtId="0" fontId="11" fillId="33" borderId="0" xfId="0" applyFont="1" applyFill="1" applyAlignment="1">
      <alignment horizontal="left"/>
    </xf>
    <xf numFmtId="0" fontId="9" fillId="33" borderId="0" xfId="0" applyFont="1" applyFill="1" applyAlignment="1">
      <alignment horizontal="left"/>
    </xf>
    <xf numFmtId="0" fontId="11" fillId="33" borderId="10" xfId="0" applyFont="1" applyFill="1" applyBorder="1" applyAlignment="1">
      <alignment horizontal="center" vertical="center" wrapText="1"/>
    </xf>
    <xf numFmtId="181" fontId="11" fillId="33" borderId="10" xfId="0" applyNumberFormat="1" applyFont="1" applyFill="1" applyBorder="1" applyAlignment="1">
      <alignment horizontal="right"/>
    </xf>
    <xf numFmtId="0" fontId="11" fillId="33" borderId="0" xfId="0" applyFont="1" applyFill="1" applyAlignment="1">
      <alignment/>
    </xf>
    <xf numFmtId="49" fontId="9" fillId="33" borderId="10" xfId="0" applyNumberFormat="1" applyFont="1" applyFill="1" applyBorder="1" applyAlignment="1">
      <alignment horizontal="center" shrinkToFit="1"/>
    </xf>
    <xf numFmtId="181" fontId="9" fillId="33" borderId="10" xfId="0" applyNumberFormat="1" applyFont="1" applyFill="1" applyBorder="1" applyAlignment="1">
      <alignment horizontal="right" shrinkToFit="1"/>
    </xf>
    <xf numFmtId="0" fontId="8" fillId="33" borderId="0" xfId="0" applyFont="1" applyFill="1" applyAlignment="1">
      <alignment/>
    </xf>
    <xf numFmtId="204" fontId="11" fillId="33" borderId="10" xfId="0" applyNumberFormat="1" applyFont="1" applyFill="1" applyBorder="1" applyAlignment="1">
      <alignment horizontal="right"/>
    </xf>
    <xf numFmtId="204" fontId="9" fillId="33" borderId="10" xfId="0" applyNumberFormat="1" applyFont="1" applyFill="1" applyBorder="1" applyAlignment="1">
      <alignment horizontal="right"/>
    </xf>
    <xf numFmtId="0" fontId="7" fillId="33" borderId="0" xfId="0" applyFont="1" applyFill="1" applyAlignment="1">
      <alignment horizontal="center"/>
    </xf>
    <xf numFmtId="49" fontId="7" fillId="33" borderId="10"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49" fontId="11" fillId="33" borderId="10" xfId="0" applyNumberFormat="1" applyFont="1" applyFill="1" applyBorder="1" applyAlignment="1">
      <alignment horizontal="center"/>
    </xf>
    <xf numFmtId="181" fontId="11" fillId="33" borderId="12" xfId="0" applyNumberFormat="1" applyFont="1" applyFill="1" applyBorder="1" applyAlignment="1">
      <alignment horizontal="right" shrinkToFit="1"/>
    </xf>
    <xf numFmtId="181" fontId="11" fillId="33" borderId="0" xfId="0" applyNumberFormat="1" applyFont="1" applyFill="1" applyAlignment="1">
      <alignment/>
    </xf>
    <xf numFmtId="0" fontId="9" fillId="33" borderId="0" xfId="0" applyFont="1" applyFill="1" applyAlignment="1">
      <alignment/>
    </xf>
    <xf numFmtId="181" fontId="9" fillId="33" borderId="12" xfId="0" applyNumberFormat="1" applyFont="1" applyFill="1" applyBorder="1" applyAlignment="1">
      <alignment horizontal="right" shrinkToFit="1"/>
    </xf>
    <xf numFmtId="204" fontId="9" fillId="33" borderId="0" xfId="0" applyNumberFormat="1" applyFont="1" applyFill="1" applyAlignment="1">
      <alignment/>
    </xf>
    <xf numFmtId="49" fontId="9" fillId="33" borderId="0" xfId="0" applyNumberFormat="1" applyFont="1" applyFill="1" applyBorder="1" applyAlignment="1">
      <alignment horizontal="center" shrinkToFit="1"/>
    </xf>
    <xf numFmtId="181" fontId="9" fillId="33" borderId="0" xfId="0" applyNumberFormat="1" applyFont="1" applyFill="1" applyBorder="1" applyAlignment="1">
      <alignment horizontal="right" shrinkToFit="1"/>
    </xf>
    <xf numFmtId="0" fontId="7" fillId="33" borderId="0" xfId="0" applyFont="1" applyFill="1" applyAlignment="1">
      <alignment horizontal="left"/>
    </xf>
    <xf numFmtId="49" fontId="7" fillId="33" borderId="0" xfId="0" applyNumberFormat="1" applyFont="1" applyFill="1" applyAlignment="1">
      <alignment/>
    </xf>
    <xf numFmtId="0" fontId="8" fillId="33" borderId="0" xfId="0" applyFont="1" applyFill="1" applyAlignment="1">
      <alignment horizontal="left"/>
    </xf>
    <xf numFmtId="49" fontId="8" fillId="33" borderId="0" xfId="0" applyNumberFormat="1" applyFont="1" applyFill="1" applyAlignment="1">
      <alignment/>
    </xf>
    <xf numFmtId="204" fontId="11" fillId="33" borderId="0" xfId="0" applyNumberFormat="1" applyFont="1" applyFill="1" applyAlignment="1">
      <alignment/>
    </xf>
    <xf numFmtId="204" fontId="9" fillId="33" borderId="10" xfId="0" applyNumberFormat="1" applyFont="1" applyFill="1" applyBorder="1" applyAlignment="1">
      <alignment horizontal="right" shrinkToFit="1"/>
    </xf>
    <xf numFmtId="49" fontId="7" fillId="33" borderId="0" xfId="0" applyNumberFormat="1" applyFont="1" applyFill="1" applyAlignment="1">
      <alignment horizontal="right"/>
    </xf>
    <xf numFmtId="204" fontId="8" fillId="33" borderId="10" xfId="0" applyNumberFormat="1" applyFont="1" applyFill="1" applyBorder="1" applyAlignment="1">
      <alignment/>
    </xf>
    <xf numFmtId="181" fontId="8" fillId="33" borderId="0" xfId="0" applyNumberFormat="1" applyFont="1" applyFill="1" applyAlignment="1">
      <alignment/>
    </xf>
    <xf numFmtId="204" fontId="8" fillId="33" borderId="0" xfId="0" applyNumberFormat="1" applyFont="1" applyFill="1" applyAlignment="1">
      <alignment/>
    </xf>
    <xf numFmtId="204" fontId="7" fillId="33" borderId="0" xfId="0" applyNumberFormat="1" applyFont="1" applyFill="1" applyAlignment="1">
      <alignment/>
    </xf>
    <xf numFmtId="0" fontId="7" fillId="33" borderId="0" xfId="0" applyFont="1" applyFill="1" applyAlignment="1">
      <alignment horizontal="left" wrapText="1"/>
    </xf>
    <xf numFmtId="0" fontId="11"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0" fontId="7" fillId="33" borderId="0" xfId="0" applyFont="1" applyFill="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J732"/>
  <sheetViews>
    <sheetView showGridLines="0" showZeros="0" tabSelected="1" view="pageBreakPreview" zoomScale="120" zoomScaleSheetLayoutView="120" zoomScalePageLayoutView="0" workbookViewId="0" topLeftCell="A1">
      <pane ySplit="6" topLeftCell="A528" activePane="bottomLeft" state="frozen"/>
      <selection pane="topLeft" activeCell="A1" sqref="A1"/>
      <selection pane="bottomLeft" activeCell="A1" sqref="A1:G1"/>
    </sheetView>
  </sheetViews>
  <sheetFormatPr defaultColWidth="9.00390625" defaultRowHeight="12.75"/>
  <cols>
    <col min="1" max="1" width="52.875" style="13" customWidth="1"/>
    <col min="2" max="2" width="20.875" style="36" customWidth="1"/>
    <col min="3" max="3" width="15.75390625" style="37" customWidth="1"/>
    <col min="4" max="4" width="15.375" style="37" customWidth="1"/>
    <col min="5" max="5" width="11.625" style="19" customWidth="1"/>
    <col min="6" max="6" width="15.375" style="19" customWidth="1"/>
    <col min="7" max="7" width="12.75390625" style="19" customWidth="1"/>
    <col min="8" max="8" width="14.625" style="19" customWidth="1"/>
    <col min="9" max="9" width="12.375" style="19" bestFit="1" customWidth="1"/>
    <col min="10" max="10" width="16.75390625" style="19" customWidth="1"/>
    <col min="11" max="16384" width="9.125" style="19" customWidth="1"/>
  </cols>
  <sheetData>
    <row r="1" spans="1:7" ht="46.5" customHeight="1">
      <c r="A1" s="50" t="s">
        <v>1440</v>
      </c>
      <c r="B1" s="50"/>
      <c r="C1" s="50"/>
      <c r="D1" s="50"/>
      <c r="E1" s="50"/>
      <c r="F1" s="50"/>
      <c r="G1" s="50"/>
    </row>
    <row r="2" spans="1:7" ht="16.5" customHeight="1">
      <c r="A2" s="9"/>
      <c r="B2" s="22"/>
      <c r="C2" s="22"/>
      <c r="D2" s="22"/>
      <c r="E2" s="22"/>
      <c r="F2" s="22"/>
      <c r="G2" s="22"/>
    </row>
    <row r="3" spans="1:7" ht="13.5" customHeight="1">
      <c r="A3" s="9"/>
      <c r="B3" s="22"/>
      <c r="C3" s="22"/>
      <c r="D3" s="22"/>
      <c r="F3" s="22"/>
      <c r="G3" s="22" t="s">
        <v>7</v>
      </c>
    </row>
    <row r="4" spans="1:7" ht="15.75" customHeight="1">
      <c r="A4" s="46" t="s">
        <v>1</v>
      </c>
      <c r="B4" s="47" t="s">
        <v>3</v>
      </c>
      <c r="C4" s="48" t="s">
        <v>2</v>
      </c>
      <c r="D4" s="48"/>
      <c r="E4" s="48"/>
      <c r="F4" s="48" t="s">
        <v>1389</v>
      </c>
      <c r="G4" s="49"/>
    </row>
    <row r="5" spans="1:7" ht="97.5" customHeight="1">
      <c r="A5" s="46"/>
      <c r="B5" s="47"/>
      <c r="C5" s="23" t="s">
        <v>4</v>
      </c>
      <c r="D5" s="23" t="s">
        <v>0</v>
      </c>
      <c r="E5" s="23" t="s">
        <v>5</v>
      </c>
      <c r="F5" s="23" t="s">
        <v>1390</v>
      </c>
      <c r="G5" s="23" t="s">
        <v>1391</v>
      </c>
    </row>
    <row r="6" spans="1:7" ht="14.25" customHeight="1">
      <c r="A6" s="14">
        <v>1</v>
      </c>
      <c r="B6" s="24" t="s">
        <v>6</v>
      </c>
      <c r="C6" s="25">
        <v>3</v>
      </c>
      <c r="D6" s="25">
        <v>4</v>
      </c>
      <c r="E6" s="25">
        <v>5</v>
      </c>
      <c r="F6" s="25">
        <v>6</v>
      </c>
      <c r="G6" s="25">
        <v>7</v>
      </c>
    </row>
    <row r="7" spans="1:10" s="16" customFormat="1" ht="10.5">
      <c r="A7" s="10" t="s">
        <v>10</v>
      </c>
      <c r="B7" s="26" t="s">
        <v>1384</v>
      </c>
      <c r="C7" s="15">
        <f>C8+C392</f>
        <v>66685143.961909994</v>
      </c>
      <c r="D7" s="15">
        <f>D8+D392</f>
        <v>14506787.26413</v>
      </c>
      <c r="E7" s="15">
        <f>D7/C7*100</f>
        <v>21.75415152798674</v>
      </c>
      <c r="F7" s="20">
        <v>13714980.6659</v>
      </c>
      <c r="G7" s="15">
        <f>D7/F7*100</f>
        <v>105.77329722526474</v>
      </c>
      <c r="H7" s="27">
        <v>66684808.6</v>
      </c>
      <c r="I7" s="28">
        <f>C7-H7</f>
        <v>335.3619099929929</v>
      </c>
      <c r="J7" s="28"/>
    </row>
    <row r="8" spans="1:10" s="16" customFormat="1" ht="10.5">
      <c r="A8" s="10" t="s">
        <v>11</v>
      </c>
      <c r="B8" s="4" t="s">
        <v>499</v>
      </c>
      <c r="C8" s="5">
        <v>55071977.991349995</v>
      </c>
      <c r="D8" s="5">
        <v>13051803.43011</v>
      </c>
      <c r="E8" s="15">
        <f aca="true" t="shared" si="0" ref="E8:E72">D8/C8*100</f>
        <v>23.699536327095444</v>
      </c>
      <c r="F8" s="20">
        <v>11857542.303459998</v>
      </c>
      <c r="G8" s="15">
        <f aca="true" t="shared" si="1" ref="G8:G32">D8/F8*100</f>
        <v>110.07174249170943</v>
      </c>
      <c r="H8" s="27">
        <f>F9+F19+F33+F51+F72+F79+F109+F139+F197+F218+F246+F292+F295+F377</f>
        <v>11857542.303459998</v>
      </c>
      <c r="I8" s="38"/>
      <c r="J8" s="38"/>
    </row>
    <row r="9" spans="1:7" s="16" customFormat="1" ht="10.5">
      <c r="A9" s="10" t="s">
        <v>12</v>
      </c>
      <c r="B9" s="4" t="s">
        <v>500</v>
      </c>
      <c r="C9" s="5">
        <v>30525426.42464</v>
      </c>
      <c r="D9" s="5">
        <v>8083626.98677</v>
      </c>
      <c r="E9" s="15">
        <f t="shared" si="0"/>
        <v>26.481618550772907</v>
      </c>
      <c r="F9" s="20">
        <v>6699802.52683</v>
      </c>
      <c r="G9" s="15">
        <f t="shared" si="1"/>
        <v>120.65470518568785</v>
      </c>
    </row>
    <row r="10" spans="1:8" s="16" customFormat="1" ht="11.25">
      <c r="A10" s="11" t="s">
        <v>13</v>
      </c>
      <c r="B10" s="17" t="s">
        <v>501</v>
      </c>
      <c r="C10" s="18">
        <v>11234633</v>
      </c>
      <c r="D10" s="18">
        <v>3687571.70579</v>
      </c>
      <c r="E10" s="6">
        <f t="shared" si="0"/>
        <v>32.82325026362677</v>
      </c>
      <c r="F10" s="21">
        <v>2866620.63334</v>
      </c>
      <c r="G10" s="6">
        <f t="shared" si="1"/>
        <v>128.63828798627884</v>
      </c>
      <c r="H10" s="38">
        <f>F10+F14</f>
        <v>6699802.52683</v>
      </c>
    </row>
    <row r="11" spans="1:7" s="29" customFormat="1" ht="22.5">
      <c r="A11" s="11" t="s">
        <v>14</v>
      </c>
      <c r="B11" s="17" t="s">
        <v>502</v>
      </c>
      <c r="C11" s="18">
        <v>11234633</v>
      </c>
      <c r="D11" s="18">
        <v>3687571.70579</v>
      </c>
      <c r="E11" s="6">
        <f t="shared" si="0"/>
        <v>32.82325026362677</v>
      </c>
      <c r="F11" s="21">
        <v>2866620.63334</v>
      </c>
      <c r="G11" s="6">
        <f t="shared" si="1"/>
        <v>128.63828798627884</v>
      </c>
    </row>
    <row r="12" spans="1:7" s="29" customFormat="1" ht="33.75">
      <c r="A12" s="11" t="s">
        <v>15</v>
      </c>
      <c r="B12" s="17" t="s">
        <v>503</v>
      </c>
      <c r="C12" s="18">
        <v>7100716</v>
      </c>
      <c r="D12" s="18">
        <v>2384204.5940900003</v>
      </c>
      <c r="E12" s="6">
        <f t="shared" si="0"/>
        <v>33.57696032470528</v>
      </c>
      <c r="F12" s="21">
        <v>2107143.31147</v>
      </c>
      <c r="G12" s="6">
        <f t="shared" si="1"/>
        <v>113.148668204571</v>
      </c>
    </row>
    <row r="13" spans="1:7" s="29" customFormat="1" ht="33.75">
      <c r="A13" s="11" t="s">
        <v>16</v>
      </c>
      <c r="B13" s="17" t="s">
        <v>504</v>
      </c>
      <c r="C13" s="18">
        <v>4133917</v>
      </c>
      <c r="D13" s="18">
        <v>1303367.1117</v>
      </c>
      <c r="E13" s="6">
        <f t="shared" si="0"/>
        <v>31.528623136361954</v>
      </c>
      <c r="F13" s="21">
        <v>759477.32187</v>
      </c>
      <c r="G13" s="6">
        <f t="shared" si="1"/>
        <v>171.61369723204163</v>
      </c>
    </row>
    <row r="14" spans="1:7" s="29" customFormat="1" ht="11.25">
      <c r="A14" s="11" t="s">
        <v>17</v>
      </c>
      <c r="B14" s="17" t="s">
        <v>505</v>
      </c>
      <c r="C14" s="18">
        <v>19290793.42464</v>
      </c>
      <c r="D14" s="18">
        <v>4396055.280979999</v>
      </c>
      <c r="E14" s="6">
        <f t="shared" si="0"/>
        <v>22.788359111061485</v>
      </c>
      <c r="F14" s="21">
        <v>3833181.8934899997</v>
      </c>
      <c r="G14" s="6">
        <f t="shared" si="1"/>
        <v>114.68423370270907</v>
      </c>
    </row>
    <row r="15" spans="1:7" s="29" customFormat="1" ht="45">
      <c r="A15" s="11" t="s">
        <v>18</v>
      </c>
      <c r="B15" s="17" t="s">
        <v>506</v>
      </c>
      <c r="C15" s="18">
        <v>18495818.18164</v>
      </c>
      <c r="D15" s="18">
        <v>4247139.0683699995</v>
      </c>
      <c r="E15" s="6">
        <f t="shared" si="0"/>
        <v>22.96269906343452</v>
      </c>
      <c r="F15" s="21">
        <v>3693420.7180999997</v>
      </c>
      <c r="G15" s="6">
        <f t="shared" si="1"/>
        <v>114.99201939157497</v>
      </c>
    </row>
    <row r="16" spans="1:7" s="29" customFormat="1" ht="78.75">
      <c r="A16" s="11" t="s">
        <v>19</v>
      </c>
      <c r="B16" s="17" t="s">
        <v>507</v>
      </c>
      <c r="C16" s="18">
        <v>93769.9783</v>
      </c>
      <c r="D16" s="18">
        <v>18777.84906</v>
      </c>
      <c r="E16" s="6">
        <f t="shared" si="0"/>
        <v>20.02543820573754</v>
      </c>
      <c r="F16" s="21">
        <v>10921.49211</v>
      </c>
      <c r="G16" s="6">
        <f t="shared" si="1"/>
        <v>171.93483153100038</v>
      </c>
    </row>
    <row r="17" spans="1:7" s="29" customFormat="1" ht="33.75">
      <c r="A17" s="11" t="s">
        <v>20</v>
      </c>
      <c r="B17" s="17" t="s">
        <v>508</v>
      </c>
      <c r="C17" s="18">
        <v>159476.2247</v>
      </c>
      <c r="D17" s="18">
        <v>26302.68517</v>
      </c>
      <c r="E17" s="6">
        <f t="shared" si="0"/>
        <v>16.49317020106258</v>
      </c>
      <c r="F17" s="21">
        <v>19677.653019999998</v>
      </c>
      <c r="G17" s="6">
        <f t="shared" si="1"/>
        <v>133.66779637422434</v>
      </c>
    </row>
    <row r="18" spans="1:7" s="29" customFormat="1" ht="56.25">
      <c r="A18" s="11" t="s">
        <v>21</v>
      </c>
      <c r="B18" s="17" t="s">
        <v>509</v>
      </c>
      <c r="C18" s="18">
        <v>541729.04</v>
      </c>
      <c r="D18" s="18">
        <v>103835.67838</v>
      </c>
      <c r="E18" s="6">
        <f t="shared" si="0"/>
        <v>19.167456553556736</v>
      </c>
      <c r="F18" s="21">
        <v>109162.03026</v>
      </c>
      <c r="G18" s="6">
        <f t="shared" si="1"/>
        <v>95.12069181260755</v>
      </c>
    </row>
    <row r="19" spans="1:7" s="16" customFormat="1" ht="21.75">
      <c r="A19" s="10" t="s">
        <v>22</v>
      </c>
      <c r="B19" s="4" t="s">
        <v>510</v>
      </c>
      <c r="C19" s="5">
        <v>5161212.63211</v>
      </c>
      <c r="D19" s="5">
        <v>1531225.90585</v>
      </c>
      <c r="E19" s="15">
        <f t="shared" si="0"/>
        <v>29.6679485034897</v>
      </c>
      <c r="F19" s="20">
        <v>1476369.84773</v>
      </c>
      <c r="G19" s="6">
        <f t="shared" si="1"/>
        <v>103.71560406793353</v>
      </c>
    </row>
    <row r="20" spans="1:8" s="29" customFormat="1" ht="22.5">
      <c r="A20" s="11" t="s">
        <v>23</v>
      </c>
      <c r="B20" s="17" t="s">
        <v>511</v>
      </c>
      <c r="C20" s="18">
        <v>5161212.63211</v>
      </c>
      <c r="D20" s="18">
        <v>1531225.90585</v>
      </c>
      <c r="E20" s="6">
        <f t="shared" si="0"/>
        <v>29.6679485034897</v>
      </c>
      <c r="F20" s="21">
        <v>1476369.84773</v>
      </c>
      <c r="G20" s="6">
        <f t="shared" si="1"/>
        <v>103.71560406793353</v>
      </c>
      <c r="H20" s="31">
        <f>F21+F22+F23+F24+F25+F26+F28+F29+F30+F31+F32</f>
        <v>1476369.8477299998</v>
      </c>
    </row>
    <row r="21" spans="1:7" s="29" customFormat="1" ht="67.5">
      <c r="A21" s="11" t="s">
        <v>24</v>
      </c>
      <c r="B21" s="17" t="s">
        <v>512</v>
      </c>
      <c r="C21" s="18">
        <v>226908</v>
      </c>
      <c r="D21" s="18">
        <v>28334.42476</v>
      </c>
      <c r="E21" s="6">
        <f t="shared" si="0"/>
        <v>12.487186331024027</v>
      </c>
      <c r="F21" s="21">
        <v>27776.391</v>
      </c>
      <c r="G21" s="6">
        <f t="shared" si="1"/>
        <v>102.00902183440607</v>
      </c>
    </row>
    <row r="22" spans="1:7" s="29" customFormat="1" ht="11.25">
      <c r="A22" s="11" t="s">
        <v>25</v>
      </c>
      <c r="B22" s="17" t="s">
        <v>513</v>
      </c>
      <c r="C22" s="18">
        <v>1376401</v>
      </c>
      <c r="D22" s="18">
        <v>426386.73058</v>
      </c>
      <c r="E22" s="6">
        <f t="shared" si="0"/>
        <v>30.97837988929098</v>
      </c>
      <c r="F22" s="21">
        <v>266547.40442</v>
      </c>
      <c r="G22" s="6">
        <f t="shared" si="1"/>
        <v>159.96656636285996</v>
      </c>
    </row>
    <row r="23" spans="1:7" s="29" customFormat="1" ht="78.75">
      <c r="A23" s="11" t="s">
        <v>1431</v>
      </c>
      <c r="B23" s="17" t="s">
        <v>1432</v>
      </c>
      <c r="C23" s="18">
        <v>0</v>
      </c>
      <c r="D23" s="18">
        <v>0</v>
      </c>
      <c r="E23" s="6">
        <v>0</v>
      </c>
      <c r="F23" s="21">
        <v>31250.8596</v>
      </c>
      <c r="G23" s="6">
        <f t="shared" si="1"/>
        <v>0</v>
      </c>
    </row>
    <row r="24" spans="1:7" s="29" customFormat="1" ht="22.5">
      <c r="A24" s="11" t="s">
        <v>26</v>
      </c>
      <c r="B24" s="17" t="s">
        <v>514</v>
      </c>
      <c r="C24" s="18">
        <v>4200</v>
      </c>
      <c r="D24" s="18">
        <v>45.38525</v>
      </c>
      <c r="E24" s="6">
        <f t="shared" si="0"/>
        <v>1.0806011904761905</v>
      </c>
      <c r="F24" s="21">
        <v>43365.5411</v>
      </c>
      <c r="G24" s="6">
        <f t="shared" si="1"/>
        <v>0.10465740504734529</v>
      </c>
    </row>
    <row r="25" spans="1:7" s="29" customFormat="1" ht="78.75">
      <c r="A25" s="11" t="s">
        <v>27</v>
      </c>
      <c r="B25" s="17" t="s">
        <v>515</v>
      </c>
      <c r="C25" s="18">
        <v>0</v>
      </c>
      <c r="D25" s="18">
        <v>-11264.353</v>
      </c>
      <c r="E25" s="6">
        <v>0</v>
      </c>
      <c r="F25" s="21">
        <v>109756.054</v>
      </c>
      <c r="G25" s="6">
        <v>0</v>
      </c>
    </row>
    <row r="26" spans="1:7" s="29" customFormat="1" ht="90">
      <c r="A26" s="11" t="s">
        <v>28</v>
      </c>
      <c r="B26" s="17" t="s">
        <v>516</v>
      </c>
      <c r="C26" s="18">
        <v>551835</v>
      </c>
      <c r="D26" s="18">
        <v>132179.95694</v>
      </c>
      <c r="E26" s="6">
        <f t="shared" si="0"/>
        <v>23.952804178785325</v>
      </c>
      <c r="F26" s="21">
        <v>62836.62635</v>
      </c>
      <c r="G26" s="6" t="s">
        <v>1387</v>
      </c>
    </row>
    <row r="27" spans="1:7" s="29" customFormat="1" ht="101.25">
      <c r="A27" s="11" t="s">
        <v>29</v>
      </c>
      <c r="B27" s="17" t="s">
        <v>517</v>
      </c>
      <c r="C27" s="18">
        <v>551835</v>
      </c>
      <c r="D27" s="18">
        <v>132179.95694</v>
      </c>
      <c r="E27" s="6">
        <f t="shared" si="0"/>
        <v>23.952804178785325</v>
      </c>
      <c r="F27" s="21">
        <v>62836.62635</v>
      </c>
      <c r="G27" s="6" t="s">
        <v>1387</v>
      </c>
    </row>
    <row r="28" spans="1:7" s="29" customFormat="1" ht="45">
      <c r="A28" s="11" t="s">
        <v>30</v>
      </c>
      <c r="B28" s="17" t="s">
        <v>518</v>
      </c>
      <c r="C28" s="18">
        <v>1198219.78719</v>
      </c>
      <c r="D28" s="18">
        <v>395757.21314</v>
      </c>
      <c r="E28" s="6">
        <f t="shared" si="0"/>
        <v>33.028766289038536</v>
      </c>
      <c r="F28" s="21">
        <v>348932.70317</v>
      </c>
      <c r="G28" s="6">
        <f t="shared" si="1"/>
        <v>113.41935265585785</v>
      </c>
    </row>
    <row r="29" spans="1:7" s="29" customFormat="1" ht="56.25">
      <c r="A29" s="11" t="s">
        <v>31</v>
      </c>
      <c r="B29" s="17" t="s">
        <v>519</v>
      </c>
      <c r="C29" s="18">
        <v>11887.086</v>
      </c>
      <c r="D29" s="18">
        <v>2667.84164</v>
      </c>
      <c r="E29" s="6">
        <f t="shared" si="0"/>
        <v>22.443192890166692</v>
      </c>
      <c r="F29" s="21">
        <v>3487.4777799999997</v>
      </c>
      <c r="G29" s="6">
        <f t="shared" si="1"/>
        <v>76.49773871820913</v>
      </c>
    </row>
    <row r="30" spans="1:7" s="29" customFormat="1" ht="45">
      <c r="A30" s="11" t="s">
        <v>32</v>
      </c>
      <c r="B30" s="17" t="s">
        <v>520</v>
      </c>
      <c r="C30" s="18">
        <v>2029732.54755</v>
      </c>
      <c r="D30" s="18">
        <v>644654.02694</v>
      </c>
      <c r="E30" s="6">
        <f t="shared" si="0"/>
        <v>31.760540457319525</v>
      </c>
      <c r="F30" s="21">
        <v>649810.1282899999</v>
      </c>
      <c r="G30" s="6">
        <f t="shared" si="1"/>
        <v>99.20652185530436</v>
      </c>
    </row>
    <row r="31" spans="1:7" s="29" customFormat="1" ht="45">
      <c r="A31" s="11" t="s">
        <v>33</v>
      </c>
      <c r="B31" s="17" t="s">
        <v>521</v>
      </c>
      <c r="C31" s="18">
        <v>-231147.78863</v>
      </c>
      <c r="D31" s="18">
        <v>-82465.40590000001</v>
      </c>
      <c r="E31" s="6">
        <f t="shared" si="0"/>
        <v>35.67648489685662</v>
      </c>
      <c r="F31" s="21">
        <v>-64002.810979999995</v>
      </c>
      <c r="G31" s="6">
        <f t="shared" si="1"/>
        <v>128.84653757749692</v>
      </c>
    </row>
    <row r="32" spans="1:7" s="29" customFormat="1" ht="22.5">
      <c r="A32" s="11" t="s">
        <v>34</v>
      </c>
      <c r="B32" s="17" t="s">
        <v>522</v>
      </c>
      <c r="C32" s="18">
        <v>-6823</v>
      </c>
      <c r="D32" s="18">
        <v>-5069.9145</v>
      </c>
      <c r="E32" s="6">
        <f t="shared" si="0"/>
        <v>74.3062362597098</v>
      </c>
      <c r="F32" s="21">
        <v>-3390.527</v>
      </c>
      <c r="G32" s="6">
        <f t="shared" si="1"/>
        <v>149.5317542081216</v>
      </c>
    </row>
    <row r="33" spans="1:7" s="16" customFormat="1" ht="11.25">
      <c r="A33" s="10" t="s">
        <v>35</v>
      </c>
      <c r="B33" s="4" t="s">
        <v>523</v>
      </c>
      <c r="C33" s="5">
        <v>3070041.14</v>
      </c>
      <c r="D33" s="5">
        <v>743260.22808</v>
      </c>
      <c r="E33" s="15">
        <f t="shared" si="0"/>
        <v>24.210106450886194</v>
      </c>
      <c r="F33" s="20">
        <v>670686.0074199999</v>
      </c>
      <c r="G33" s="6">
        <f>D33/F33*100</f>
        <v>110.82089380978428</v>
      </c>
    </row>
    <row r="34" spans="1:7" s="29" customFormat="1" ht="22.5">
      <c r="A34" s="11" t="s">
        <v>36</v>
      </c>
      <c r="B34" s="17" t="s">
        <v>524</v>
      </c>
      <c r="C34" s="18">
        <v>2344203</v>
      </c>
      <c r="D34" s="18">
        <v>548769.76614</v>
      </c>
      <c r="E34" s="6">
        <f t="shared" si="0"/>
        <v>23.4096520710877</v>
      </c>
      <c r="F34" s="21">
        <v>473824.57623</v>
      </c>
      <c r="G34" s="6">
        <f>D34/F34*100</f>
        <v>115.81707527842977</v>
      </c>
    </row>
    <row r="35" spans="1:7" s="29" customFormat="1" ht="22.5">
      <c r="A35" s="11" t="s">
        <v>37</v>
      </c>
      <c r="B35" s="17" t="s">
        <v>525</v>
      </c>
      <c r="C35" s="18">
        <v>1583962</v>
      </c>
      <c r="D35" s="18">
        <v>388930.83414999995</v>
      </c>
      <c r="E35" s="6">
        <f t="shared" si="0"/>
        <v>24.554303332403173</v>
      </c>
      <c r="F35" s="21">
        <v>312574.20224</v>
      </c>
      <c r="G35" s="6">
        <f>D35/F35*100</f>
        <v>124.42832177537542</v>
      </c>
    </row>
    <row r="36" spans="1:7" s="29" customFormat="1" ht="22.5">
      <c r="A36" s="11" t="s">
        <v>37</v>
      </c>
      <c r="B36" s="17" t="s">
        <v>526</v>
      </c>
      <c r="C36" s="18">
        <v>1583962</v>
      </c>
      <c r="D36" s="18">
        <v>388801.28255</v>
      </c>
      <c r="E36" s="6">
        <f t="shared" si="0"/>
        <v>24.546124373564517</v>
      </c>
      <c r="F36" s="21">
        <v>312561.10635</v>
      </c>
      <c r="G36" s="6">
        <f>D36/F36*100</f>
        <v>124.39208674755191</v>
      </c>
    </row>
    <row r="37" spans="1:7" s="29" customFormat="1" ht="33.75">
      <c r="A37" s="11" t="s">
        <v>38</v>
      </c>
      <c r="B37" s="17" t="s">
        <v>527</v>
      </c>
      <c r="C37" s="18">
        <v>0</v>
      </c>
      <c r="D37" s="18">
        <v>129.5516</v>
      </c>
      <c r="E37" s="6">
        <v>0</v>
      </c>
      <c r="F37" s="21">
        <v>13.095889999999999</v>
      </c>
      <c r="G37" s="6" t="s">
        <v>1387</v>
      </c>
    </row>
    <row r="38" spans="1:7" s="29" customFormat="1" ht="22.5">
      <c r="A38" s="11" t="s">
        <v>39</v>
      </c>
      <c r="B38" s="17" t="s">
        <v>528</v>
      </c>
      <c r="C38" s="18">
        <v>760241</v>
      </c>
      <c r="D38" s="18">
        <v>159592.39826</v>
      </c>
      <c r="E38" s="6">
        <f t="shared" si="0"/>
        <v>20.99234298860493</v>
      </c>
      <c r="F38" s="21">
        <v>159673.49513</v>
      </c>
      <c r="G38" s="6">
        <f aca="true" t="shared" si="2" ref="G38:G44">D38/F38*100</f>
        <v>99.94921081301942</v>
      </c>
    </row>
    <row r="39" spans="1:7" s="29" customFormat="1" ht="45">
      <c r="A39" s="11" t="s">
        <v>40</v>
      </c>
      <c r="B39" s="17" t="s">
        <v>529</v>
      </c>
      <c r="C39" s="18">
        <v>760241</v>
      </c>
      <c r="D39" s="18">
        <v>159507.83946000002</v>
      </c>
      <c r="E39" s="6">
        <f t="shared" si="0"/>
        <v>20.981220357754975</v>
      </c>
      <c r="F39" s="21">
        <v>159565.63553</v>
      </c>
      <c r="G39" s="6">
        <f t="shared" si="2"/>
        <v>99.96377912461665</v>
      </c>
    </row>
    <row r="40" spans="1:7" s="29" customFormat="1" ht="33.75">
      <c r="A40" s="11" t="s">
        <v>41</v>
      </c>
      <c r="B40" s="17" t="s">
        <v>530</v>
      </c>
      <c r="C40" s="18">
        <v>0</v>
      </c>
      <c r="D40" s="18">
        <v>84.5588</v>
      </c>
      <c r="E40" s="6">
        <v>0</v>
      </c>
      <c r="F40" s="21">
        <v>107.8596</v>
      </c>
      <c r="G40" s="6">
        <f t="shared" si="2"/>
        <v>78.39710141702733</v>
      </c>
    </row>
    <row r="41" spans="1:7" s="29" customFormat="1" ht="22.5">
      <c r="A41" s="11" t="s">
        <v>42</v>
      </c>
      <c r="B41" s="17" t="s">
        <v>531</v>
      </c>
      <c r="C41" s="18">
        <v>0</v>
      </c>
      <c r="D41" s="18">
        <v>246.53373000000002</v>
      </c>
      <c r="E41" s="6">
        <v>0</v>
      </c>
      <c r="F41" s="21">
        <v>1576.87886</v>
      </c>
      <c r="G41" s="6">
        <f t="shared" si="2"/>
        <v>15.6342846780253</v>
      </c>
    </row>
    <row r="42" spans="1:7" s="29" customFormat="1" ht="11.25">
      <c r="A42" s="11" t="s">
        <v>43</v>
      </c>
      <c r="B42" s="17" t="s">
        <v>532</v>
      </c>
      <c r="C42" s="18">
        <v>641758.044</v>
      </c>
      <c r="D42" s="18">
        <v>159935.01768000002</v>
      </c>
      <c r="E42" s="6">
        <f t="shared" si="0"/>
        <v>24.92138885913209</v>
      </c>
      <c r="F42" s="21">
        <v>166898.77299</v>
      </c>
      <c r="G42" s="6">
        <f t="shared" si="2"/>
        <v>95.8275575157061</v>
      </c>
    </row>
    <row r="43" spans="1:7" s="29" customFormat="1" ht="11.25">
      <c r="A43" s="11" t="s">
        <v>43</v>
      </c>
      <c r="B43" s="17" t="s">
        <v>533</v>
      </c>
      <c r="C43" s="18">
        <v>641758.044</v>
      </c>
      <c r="D43" s="18">
        <v>159885.25545</v>
      </c>
      <c r="E43" s="6">
        <f t="shared" si="0"/>
        <v>24.91363481062966</v>
      </c>
      <c r="F43" s="21">
        <v>166831.75597</v>
      </c>
      <c r="G43" s="6">
        <f t="shared" si="2"/>
        <v>95.83622405721778</v>
      </c>
    </row>
    <row r="44" spans="1:7" s="29" customFormat="1" ht="22.5">
      <c r="A44" s="11" t="s">
        <v>44</v>
      </c>
      <c r="B44" s="17" t="s">
        <v>534</v>
      </c>
      <c r="C44" s="18">
        <v>0</v>
      </c>
      <c r="D44" s="18">
        <v>49.76223</v>
      </c>
      <c r="E44" s="6">
        <v>0</v>
      </c>
      <c r="F44" s="21">
        <v>67.01702</v>
      </c>
      <c r="G44" s="6">
        <f t="shared" si="2"/>
        <v>74.25312256498424</v>
      </c>
    </row>
    <row r="45" spans="1:7" s="29" customFormat="1" ht="11.25">
      <c r="A45" s="11" t="s">
        <v>45</v>
      </c>
      <c r="B45" s="17" t="s">
        <v>535</v>
      </c>
      <c r="C45" s="18">
        <v>12023.2</v>
      </c>
      <c r="D45" s="18">
        <v>6764.06714</v>
      </c>
      <c r="E45" s="6">
        <f t="shared" si="0"/>
        <v>56.258459811032004</v>
      </c>
      <c r="F45" s="21">
        <v>3054.64993</v>
      </c>
      <c r="G45" s="6" t="s">
        <v>1387</v>
      </c>
    </row>
    <row r="46" spans="1:7" s="29" customFormat="1" ht="11.25">
      <c r="A46" s="11" t="s">
        <v>45</v>
      </c>
      <c r="B46" s="17" t="s">
        <v>536</v>
      </c>
      <c r="C46" s="18">
        <v>12008.2</v>
      </c>
      <c r="D46" s="18">
        <v>6758.5937300000005</v>
      </c>
      <c r="E46" s="6">
        <f t="shared" si="0"/>
        <v>56.28315426125481</v>
      </c>
      <c r="F46" s="21">
        <v>3050.86602</v>
      </c>
      <c r="G46" s="6" t="s">
        <v>1387</v>
      </c>
    </row>
    <row r="47" spans="1:7" s="29" customFormat="1" ht="22.5">
      <c r="A47" s="11" t="s">
        <v>46</v>
      </c>
      <c r="B47" s="17" t="s">
        <v>537</v>
      </c>
      <c r="C47" s="18">
        <v>15</v>
      </c>
      <c r="D47" s="18">
        <v>5.473409999999999</v>
      </c>
      <c r="E47" s="6">
        <f t="shared" si="0"/>
        <v>36.489399999999996</v>
      </c>
      <c r="F47" s="21">
        <v>3.7839099999999997</v>
      </c>
      <c r="G47" s="6">
        <f aca="true" t="shared" si="3" ref="G47:G71">D47/F47*100</f>
        <v>144.6495820460846</v>
      </c>
    </row>
    <row r="48" spans="1:7" s="29" customFormat="1" ht="22.5">
      <c r="A48" s="11" t="s">
        <v>47</v>
      </c>
      <c r="B48" s="17" t="s">
        <v>538</v>
      </c>
      <c r="C48" s="18">
        <v>72056.896</v>
      </c>
      <c r="D48" s="18">
        <v>27791.37712</v>
      </c>
      <c r="E48" s="6">
        <f t="shared" si="0"/>
        <v>38.56865707898381</v>
      </c>
      <c r="F48" s="21">
        <v>26908.00827</v>
      </c>
      <c r="G48" s="6">
        <f t="shared" si="3"/>
        <v>103.2829217277478</v>
      </c>
    </row>
    <row r="49" spans="1:7" s="29" customFormat="1" ht="22.5">
      <c r="A49" s="11" t="s">
        <v>48</v>
      </c>
      <c r="B49" s="17" t="s">
        <v>539</v>
      </c>
      <c r="C49" s="18">
        <v>46570.896</v>
      </c>
      <c r="D49" s="18">
        <v>20683.65977</v>
      </c>
      <c r="E49" s="6">
        <f t="shared" si="0"/>
        <v>44.41327426897691</v>
      </c>
      <c r="F49" s="21">
        <v>19145.21847</v>
      </c>
      <c r="G49" s="6">
        <f t="shared" si="3"/>
        <v>108.03564243683451</v>
      </c>
    </row>
    <row r="50" spans="1:7" s="29" customFormat="1" ht="22.5">
      <c r="A50" s="11" t="s">
        <v>49</v>
      </c>
      <c r="B50" s="17" t="s">
        <v>540</v>
      </c>
      <c r="C50" s="18">
        <v>25486</v>
      </c>
      <c r="D50" s="18">
        <v>7107.71735</v>
      </c>
      <c r="E50" s="6">
        <f t="shared" si="0"/>
        <v>27.888712822726202</v>
      </c>
      <c r="F50" s="21">
        <v>7762.7898</v>
      </c>
      <c r="G50" s="6">
        <f t="shared" si="3"/>
        <v>91.56137848792454</v>
      </c>
    </row>
    <row r="51" spans="1:7" s="16" customFormat="1" ht="11.25">
      <c r="A51" s="10" t="s">
        <v>50</v>
      </c>
      <c r="B51" s="4" t="s">
        <v>541</v>
      </c>
      <c r="C51" s="5">
        <v>11257797.58091</v>
      </c>
      <c r="D51" s="5">
        <v>1743607.44638</v>
      </c>
      <c r="E51" s="15">
        <f t="shared" si="0"/>
        <v>15.487997841928328</v>
      </c>
      <c r="F51" s="20">
        <v>2068574.49548</v>
      </c>
      <c r="G51" s="6">
        <f t="shared" si="3"/>
        <v>84.29029025495196</v>
      </c>
    </row>
    <row r="52" spans="1:7" s="29" customFormat="1" ht="11.25">
      <c r="A52" s="11" t="s">
        <v>51</v>
      </c>
      <c r="B52" s="17" t="s">
        <v>542</v>
      </c>
      <c r="C52" s="18">
        <v>389401.39175999997</v>
      </c>
      <c r="D52" s="18">
        <v>23608.96267</v>
      </c>
      <c r="E52" s="6">
        <f t="shared" si="0"/>
        <v>6.062886052690569</v>
      </c>
      <c r="F52" s="21">
        <v>19356.819190000002</v>
      </c>
      <c r="G52" s="6">
        <f t="shared" si="3"/>
        <v>121.96716019436042</v>
      </c>
    </row>
    <row r="53" spans="1:7" s="29" customFormat="1" ht="33.75">
      <c r="A53" s="11" t="s">
        <v>52</v>
      </c>
      <c r="B53" s="17" t="s">
        <v>543</v>
      </c>
      <c r="C53" s="18">
        <v>214985.06</v>
      </c>
      <c r="D53" s="18">
        <v>13438.66618</v>
      </c>
      <c r="E53" s="6">
        <f t="shared" si="0"/>
        <v>6.250976779502724</v>
      </c>
      <c r="F53" s="21">
        <v>8780.787910000001</v>
      </c>
      <c r="G53" s="6">
        <f t="shared" si="3"/>
        <v>153.0462450265468</v>
      </c>
    </row>
    <row r="54" spans="1:7" s="29" customFormat="1" ht="33.75">
      <c r="A54" s="11" t="s">
        <v>53</v>
      </c>
      <c r="B54" s="17" t="s">
        <v>544</v>
      </c>
      <c r="C54" s="18">
        <v>79899.1</v>
      </c>
      <c r="D54" s="18">
        <v>5357.3565499999995</v>
      </c>
      <c r="E54" s="6">
        <f t="shared" si="0"/>
        <v>6.705152561167773</v>
      </c>
      <c r="F54" s="21">
        <v>6526.63637</v>
      </c>
      <c r="G54" s="6">
        <f t="shared" si="3"/>
        <v>82.08449569253388</v>
      </c>
    </row>
    <row r="55" spans="1:7" s="29" customFormat="1" ht="33.75">
      <c r="A55" s="11" t="s">
        <v>54</v>
      </c>
      <c r="B55" s="17" t="s">
        <v>545</v>
      </c>
      <c r="C55" s="18">
        <v>94517.23176000001</v>
      </c>
      <c r="D55" s="18">
        <v>4812.93994</v>
      </c>
      <c r="E55" s="6">
        <f t="shared" si="0"/>
        <v>5.092129604706484</v>
      </c>
      <c r="F55" s="21">
        <v>4049.39491</v>
      </c>
      <c r="G55" s="6">
        <f t="shared" si="3"/>
        <v>118.85578085047774</v>
      </c>
    </row>
    <row r="56" spans="1:7" s="29" customFormat="1" ht="11.25">
      <c r="A56" s="11" t="s">
        <v>55</v>
      </c>
      <c r="B56" s="17" t="s">
        <v>546</v>
      </c>
      <c r="C56" s="18">
        <v>8039042</v>
      </c>
      <c r="D56" s="18">
        <v>1213823.38063</v>
      </c>
      <c r="E56" s="6">
        <f t="shared" si="0"/>
        <v>15.099104851423839</v>
      </c>
      <c r="F56" s="21">
        <v>1540601.44205</v>
      </c>
      <c r="G56" s="6">
        <f t="shared" si="3"/>
        <v>78.78892927782977</v>
      </c>
    </row>
    <row r="57" spans="1:7" s="29" customFormat="1" ht="22.5">
      <c r="A57" s="11" t="s">
        <v>56</v>
      </c>
      <c r="B57" s="17" t="s">
        <v>547</v>
      </c>
      <c r="C57" s="18">
        <v>7299450</v>
      </c>
      <c r="D57" s="18">
        <v>1212447.14442</v>
      </c>
      <c r="E57" s="6">
        <f t="shared" si="0"/>
        <v>16.610116439183777</v>
      </c>
      <c r="F57" s="21">
        <v>1394875.41705</v>
      </c>
      <c r="G57" s="6">
        <f t="shared" si="3"/>
        <v>86.92153647557896</v>
      </c>
    </row>
    <row r="58" spans="1:7" s="29" customFormat="1" ht="22.5">
      <c r="A58" s="11" t="s">
        <v>57</v>
      </c>
      <c r="B58" s="17" t="s">
        <v>548</v>
      </c>
      <c r="C58" s="18">
        <v>739592</v>
      </c>
      <c r="D58" s="18">
        <v>1376.23621</v>
      </c>
      <c r="E58" s="6">
        <f t="shared" si="0"/>
        <v>0.18608046193036162</v>
      </c>
      <c r="F58" s="21">
        <v>145726.025</v>
      </c>
      <c r="G58" s="6">
        <f t="shared" si="3"/>
        <v>0.9443997460302648</v>
      </c>
    </row>
    <row r="59" spans="1:7" s="29" customFormat="1" ht="11.25">
      <c r="A59" s="11" t="s">
        <v>58</v>
      </c>
      <c r="B59" s="17" t="s">
        <v>549</v>
      </c>
      <c r="C59" s="18">
        <v>1113949</v>
      </c>
      <c r="D59" s="18">
        <v>148105.34978</v>
      </c>
      <c r="E59" s="6">
        <f t="shared" si="0"/>
        <v>13.295523383925115</v>
      </c>
      <c r="F59" s="21">
        <v>158045.22627</v>
      </c>
      <c r="G59" s="6">
        <f t="shared" si="3"/>
        <v>93.71073918232808</v>
      </c>
    </row>
    <row r="60" spans="1:7" s="29" customFormat="1" ht="11.25">
      <c r="A60" s="11" t="s">
        <v>59</v>
      </c>
      <c r="B60" s="17" t="s">
        <v>550</v>
      </c>
      <c r="C60" s="18">
        <v>195172</v>
      </c>
      <c r="D60" s="18">
        <v>64935.09929</v>
      </c>
      <c r="E60" s="6">
        <f t="shared" si="0"/>
        <v>33.27070445043346</v>
      </c>
      <c r="F60" s="21">
        <v>59080.74544</v>
      </c>
      <c r="G60" s="6">
        <f t="shared" si="3"/>
        <v>109.909072416741</v>
      </c>
    </row>
    <row r="61" spans="1:7" s="29" customFormat="1" ht="11.25">
      <c r="A61" s="11" t="s">
        <v>60</v>
      </c>
      <c r="B61" s="17" t="s">
        <v>551</v>
      </c>
      <c r="C61" s="18">
        <v>918777</v>
      </c>
      <c r="D61" s="18">
        <v>83170.25048999999</v>
      </c>
      <c r="E61" s="6">
        <f t="shared" si="0"/>
        <v>9.052278244884231</v>
      </c>
      <c r="F61" s="21">
        <v>98964.48083</v>
      </c>
      <c r="G61" s="6">
        <f t="shared" si="3"/>
        <v>84.04050604061557</v>
      </c>
    </row>
    <row r="62" spans="1:7" s="29" customFormat="1" ht="11.25">
      <c r="A62" s="11" t="s">
        <v>61</v>
      </c>
      <c r="B62" s="17" t="s">
        <v>552</v>
      </c>
      <c r="C62" s="18">
        <v>2424</v>
      </c>
      <c r="D62" s="18">
        <v>593</v>
      </c>
      <c r="E62" s="6">
        <f t="shared" si="0"/>
        <v>24.463696369636963</v>
      </c>
      <c r="F62" s="21">
        <v>497.00578</v>
      </c>
      <c r="G62" s="6">
        <f t="shared" si="3"/>
        <v>119.31450777091565</v>
      </c>
    </row>
    <row r="63" spans="1:7" s="29" customFormat="1" ht="11.25">
      <c r="A63" s="11" t="s">
        <v>62</v>
      </c>
      <c r="B63" s="17" t="s">
        <v>553</v>
      </c>
      <c r="C63" s="18">
        <v>1712981.18915</v>
      </c>
      <c r="D63" s="18">
        <v>357476.75330000004</v>
      </c>
      <c r="E63" s="6">
        <f t="shared" si="0"/>
        <v>20.868691119567046</v>
      </c>
      <c r="F63" s="21">
        <v>350074.00218999997</v>
      </c>
      <c r="G63" s="6">
        <f t="shared" si="3"/>
        <v>102.11462464041597</v>
      </c>
    </row>
    <row r="64" spans="1:7" s="29" customFormat="1" ht="11.25">
      <c r="A64" s="11" t="s">
        <v>63</v>
      </c>
      <c r="B64" s="17" t="s">
        <v>554</v>
      </c>
      <c r="C64" s="18">
        <v>1052902.71658</v>
      </c>
      <c r="D64" s="18">
        <v>300141.85597000003</v>
      </c>
      <c r="E64" s="6">
        <f t="shared" si="0"/>
        <v>28.506133685827102</v>
      </c>
      <c r="F64" s="21">
        <v>301297.64566000004</v>
      </c>
      <c r="G64" s="6">
        <f t="shared" si="3"/>
        <v>99.61639604336496</v>
      </c>
    </row>
    <row r="65" spans="1:7" s="29" customFormat="1" ht="22.5">
      <c r="A65" s="11" t="s">
        <v>64</v>
      </c>
      <c r="B65" s="17" t="s">
        <v>555</v>
      </c>
      <c r="C65" s="18">
        <v>520877.053</v>
      </c>
      <c r="D65" s="18">
        <v>146483.47561000002</v>
      </c>
      <c r="E65" s="6">
        <f t="shared" si="0"/>
        <v>28.122466667772372</v>
      </c>
      <c r="F65" s="21">
        <v>140573.31985</v>
      </c>
      <c r="G65" s="6">
        <f t="shared" si="3"/>
        <v>104.20432253169129</v>
      </c>
    </row>
    <row r="66" spans="1:7" s="29" customFormat="1" ht="22.5">
      <c r="A66" s="11" t="s">
        <v>65</v>
      </c>
      <c r="B66" s="17" t="s">
        <v>556</v>
      </c>
      <c r="C66" s="18">
        <v>287151.8</v>
      </c>
      <c r="D66" s="18">
        <v>91035.95629</v>
      </c>
      <c r="E66" s="6">
        <f t="shared" si="0"/>
        <v>31.70307701013889</v>
      </c>
      <c r="F66" s="21">
        <v>86523.70317000001</v>
      </c>
      <c r="G66" s="6">
        <f t="shared" si="3"/>
        <v>105.21504854124703</v>
      </c>
    </row>
    <row r="67" spans="1:7" s="29" customFormat="1" ht="22.5">
      <c r="A67" s="11" t="s">
        <v>66</v>
      </c>
      <c r="B67" s="17" t="s">
        <v>557</v>
      </c>
      <c r="C67" s="18">
        <v>244873.86358</v>
      </c>
      <c r="D67" s="18">
        <v>62622.42407</v>
      </c>
      <c r="E67" s="6">
        <f t="shared" si="0"/>
        <v>25.573339332534083</v>
      </c>
      <c r="F67" s="21">
        <v>74200.62264</v>
      </c>
      <c r="G67" s="6">
        <f t="shared" si="3"/>
        <v>84.39608973879629</v>
      </c>
    </row>
    <row r="68" spans="1:7" s="29" customFormat="1" ht="11.25">
      <c r="A68" s="11" t="s">
        <v>67</v>
      </c>
      <c r="B68" s="17" t="s">
        <v>558</v>
      </c>
      <c r="C68" s="18">
        <v>660078.4725700001</v>
      </c>
      <c r="D68" s="18">
        <v>57334.89733</v>
      </c>
      <c r="E68" s="6">
        <f t="shared" si="0"/>
        <v>8.686072900812523</v>
      </c>
      <c r="F68" s="21">
        <v>48776.356530000005</v>
      </c>
      <c r="G68" s="6">
        <f t="shared" si="3"/>
        <v>117.54649467254907</v>
      </c>
    </row>
    <row r="69" spans="1:7" s="16" customFormat="1" ht="22.5">
      <c r="A69" s="11" t="s">
        <v>68</v>
      </c>
      <c r="B69" s="17" t="s">
        <v>559</v>
      </c>
      <c r="C69" s="18">
        <v>191659</v>
      </c>
      <c r="D69" s="18">
        <v>18567.68723</v>
      </c>
      <c r="E69" s="6">
        <f t="shared" si="0"/>
        <v>9.687876504625402</v>
      </c>
      <c r="F69" s="21">
        <v>12055.280550000001</v>
      </c>
      <c r="G69" s="6">
        <f t="shared" si="3"/>
        <v>154.02119554986214</v>
      </c>
    </row>
    <row r="70" spans="1:7" s="29" customFormat="1" ht="22.5">
      <c r="A70" s="11" t="s">
        <v>69</v>
      </c>
      <c r="B70" s="17" t="s">
        <v>560</v>
      </c>
      <c r="C70" s="18">
        <v>361635.529</v>
      </c>
      <c r="D70" s="18">
        <v>32255.571780000002</v>
      </c>
      <c r="E70" s="6">
        <f t="shared" si="0"/>
        <v>8.919359187188714</v>
      </c>
      <c r="F70" s="21">
        <v>30689.78215</v>
      </c>
      <c r="G70" s="6">
        <f t="shared" si="3"/>
        <v>105.10199004459211</v>
      </c>
    </row>
    <row r="71" spans="1:7" s="29" customFormat="1" ht="22.5">
      <c r="A71" s="11" t="s">
        <v>70</v>
      </c>
      <c r="B71" s="17" t="s">
        <v>561</v>
      </c>
      <c r="C71" s="18">
        <v>106783.94356999999</v>
      </c>
      <c r="D71" s="18">
        <v>6511.63832</v>
      </c>
      <c r="E71" s="6">
        <f t="shared" si="0"/>
        <v>6.097956398970629</v>
      </c>
      <c r="F71" s="21">
        <v>6031.2938300000005</v>
      </c>
      <c r="G71" s="6">
        <f t="shared" si="3"/>
        <v>107.96420309703265</v>
      </c>
    </row>
    <row r="72" spans="1:7" s="16" customFormat="1" ht="21.75">
      <c r="A72" s="10" t="s">
        <v>71</v>
      </c>
      <c r="B72" s="4" t="s">
        <v>562</v>
      </c>
      <c r="C72" s="5">
        <v>57378</v>
      </c>
      <c r="D72" s="5">
        <v>14090.328730000001</v>
      </c>
      <c r="E72" s="15">
        <f t="shared" si="0"/>
        <v>24.557023127331036</v>
      </c>
      <c r="F72" s="20">
        <v>6816.67552</v>
      </c>
      <c r="G72" s="6" t="s">
        <v>1387</v>
      </c>
    </row>
    <row r="73" spans="1:7" s="29" customFormat="1" ht="11.25">
      <c r="A73" s="11" t="s">
        <v>72</v>
      </c>
      <c r="B73" s="17" t="s">
        <v>563</v>
      </c>
      <c r="C73" s="18">
        <v>49510</v>
      </c>
      <c r="D73" s="18">
        <v>14020.86398</v>
      </c>
      <c r="E73" s="6">
        <f aca="true" t="shared" si="4" ref="E73:E129">D73/C73*100</f>
        <v>28.31925667541911</v>
      </c>
      <c r="F73" s="21">
        <v>6672.6363200000005</v>
      </c>
      <c r="G73" s="6" t="s">
        <v>1387</v>
      </c>
    </row>
    <row r="74" spans="1:7" s="29" customFormat="1" ht="11.25">
      <c r="A74" s="11" t="s">
        <v>73</v>
      </c>
      <c r="B74" s="17" t="s">
        <v>564</v>
      </c>
      <c r="C74" s="18">
        <v>48302</v>
      </c>
      <c r="D74" s="18">
        <v>14004.98258</v>
      </c>
      <c r="E74" s="6">
        <f t="shared" si="4"/>
        <v>28.994622541509667</v>
      </c>
      <c r="F74" s="21">
        <v>6534.345679999999</v>
      </c>
      <c r="G74" s="6" t="s">
        <v>1387</v>
      </c>
    </row>
    <row r="75" spans="1:7" s="29" customFormat="1" ht="22.5">
      <c r="A75" s="11" t="s">
        <v>74</v>
      </c>
      <c r="B75" s="17" t="s">
        <v>565</v>
      </c>
      <c r="C75" s="18">
        <v>1208</v>
      </c>
      <c r="D75" s="18">
        <v>15.8814</v>
      </c>
      <c r="E75" s="6">
        <f t="shared" si="4"/>
        <v>1.314685430463576</v>
      </c>
      <c r="F75" s="21">
        <v>138.29064000000002</v>
      </c>
      <c r="G75" s="6">
        <f aca="true" t="shared" si="5" ref="G75:G94">D75/F75*100</f>
        <v>11.484074410242078</v>
      </c>
    </row>
    <row r="76" spans="1:7" s="29" customFormat="1" ht="22.5">
      <c r="A76" s="11" t="s">
        <v>75</v>
      </c>
      <c r="B76" s="17" t="s">
        <v>566</v>
      </c>
      <c r="C76" s="18">
        <v>7868</v>
      </c>
      <c r="D76" s="18">
        <v>69.46475</v>
      </c>
      <c r="E76" s="6">
        <f t="shared" si="4"/>
        <v>0.8828768429079816</v>
      </c>
      <c r="F76" s="21">
        <v>144.03920000000002</v>
      </c>
      <c r="G76" s="6">
        <f t="shared" si="5"/>
        <v>48.226281456714545</v>
      </c>
    </row>
    <row r="77" spans="1:7" s="29" customFormat="1" ht="11.25">
      <c r="A77" s="11" t="s">
        <v>76</v>
      </c>
      <c r="B77" s="17" t="s">
        <v>567</v>
      </c>
      <c r="C77" s="18">
        <v>7859</v>
      </c>
      <c r="D77" s="18">
        <v>68.29791</v>
      </c>
      <c r="E77" s="6">
        <f t="shared" si="4"/>
        <v>0.8690407176485557</v>
      </c>
      <c r="F77" s="21">
        <v>142.8928</v>
      </c>
      <c r="G77" s="6">
        <f t="shared" si="5"/>
        <v>47.79660696690107</v>
      </c>
    </row>
    <row r="78" spans="1:7" s="29" customFormat="1" ht="22.5">
      <c r="A78" s="11" t="s">
        <v>77</v>
      </c>
      <c r="B78" s="17" t="s">
        <v>568</v>
      </c>
      <c r="C78" s="18">
        <v>9</v>
      </c>
      <c r="D78" s="18">
        <v>1.1668399999999999</v>
      </c>
      <c r="E78" s="6">
        <f t="shared" si="4"/>
        <v>12.964888888888886</v>
      </c>
      <c r="F78" s="21">
        <v>1.1464</v>
      </c>
      <c r="G78" s="6">
        <f t="shared" si="5"/>
        <v>101.78297278436843</v>
      </c>
    </row>
    <row r="79" spans="1:7" s="16" customFormat="1" ht="11.25">
      <c r="A79" s="10" t="s">
        <v>78</v>
      </c>
      <c r="B79" s="4" t="s">
        <v>569</v>
      </c>
      <c r="C79" s="5">
        <v>368355.6</v>
      </c>
      <c r="D79" s="5">
        <v>76373.39565</v>
      </c>
      <c r="E79" s="15">
        <f t="shared" si="4"/>
        <v>20.733605149480557</v>
      </c>
      <c r="F79" s="20">
        <v>57456.06946</v>
      </c>
      <c r="G79" s="6">
        <f t="shared" si="5"/>
        <v>132.92485261834688</v>
      </c>
    </row>
    <row r="80" spans="1:7" s="29" customFormat="1" ht="22.5">
      <c r="A80" s="11" t="s">
        <v>79</v>
      </c>
      <c r="B80" s="17" t="s">
        <v>570</v>
      </c>
      <c r="C80" s="18">
        <v>97171.2</v>
      </c>
      <c r="D80" s="18">
        <v>28814.57143</v>
      </c>
      <c r="E80" s="6">
        <f t="shared" si="4"/>
        <v>29.65340700742607</v>
      </c>
      <c r="F80" s="21">
        <v>22385.273149999997</v>
      </c>
      <c r="G80" s="6">
        <f t="shared" si="5"/>
        <v>128.7211071176945</v>
      </c>
    </row>
    <row r="81" spans="1:7" s="29" customFormat="1" ht="33.75">
      <c r="A81" s="11" t="s">
        <v>80</v>
      </c>
      <c r="B81" s="17" t="s">
        <v>571</v>
      </c>
      <c r="C81" s="18">
        <v>97171.2</v>
      </c>
      <c r="D81" s="18">
        <v>28814.57143</v>
      </c>
      <c r="E81" s="6">
        <f t="shared" si="4"/>
        <v>29.65340700742607</v>
      </c>
      <c r="F81" s="21">
        <v>22385.273149999997</v>
      </c>
      <c r="G81" s="6">
        <f t="shared" si="5"/>
        <v>128.7211071176945</v>
      </c>
    </row>
    <row r="82" spans="1:7" s="29" customFormat="1" ht="33.75">
      <c r="A82" s="11" t="s">
        <v>81</v>
      </c>
      <c r="B82" s="17" t="s">
        <v>572</v>
      </c>
      <c r="C82" s="18">
        <v>448.8</v>
      </c>
      <c r="D82" s="18">
        <v>81.06</v>
      </c>
      <c r="E82" s="6">
        <f t="shared" si="4"/>
        <v>18.061497326203206</v>
      </c>
      <c r="F82" s="21">
        <v>89.38</v>
      </c>
      <c r="G82" s="6">
        <f t="shared" si="5"/>
        <v>90.69142985007832</v>
      </c>
    </row>
    <row r="83" spans="1:7" s="29" customFormat="1" ht="45">
      <c r="A83" s="11" t="s">
        <v>82</v>
      </c>
      <c r="B83" s="17" t="s">
        <v>573</v>
      </c>
      <c r="C83" s="18">
        <v>448.8</v>
      </c>
      <c r="D83" s="18">
        <v>81.06</v>
      </c>
      <c r="E83" s="6">
        <f t="shared" si="4"/>
        <v>18.061497326203206</v>
      </c>
      <c r="F83" s="21">
        <v>89.38</v>
      </c>
      <c r="G83" s="6">
        <f t="shared" si="5"/>
        <v>90.69142985007832</v>
      </c>
    </row>
    <row r="84" spans="1:7" s="29" customFormat="1" ht="45">
      <c r="A84" s="11" t="s">
        <v>83</v>
      </c>
      <c r="B84" s="17" t="s">
        <v>574</v>
      </c>
      <c r="C84" s="18">
        <v>10771</v>
      </c>
      <c r="D84" s="18">
        <v>2309.05</v>
      </c>
      <c r="E84" s="6">
        <f t="shared" si="4"/>
        <v>21.437656670689815</v>
      </c>
      <c r="F84" s="21">
        <v>2348.975</v>
      </c>
      <c r="G84" s="6">
        <f t="shared" si="5"/>
        <v>98.30032248108218</v>
      </c>
    </row>
    <row r="85" spans="1:7" s="29" customFormat="1" ht="22.5">
      <c r="A85" s="11" t="s">
        <v>84</v>
      </c>
      <c r="B85" s="17" t="s">
        <v>575</v>
      </c>
      <c r="C85" s="18">
        <v>259964.6</v>
      </c>
      <c r="D85" s="18">
        <v>45168.71422</v>
      </c>
      <c r="E85" s="6">
        <f t="shared" si="4"/>
        <v>17.374948058312555</v>
      </c>
      <c r="F85" s="21">
        <v>32632.44131</v>
      </c>
      <c r="G85" s="6">
        <f t="shared" si="5"/>
        <v>138.41659528598723</v>
      </c>
    </row>
    <row r="86" spans="1:7" s="29" customFormat="1" ht="56.25">
      <c r="A86" s="11" t="s">
        <v>85</v>
      </c>
      <c r="B86" s="17" t="s">
        <v>576</v>
      </c>
      <c r="C86" s="18">
        <v>285</v>
      </c>
      <c r="D86" s="18">
        <v>62.76</v>
      </c>
      <c r="E86" s="6">
        <f t="shared" si="4"/>
        <v>22.021052631578947</v>
      </c>
      <c r="F86" s="21">
        <v>75.39</v>
      </c>
      <c r="G86" s="6">
        <f t="shared" si="5"/>
        <v>83.24711500198964</v>
      </c>
    </row>
    <row r="87" spans="1:7" s="29" customFormat="1" ht="33.75">
      <c r="A87" s="11" t="s">
        <v>86</v>
      </c>
      <c r="B87" s="17" t="s">
        <v>577</v>
      </c>
      <c r="C87" s="18">
        <v>178262.4</v>
      </c>
      <c r="D87" s="18">
        <v>27378.69372</v>
      </c>
      <c r="E87" s="6">
        <f t="shared" si="4"/>
        <v>15.358647544294254</v>
      </c>
      <c r="F87" s="21">
        <v>17378.13197</v>
      </c>
      <c r="G87" s="6">
        <f t="shared" si="5"/>
        <v>157.54681669620214</v>
      </c>
    </row>
    <row r="88" spans="1:7" s="29" customFormat="1" ht="33.75">
      <c r="A88" s="11" t="s">
        <v>87</v>
      </c>
      <c r="B88" s="17" t="s">
        <v>578</v>
      </c>
      <c r="C88" s="18">
        <v>47217.8</v>
      </c>
      <c r="D88" s="18">
        <v>9912.25</v>
      </c>
      <c r="E88" s="6">
        <f t="shared" si="4"/>
        <v>20.992612955283814</v>
      </c>
      <c r="F88" s="21">
        <v>7688.25</v>
      </c>
      <c r="G88" s="6">
        <f t="shared" si="5"/>
        <v>128.92725912919065</v>
      </c>
    </row>
    <row r="89" spans="1:7" s="29" customFormat="1" ht="45">
      <c r="A89" s="11" t="s">
        <v>88</v>
      </c>
      <c r="B89" s="17" t="s">
        <v>579</v>
      </c>
      <c r="C89" s="18">
        <v>47217.8</v>
      </c>
      <c r="D89" s="18">
        <v>9912.25</v>
      </c>
      <c r="E89" s="6">
        <f t="shared" si="4"/>
        <v>20.992612955283814</v>
      </c>
      <c r="F89" s="21">
        <v>7688.25</v>
      </c>
      <c r="G89" s="6">
        <f t="shared" si="5"/>
        <v>128.92725912919065</v>
      </c>
    </row>
    <row r="90" spans="1:7" s="29" customFormat="1" ht="22.5">
      <c r="A90" s="11" t="s">
        <v>89</v>
      </c>
      <c r="B90" s="17" t="s">
        <v>580</v>
      </c>
      <c r="C90" s="18">
        <v>5292</v>
      </c>
      <c r="D90" s="18">
        <v>1544.9005</v>
      </c>
      <c r="E90" s="6">
        <f t="shared" si="4"/>
        <v>29.193131141345425</v>
      </c>
      <c r="F90" s="21">
        <v>1249.215</v>
      </c>
      <c r="G90" s="6">
        <f t="shared" si="5"/>
        <v>123.66970457447277</v>
      </c>
    </row>
    <row r="91" spans="1:7" s="29" customFormat="1" ht="56.25">
      <c r="A91" s="11" t="s">
        <v>90</v>
      </c>
      <c r="B91" s="17" t="s">
        <v>581</v>
      </c>
      <c r="C91" s="18">
        <v>176</v>
      </c>
      <c r="D91" s="18">
        <v>23.2</v>
      </c>
      <c r="E91" s="6">
        <f t="shared" si="4"/>
        <v>13.18181818181818</v>
      </c>
      <c r="F91" s="21">
        <v>34.4</v>
      </c>
      <c r="G91" s="6">
        <f t="shared" si="5"/>
        <v>67.44186046511628</v>
      </c>
    </row>
    <row r="92" spans="1:7" s="29" customFormat="1" ht="22.5">
      <c r="A92" s="11" t="s">
        <v>91</v>
      </c>
      <c r="B92" s="17" t="s">
        <v>582</v>
      </c>
      <c r="C92" s="18">
        <v>10.5</v>
      </c>
      <c r="D92" s="18">
        <v>3.5</v>
      </c>
      <c r="E92" s="6">
        <f t="shared" si="4"/>
        <v>33.33333333333333</v>
      </c>
      <c r="F92" s="21">
        <v>7</v>
      </c>
      <c r="G92" s="6">
        <f t="shared" si="5"/>
        <v>50</v>
      </c>
    </row>
    <row r="93" spans="1:7" s="29" customFormat="1" ht="67.5">
      <c r="A93" s="11" t="s">
        <v>92</v>
      </c>
      <c r="B93" s="17" t="s">
        <v>583</v>
      </c>
      <c r="C93" s="18">
        <v>162.3</v>
      </c>
      <c r="D93" s="18">
        <v>12</v>
      </c>
      <c r="E93" s="6">
        <f t="shared" si="4"/>
        <v>7.393715341959334</v>
      </c>
      <c r="F93" s="21">
        <v>49</v>
      </c>
      <c r="G93" s="6">
        <f t="shared" si="5"/>
        <v>24.489795918367346</v>
      </c>
    </row>
    <row r="94" spans="1:7" s="29" customFormat="1" ht="45">
      <c r="A94" s="11" t="s">
        <v>93</v>
      </c>
      <c r="B94" s="17" t="s">
        <v>584</v>
      </c>
      <c r="C94" s="18">
        <v>22023.3</v>
      </c>
      <c r="D94" s="18">
        <v>4998.01</v>
      </c>
      <c r="E94" s="6">
        <f t="shared" si="4"/>
        <v>22.694192060227124</v>
      </c>
      <c r="F94" s="21">
        <v>4621.455</v>
      </c>
      <c r="G94" s="6">
        <f t="shared" si="5"/>
        <v>108.14797504249202</v>
      </c>
    </row>
    <row r="95" spans="1:7" s="29" customFormat="1" ht="56.25">
      <c r="A95" s="11" t="s">
        <v>94</v>
      </c>
      <c r="B95" s="17" t="s">
        <v>585</v>
      </c>
      <c r="C95" s="18">
        <v>0</v>
      </c>
      <c r="D95" s="18">
        <v>268.4</v>
      </c>
      <c r="E95" s="6">
        <v>0</v>
      </c>
      <c r="F95" s="21"/>
      <c r="G95" s="6">
        <v>0</v>
      </c>
    </row>
    <row r="96" spans="1:7" s="29" customFormat="1" ht="112.5">
      <c r="A96" s="11" t="s">
        <v>95</v>
      </c>
      <c r="B96" s="17" t="s">
        <v>586</v>
      </c>
      <c r="C96" s="18">
        <v>22023.3</v>
      </c>
      <c r="D96" s="18">
        <v>4729.61</v>
      </c>
      <c r="E96" s="6">
        <f t="shared" si="4"/>
        <v>21.47548278414225</v>
      </c>
      <c r="F96" s="21">
        <v>4621.455</v>
      </c>
      <c r="G96" s="6">
        <f>D96/F96*100</f>
        <v>102.34028027969546</v>
      </c>
    </row>
    <row r="97" spans="1:7" s="29" customFormat="1" ht="22.5">
      <c r="A97" s="11" t="s">
        <v>96</v>
      </c>
      <c r="B97" s="17" t="s">
        <v>587</v>
      </c>
      <c r="C97" s="18">
        <v>55</v>
      </c>
      <c r="D97" s="18">
        <v>120</v>
      </c>
      <c r="E97" s="6" t="s">
        <v>1387</v>
      </c>
      <c r="F97" s="21">
        <v>30</v>
      </c>
      <c r="G97" s="6" t="s">
        <v>1387</v>
      </c>
    </row>
    <row r="98" spans="1:7" s="29" customFormat="1" ht="78.75">
      <c r="A98" s="11" t="s">
        <v>97</v>
      </c>
      <c r="B98" s="17" t="s">
        <v>588</v>
      </c>
      <c r="C98" s="18">
        <v>8</v>
      </c>
      <c r="D98" s="18">
        <v>0</v>
      </c>
      <c r="E98" s="6">
        <f t="shared" si="4"/>
        <v>0</v>
      </c>
      <c r="F98" s="21">
        <v>3.2</v>
      </c>
      <c r="G98" s="6">
        <f aca="true" t="shared" si="6" ref="G98:G110">D98/F98*100</f>
        <v>0</v>
      </c>
    </row>
    <row r="99" spans="1:7" s="29" customFormat="1" ht="45">
      <c r="A99" s="11" t="s">
        <v>98</v>
      </c>
      <c r="B99" s="17" t="s">
        <v>589</v>
      </c>
      <c r="C99" s="18">
        <v>1827.3</v>
      </c>
      <c r="D99" s="18">
        <v>401.6</v>
      </c>
      <c r="E99" s="6">
        <f t="shared" si="4"/>
        <v>21.97778142614787</v>
      </c>
      <c r="F99" s="21">
        <v>321.6</v>
      </c>
      <c r="G99" s="6">
        <f t="shared" si="6"/>
        <v>124.87562189054727</v>
      </c>
    </row>
    <row r="100" spans="1:7" s="16" customFormat="1" ht="56.25">
      <c r="A100" s="11" t="s">
        <v>99</v>
      </c>
      <c r="B100" s="17" t="s">
        <v>590</v>
      </c>
      <c r="C100" s="18">
        <v>1539.3</v>
      </c>
      <c r="D100" s="18">
        <v>324.8</v>
      </c>
      <c r="E100" s="6">
        <f t="shared" si="4"/>
        <v>21.10050022737608</v>
      </c>
      <c r="F100" s="21">
        <v>257.6</v>
      </c>
      <c r="G100" s="6">
        <f t="shared" si="6"/>
        <v>126.08695652173911</v>
      </c>
    </row>
    <row r="101" spans="1:7" s="29" customFormat="1" ht="56.25">
      <c r="A101" s="11" t="s">
        <v>100</v>
      </c>
      <c r="B101" s="17" t="s">
        <v>591</v>
      </c>
      <c r="C101" s="18">
        <v>288</v>
      </c>
      <c r="D101" s="18">
        <v>76.8</v>
      </c>
      <c r="E101" s="6">
        <f t="shared" si="4"/>
        <v>26.666666666666668</v>
      </c>
      <c r="F101" s="21">
        <v>64</v>
      </c>
      <c r="G101" s="6">
        <f t="shared" si="6"/>
        <v>120</v>
      </c>
    </row>
    <row r="102" spans="1:7" s="29" customFormat="1" ht="22.5">
      <c r="A102" s="11" t="s">
        <v>101</v>
      </c>
      <c r="B102" s="17" t="s">
        <v>592</v>
      </c>
      <c r="C102" s="18">
        <v>630</v>
      </c>
      <c r="D102" s="18">
        <v>122.5</v>
      </c>
      <c r="E102" s="6">
        <f t="shared" si="4"/>
        <v>19.444444444444446</v>
      </c>
      <c r="F102" s="21">
        <v>136.5</v>
      </c>
      <c r="G102" s="6">
        <f t="shared" si="6"/>
        <v>89.74358974358975</v>
      </c>
    </row>
    <row r="103" spans="1:7" s="29" customFormat="1" ht="56.25">
      <c r="A103" s="11" t="s">
        <v>102</v>
      </c>
      <c r="B103" s="17" t="s">
        <v>593</v>
      </c>
      <c r="C103" s="18">
        <v>630</v>
      </c>
      <c r="D103" s="18">
        <v>122.5</v>
      </c>
      <c r="E103" s="6">
        <f t="shared" si="4"/>
        <v>19.444444444444446</v>
      </c>
      <c r="F103" s="21">
        <v>136.5</v>
      </c>
      <c r="G103" s="6">
        <f t="shared" si="6"/>
        <v>89.74358974358975</v>
      </c>
    </row>
    <row r="104" spans="1:7" s="29" customFormat="1" ht="45">
      <c r="A104" s="11" t="s">
        <v>103</v>
      </c>
      <c r="B104" s="17" t="s">
        <v>594</v>
      </c>
      <c r="C104" s="18">
        <v>240</v>
      </c>
      <c r="D104" s="18">
        <v>61.3</v>
      </c>
      <c r="E104" s="6">
        <f t="shared" si="4"/>
        <v>25.541666666666668</v>
      </c>
      <c r="F104" s="21">
        <v>44.8</v>
      </c>
      <c r="G104" s="6">
        <f t="shared" si="6"/>
        <v>136.83035714285714</v>
      </c>
    </row>
    <row r="105" spans="1:7" s="29" customFormat="1" ht="56.25">
      <c r="A105" s="11" t="s">
        <v>104</v>
      </c>
      <c r="B105" s="17" t="s">
        <v>595</v>
      </c>
      <c r="C105" s="18">
        <v>240</v>
      </c>
      <c r="D105" s="18">
        <v>61.3</v>
      </c>
      <c r="E105" s="6">
        <f t="shared" si="4"/>
        <v>25.541666666666668</v>
      </c>
      <c r="F105" s="21">
        <v>44.8</v>
      </c>
      <c r="G105" s="6">
        <f t="shared" si="6"/>
        <v>136.83035714285714</v>
      </c>
    </row>
    <row r="106" spans="1:7" s="29" customFormat="1" ht="56.25">
      <c r="A106" s="11" t="s">
        <v>105</v>
      </c>
      <c r="B106" s="17" t="s">
        <v>596</v>
      </c>
      <c r="C106" s="18">
        <v>2935</v>
      </c>
      <c r="D106" s="18">
        <v>418</v>
      </c>
      <c r="E106" s="6">
        <f t="shared" si="4"/>
        <v>14.241908006814311</v>
      </c>
      <c r="F106" s="21">
        <v>758.49934</v>
      </c>
      <c r="G106" s="6">
        <f t="shared" si="6"/>
        <v>55.108815256187306</v>
      </c>
    </row>
    <row r="107" spans="1:7" s="29" customFormat="1" ht="56.25">
      <c r="A107" s="11" t="s">
        <v>106</v>
      </c>
      <c r="B107" s="17" t="s">
        <v>597</v>
      </c>
      <c r="C107" s="18">
        <v>345</v>
      </c>
      <c r="D107" s="18">
        <v>5</v>
      </c>
      <c r="E107" s="6">
        <f t="shared" si="4"/>
        <v>1.4492753623188406</v>
      </c>
      <c r="F107" s="21">
        <v>20</v>
      </c>
      <c r="G107" s="6">
        <f t="shared" si="6"/>
        <v>25</v>
      </c>
    </row>
    <row r="108" spans="1:7" s="29" customFormat="1" ht="45">
      <c r="A108" s="11" t="s">
        <v>107</v>
      </c>
      <c r="B108" s="17" t="s">
        <v>598</v>
      </c>
      <c r="C108" s="18">
        <v>495</v>
      </c>
      <c r="D108" s="18">
        <v>105</v>
      </c>
      <c r="E108" s="6">
        <f t="shared" si="4"/>
        <v>21.21212121212121</v>
      </c>
      <c r="F108" s="21">
        <v>215</v>
      </c>
      <c r="G108" s="6">
        <f t="shared" si="6"/>
        <v>48.837209302325576</v>
      </c>
    </row>
    <row r="109" spans="1:7" s="16" customFormat="1" ht="21.75">
      <c r="A109" s="10" t="s">
        <v>108</v>
      </c>
      <c r="B109" s="4" t="s">
        <v>599</v>
      </c>
      <c r="C109" s="5">
        <v>146.13</v>
      </c>
      <c r="D109" s="5">
        <v>189.46904</v>
      </c>
      <c r="E109" s="15">
        <f t="shared" si="4"/>
        <v>129.65786628344625</v>
      </c>
      <c r="F109" s="20">
        <v>212.41004999999998</v>
      </c>
      <c r="G109" s="6">
        <f t="shared" si="6"/>
        <v>89.19965886736529</v>
      </c>
    </row>
    <row r="110" spans="1:7" s="29" customFormat="1" ht="22.5">
      <c r="A110" s="11" t="s">
        <v>109</v>
      </c>
      <c r="B110" s="17" t="s">
        <v>600</v>
      </c>
      <c r="C110" s="18">
        <v>2</v>
      </c>
      <c r="D110" s="18">
        <v>0.27991000000000005</v>
      </c>
      <c r="E110" s="6">
        <f t="shared" si="4"/>
        <v>13.995500000000002</v>
      </c>
      <c r="F110" s="21">
        <v>0.8072699999999999</v>
      </c>
      <c r="G110" s="6">
        <f t="shared" si="6"/>
        <v>34.67365317675623</v>
      </c>
    </row>
    <row r="111" spans="1:7" s="29" customFormat="1" ht="33.75">
      <c r="A111" s="11" t="s">
        <v>1272</v>
      </c>
      <c r="B111" s="17" t="s">
        <v>1294</v>
      </c>
      <c r="C111" s="18">
        <v>0</v>
      </c>
      <c r="D111" s="18">
        <v>-0.15483000000000002</v>
      </c>
      <c r="E111" s="6">
        <v>0</v>
      </c>
      <c r="F111" s="21">
        <v>0</v>
      </c>
      <c r="G111" s="6">
        <v>0</v>
      </c>
    </row>
    <row r="112" spans="1:7" s="29" customFormat="1" ht="33.75">
      <c r="A112" s="11" t="s">
        <v>110</v>
      </c>
      <c r="B112" s="17" t="s">
        <v>601</v>
      </c>
      <c r="C112" s="18">
        <v>2</v>
      </c>
      <c r="D112" s="18">
        <v>0.43474</v>
      </c>
      <c r="E112" s="6">
        <f t="shared" si="4"/>
        <v>21.737000000000002</v>
      </c>
      <c r="F112" s="21">
        <v>0.8072699999999999</v>
      </c>
      <c r="G112" s="6">
        <f aca="true" t="shared" si="7" ref="G112:G124">D112/F112*100</f>
        <v>53.8531098641099</v>
      </c>
    </row>
    <row r="113" spans="1:7" s="29" customFormat="1" ht="11.25">
      <c r="A113" s="11" t="s">
        <v>111</v>
      </c>
      <c r="B113" s="17" t="s">
        <v>602</v>
      </c>
      <c r="C113" s="18">
        <v>40</v>
      </c>
      <c r="D113" s="18">
        <v>3.87177</v>
      </c>
      <c r="E113" s="6">
        <f t="shared" si="4"/>
        <v>9.679425</v>
      </c>
      <c r="F113" s="21">
        <v>16.32452</v>
      </c>
      <c r="G113" s="6">
        <f t="shared" si="7"/>
        <v>23.71751206161039</v>
      </c>
    </row>
    <row r="114" spans="1:7" s="29" customFormat="1" ht="11.25">
      <c r="A114" s="11" t="s">
        <v>112</v>
      </c>
      <c r="B114" s="17" t="s">
        <v>603</v>
      </c>
      <c r="C114" s="18">
        <v>1</v>
      </c>
      <c r="D114" s="18">
        <v>0</v>
      </c>
      <c r="E114" s="6">
        <v>0</v>
      </c>
      <c r="F114" s="21">
        <v>0.31173</v>
      </c>
      <c r="G114" s="6">
        <f t="shared" si="7"/>
        <v>0</v>
      </c>
    </row>
    <row r="115" spans="1:7" s="29" customFormat="1" ht="11.25">
      <c r="A115" s="11" t="s">
        <v>113</v>
      </c>
      <c r="B115" s="17" t="s">
        <v>604</v>
      </c>
      <c r="C115" s="18">
        <v>1</v>
      </c>
      <c r="D115" s="39">
        <v>0</v>
      </c>
      <c r="E115" s="6">
        <v>0</v>
      </c>
      <c r="F115" s="21">
        <v>0.31173</v>
      </c>
      <c r="G115" s="6">
        <f t="shared" si="7"/>
        <v>0</v>
      </c>
    </row>
    <row r="116" spans="1:7" s="29" customFormat="1" ht="11.25">
      <c r="A116" s="11" t="s">
        <v>114</v>
      </c>
      <c r="B116" s="17" t="s">
        <v>605</v>
      </c>
      <c r="C116" s="18">
        <v>39</v>
      </c>
      <c r="D116" s="18">
        <v>3.87173</v>
      </c>
      <c r="E116" s="6">
        <f t="shared" si="4"/>
        <v>9.92751282051282</v>
      </c>
      <c r="F116" s="21">
        <v>16.012790000000003</v>
      </c>
      <c r="G116" s="6">
        <f t="shared" si="7"/>
        <v>24.1789844243258</v>
      </c>
    </row>
    <row r="117" spans="1:7" s="29" customFormat="1" ht="45">
      <c r="A117" s="11" t="s">
        <v>115</v>
      </c>
      <c r="B117" s="17" t="s">
        <v>606</v>
      </c>
      <c r="C117" s="18">
        <v>39</v>
      </c>
      <c r="D117" s="18">
        <v>3.87173</v>
      </c>
      <c r="E117" s="6">
        <f t="shared" si="4"/>
        <v>9.92751282051282</v>
      </c>
      <c r="F117" s="21">
        <v>16.012790000000003</v>
      </c>
      <c r="G117" s="6">
        <f t="shared" si="7"/>
        <v>24.1789844243258</v>
      </c>
    </row>
    <row r="118" spans="1:7" s="29" customFormat="1" ht="11.25">
      <c r="A118" s="11" t="s">
        <v>116</v>
      </c>
      <c r="B118" s="17" t="s">
        <v>607</v>
      </c>
      <c r="C118" s="18">
        <v>78.13</v>
      </c>
      <c r="D118" s="18">
        <v>111.81014</v>
      </c>
      <c r="E118" s="6">
        <f t="shared" si="4"/>
        <v>143.10782029950084</v>
      </c>
      <c r="F118" s="21">
        <v>178.55118</v>
      </c>
      <c r="G118" s="6">
        <f t="shared" si="7"/>
        <v>62.62077909538319</v>
      </c>
    </row>
    <row r="119" spans="1:7" s="29" customFormat="1" ht="11.25">
      <c r="A119" s="11" t="s">
        <v>117</v>
      </c>
      <c r="B119" s="17" t="s">
        <v>608</v>
      </c>
      <c r="C119" s="18">
        <v>2</v>
      </c>
      <c r="D119" s="18">
        <v>0.12618000000000001</v>
      </c>
      <c r="E119" s="6">
        <f t="shared" si="4"/>
        <v>6.309000000000001</v>
      </c>
      <c r="F119" s="21">
        <v>0.63952</v>
      </c>
      <c r="G119" s="6">
        <f t="shared" si="7"/>
        <v>19.73042281711284</v>
      </c>
    </row>
    <row r="120" spans="1:7" s="29" customFormat="1" ht="11.25">
      <c r="A120" s="11" t="s">
        <v>118</v>
      </c>
      <c r="B120" s="17" t="s">
        <v>609</v>
      </c>
      <c r="C120" s="18">
        <v>2</v>
      </c>
      <c r="D120" s="18">
        <v>0</v>
      </c>
      <c r="E120" s="6">
        <f t="shared" si="4"/>
        <v>0</v>
      </c>
      <c r="F120" s="21">
        <v>0.50399</v>
      </c>
      <c r="G120" s="6">
        <f t="shared" si="7"/>
        <v>0</v>
      </c>
    </row>
    <row r="121" spans="1:7" s="29" customFormat="1" ht="11.25">
      <c r="A121" s="11" t="s">
        <v>1392</v>
      </c>
      <c r="B121" s="17" t="s">
        <v>1393</v>
      </c>
      <c r="C121" s="18">
        <v>0</v>
      </c>
      <c r="D121" s="18">
        <v>0</v>
      </c>
      <c r="E121" s="6">
        <v>0</v>
      </c>
      <c r="F121" s="21">
        <v>-5.966</v>
      </c>
      <c r="G121" s="6">
        <f t="shared" si="7"/>
        <v>0</v>
      </c>
    </row>
    <row r="122" spans="1:7" s="29" customFormat="1" ht="33.75" customHeight="1">
      <c r="A122" s="11" t="s">
        <v>1435</v>
      </c>
      <c r="B122" s="17" t="s">
        <v>610</v>
      </c>
      <c r="C122" s="18">
        <v>74.13</v>
      </c>
      <c r="D122" s="18">
        <v>111.68396000000001</v>
      </c>
      <c r="E122" s="6">
        <f t="shared" si="4"/>
        <v>150.6595980035074</v>
      </c>
      <c r="F122" s="21">
        <v>183.33149</v>
      </c>
      <c r="G122" s="6">
        <f t="shared" si="7"/>
        <v>60.919136150587114</v>
      </c>
    </row>
    <row r="123" spans="1:7" s="29" customFormat="1" ht="33.75" customHeight="1">
      <c r="A123" s="11" t="s">
        <v>1436</v>
      </c>
      <c r="B123" s="17" t="s">
        <v>1394</v>
      </c>
      <c r="C123" s="18">
        <v>0</v>
      </c>
      <c r="D123" s="18">
        <v>0</v>
      </c>
      <c r="E123" s="6">
        <v>0</v>
      </c>
      <c r="F123" s="21">
        <v>3.13875</v>
      </c>
      <c r="G123" s="6">
        <f t="shared" si="7"/>
        <v>0</v>
      </c>
    </row>
    <row r="124" spans="1:7" s="29" customFormat="1" ht="22.5">
      <c r="A124" s="11" t="s">
        <v>1437</v>
      </c>
      <c r="B124" s="17" t="s">
        <v>611</v>
      </c>
      <c r="C124" s="18">
        <v>74.13</v>
      </c>
      <c r="D124" s="18">
        <v>109.9949</v>
      </c>
      <c r="E124" s="6">
        <f t="shared" si="4"/>
        <v>148.3810872791043</v>
      </c>
      <c r="F124" s="21">
        <v>180.42060999999998</v>
      </c>
      <c r="G124" s="6">
        <f t="shared" si="7"/>
        <v>60.965817597002925</v>
      </c>
    </row>
    <row r="125" spans="1:7" s="29" customFormat="1" ht="22.5">
      <c r="A125" s="11" t="s">
        <v>1438</v>
      </c>
      <c r="B125" s="17" t="s">
        <v>612</v>
      </c>
      <c r="C125" s="18">
        <v>0</v>
      </c>
      <c r="D125" s="18">
        <v>1.68906</v>
      </c>
      <c r="E125" s="6">
        <v>0</v>
      </c>
      <c r="F125" s="21">
        <v>-0.22787000000000002</v>
      </c>
      <c r="G125" s="6">
        <v>0</v>
      </c>
    </row>
    <row r="126" spans="1:7" s="29" customFormat="1" ht="22.5">
      <c r="A126" s="11" t="s">
        <v>119</v>
      </c>
      <c r="B126" s="17" t="s">
        <v>613</v>
      </c>
      <c r="C126" s="18">
        <v>0</v>
      </c>
      <c r="D126" s="18">
        <v>-0.4</v>
      </c>
      <c r="E126" s="6">
        <v>0</v>
      </c>
      <c r="F126" s="21"/>
      <c r="G126" s="6">
        <v>0</v>
      </c>
    </row>
    <row r="127" spans="1:7" s="29" customFormat="1" ht="22.5">
      <c r="A127" s="11" t="s">
        <v>120</v>
      </c>
      <c r="B127" s="17" t="s">
        <v>614</v>
      </c>
      <c r="C127" s="18">
        <v>0</v>
      </c>
      <c r="D127" s="18">
        <v>-0.4</v>
      </c>
      <c r="E127" s="6">
        <v>0</v>
      </c>
      <c r="F127" s="21"/>
      <c r="G127" s="6">
        <v>0</v>
      </c>
    </row>
    <row r="128" spans="1:7" s="29" customFormat="1" ht="22.5">
      <c r="A128" s="11" t="s">
        <v>121</v>
      </c>
      <c r="B128" s="17" t="s">
        <v>615</v>
      </c>
      <c r="C128" s="18">
        <v>26</v>
      </c>
      <c r="D128" s="18">
        <v>24.23389</v>
      </c>
      <c r="E128" s="6">
        <f t="shared" si="4"/>
        <v>93.20726923076923</v>
      </c>
      <c r="F128" s="21">
        <v>9.68534</v>
      </c>
      <c r="G128" s="6" t="s">
        <v>1387</v>
      </c>
    </row>
    <row r="129" spans="1:7" s="29" customFormat="1" ht="11.25">
      <c r="A129" s="11" t="s">
        <v>122</v>
      </c>
      <c r="B129" s="17" t="s">
        <v>616</v>
      </c>
      <c r="C129" s="18">
        <v>26</v>
      </c>
      <c r="D129" s="18">
        <v>23.49857</v>
      </c>
      <c r="E129" s="6">
        <f t="shared" si="4"/>
        <v>90.37911538461539</v>
      </c>
      <c r="F129" s="21">
        <v>9.66412</v>
      </c>
      <c r="G129" s="6" t="s">
        <v>1387</v>
      </c>
    </row>
    <row r="130" spans="1:7" s="29" customFormat="1" ht="22.5">
      <c r="A130" s="11" t="s">
        <v>1273</v>
      </c>
      <c r="B130" s="17" t="s">
        <v>1295</v>
      </c>
      <c r="C130" s="18">
        <v>0</v>
      </c>
      <c r="D130" s="18">
        <v>0.7353200000000001</v>
      </c>
      <c r="E130" s="6">
        <v>0</v>
      </c>
      <c r="F130" s="21">
        <v>0</v>
      </c>
      <c r="G130" s="6">
        <v>0</v>
      </c>
    </row>
    <row r="131" spans="1:7" s="29" customFormat="1" ht="11.25">
      <c r="A131" s="11" t="s">
        <v>123</v>
      </c>
      <c r="B131" s="17" t="s">
        <v>617</v>
      </c>
      <c r="C131" s="18">
        <v>0</v>
      </c>
      <c r="D131" s="18">
        <v>7.37333</v>
      </c>
      <c r="E131" s="6">
        <v>0</v>
      </c>
      <c r="F131" s="21">
        <v>7.04174</v>
      </c>
      <c r="G131" s="6">
        <f>D131/F131*100</f>
        <v>104.70892137454663</v>
      </c>
    </row>
    <row r="132" spans="1:7" s="29" customFormat="1" ht="33.75">
      <c r="A132" s="11" t="s">
        <v>1320</v>
      </c>
      <c r="B132" s="17" t="s">
        <v>1352</v>
      </c>
      <c r="C132" s="18">
        <v>0</v>
      </c>
      <c r="D132" s="18">
        <v>3.40951</v>
      </c>
      <c r="E132" s="6">
        <v>0</v>
      </c>
      <c r="F132" s="21">
        <v>0.2</v>
      </c>
      <c r="G132" s="6" t="s">
        <v>1387</v>
      </c>
    </row>
    <row r="133" spans="1:7" s="29" customFormat="1" ht="45">
      <c r="A133" s="11" t="s">
        <v>1274</v>
      </c>
      <c r="B133" s="17" t="s">
        <v>1296</v>
      </c>
      <c r="C133" s="18">
        <v>0</v>
      </c>
      <c r="D133" s="18">
        <v>-0.1737</v>
      </c>
      <c r="E133" s="6">
        <v>0</v>
      </c>
      <c r="F133" s="21">
        <v>0.03731</v>
      </c>
      <c r="G133" s="6">
        <v>0</v>
      </c>
    </row>
    <row r="134" spans="1:7" s="29" customFormat="1" ht="45">
      <c r="A134" s="11" t="s">
        <v>1275</v>
      </c>
      <c r="B134" s="17" t="s">
        <v>1297</v>
      </c>
      <c r="C134" s="18">
        <v>0</v>
      </c>
      <c r="D134" s="18">
        <v>3.5832100000000002</v>
      </c>
      <c r="E134" s="6">
        <v>0</v>
      </c>
      <c r="F134" s="21">
        <v>0.2</v>
      </c>
      <c r="G134" s="6" t="s">
        <v>1387</v>
      </c>
    </row>
    <row r="135" spans="1:7" s="29" customFormat="1" ht="11.25">
      <c r="A135" s="11" t="s">
        <v>124</v>
      </c>
      <c r="B135" s="17" t="s">
        <v>618</v>
      </c>
      <c r="C135" s="18">
        <v>0</v>
      </c>
      <c r="D135" s="18">
        <v>3.96382</v>
      </c>
      <c r="E135" s="6">
        <v>0</v>
      </c>
      <c r="F135" s="21">
        <v>6.83066</v>
      </c>
      <c r="G135" s="6">
        <f>D135/F135*100</f>
        <v>58.0298243507948</v>
      </c>
    </row>
    <row r="136" spans="1:7" s="29" customFormat="1" ht="22.5">
      <c r="A136" s="11" t="s">
        <v>125</v>
      </c>
      <c r="B136" s="17" t="s">
        <v>619</v>
      </c>
      <c r="C136" s="18">
        <v>0</v>
      </c>
      <c r="D136" s="18">
        <v>3.96382</v>
      </c>
      <c r="E136" s="6">
        <v>0</v>
      </c>
      <c r="F136" s="21">
        <v>6.83066</v>
      </c>
      <c r="G136" s="6">
        <f>D136/F136*100</f>
        <v>58.0298243507948</v>
      </c>
    </row>
    <row r="137" spans="1:7" s="29" customFormat="1" ht="22.5">
      <c r="A137" s="11" t="s">
        <v>126</v>
      </c>
      <c r="B137" s="17" t="s">
        <v>620</v>
      </c>
      <c r="C137" s="18">
        <v>0</v>
      </c>
      <c r="D137" s="18">
        <v>42.3</v>
      </c>
      <c r="E137" s="6">
        <v>0</v>
      </c>
      <c r="F137" s="21"/>
      <c r="G137" s="6">
        <v>0</v>
      </c>
    </row>
    <row r="138" spans="1:7" s="29" customFormat="1" ht="22.5">
      <c r="A138" s="11" t="s">
        <v>126</v>
      </c>
      <c r="B138" s="17" t="s">
        <v>621</v>
      </c>
      <c r="C138" s="18">
        <v>0</v>
      </c>
      <c r="D138" s="18">
        <v>42.3</v>
      </c>
      <c r="E138" s="6">
        <v>0</v>
      </c>
      <c r="F138" s="21"/>
      <c r="G138" s="6">
        <v>0</v>
      </c>
    </row>
    <row r="139" spans="1:7" s="16" customFormat="1" ht="32.25">
      <c r="A139" s="10" t="s">
        <v>127</v>
      </c>
      <c r="B139" s="4" t="s">
        <v>622</v>
      </c>
      <c r="C139" s="5">
        <v>1666220.0656199998</v>
      </c>
      <c r="D139" s="5">
        <v>288987.91824</v>
      </c>
      <c r="E139" s="15">
        <f aca="true" t="shared" si="8" ref="E139:E202">D139/C139*100</f>
        <v>17.343922582787272</v>
      </c>
      <c r="F139" s="20">
        <v>190145.53806</v>
      </c>
      <c r="G139" s="6">
        <f>D139/F139*100</f>
        <v>151.98248730338892</v>
      </c>
    </row>
    <row r="140" spans="1:7" s="29" customFormat="1" ht="45">
      <c r="A140" s="11" t="s">
        <v>128</v>
      </c>
      <c r="B140" s="17" t="s">
        <v>623</v>
      </c>
      <c r="C140" s="18">
        <v>34973</v>
      </c>
      <c r="D140" s="18">
        <v>46209.555</v>
      </c>
      <c r="E140" s="6">
        <f t="shared" si="8"/>
        <v>132.12922826180196</v>
      </c>
      <c r="F140" s="21">
        <v>0</v>
      </c>
      <c r="G140" s="6">
        <v>0</v>
      </c>
    </row>
    <row r="141" spans="1:7" s="29" customFormat="1" ht="33.75">
      <c r="A141" s="11" t="s">
        <v>129</v>
      </c>
      <c r="B141" s="17" t="s">
        <v>624</v>
      </c>
      <c r="C141" s="18">
        <v>9973</v>
      </c>
      <c r="D141" s="18">
        <v>46209.555</v>
      </c>
      <c r="E141" s="6" t="s">
        <v>1387</v>
      </c>
      <c r="F141" s="21">
        <v>0</v>
      </c>
      <c r="G141" s="6">
        <v>0</v>
      </c>
    </row>
    <row r="142" spans="1:7" s="29" customFormat="1" ht="33.75">
      <c r="A142" s="11" t="s">
        <v>130</v>
      </c>
      <c r="B142" s="17" t="s">
        <v>625</v>
      </c>
      <c r="C142" s="18">
        <v>25000</v>
      </c>
      <c r="D142" s="18">
        <v>0</v>
      </c>
      <c r="E142" s="6">
        <f t="shared" si="8"/>
        <v>0</v>
      </c>
      <c r="F142" s="21">
        <v>0</v>
      </c>
      <c r="G142" s="6">
        <v>0</v>
      </c>
    </row>
    <row r="143" spans="1:7" s="29" customFormat="1" ht="22.5">
      <c r="A143" s="11" t="s">
        <v>131</v>
      </c>
      <c r="B143" s="17" t="s">
        <v>626</v>
      </c>
      <c r="C143" s="18">
        <v>5110.8</v>
      </c>
      <c r="D143" s="18">
        <v>0</v>
      </c>
      <c r="E143" s="6">
        <f t="shared" si="8"/>
        <v>0</v>
      </c>
      <c r="F143" s="21">
        <v>0</v>
      </c>
      <c r="G143" s="6">
        <v>0</v>
      </c>
    </row>
    <row r="144" spans="1:7" s="29" customFormat="1" ht="22.5">
      <c r="A144" s="11" t="s">
        <v>132</v>
      </c>
      <c r="B144" s="17" t="s">
        <v>627</v>
      </c>
      <c r="C144" s="18">
        <v>4874.8</v>
      </c>
      <c r="D144" s="18">
        <v>0</v>
      </c>
      <c r="E144" s="6">
        <f t="shared" si="8"/>
        <v>0</v>
      </c>
      <c r="F144" s="21">
        <v>0</v>
      </c>
      <c r="G144" s="6">
        <v>0</v>
      </c>
    </row>
    <row r="145" spans="1:7" s="29" customFormat="1" ht="22.5">
      <c r="A145" s="11" t="s">
        <v>133</v>
      </c>
      <c r="B145" s="17" t="s">
        <v>628</v>
      </c>
      <c r="C145" s="18">
        <v>236</v>
      </c>
      <c r="D145" s="18">
        <v>0</v>
      </c>
      <c r="E145" s="6">
        <f t="shared" si="8"/>
        <v>0</v>
      </c>
      <c r="F145" s="21"/>
      <c r="G145" s="6">
        <v>0</v>
      </c>
    </row>
    <row r="146" spans="1:7" s="29" customFormat="1" ht="56.25">
      <c r="A146" s="11" t="s">
        <v>134</v>
      </c>
      <c r="B146" s="17" t="s">
        <v>629</v>
      </c>
      <c r="C146" s="18">
        <v>1544749.6256199998</v>
      </c>
      <c r="D146" s="18">
        <v>205600.43029</v>
      </c>
      <c r="E146" s="6">
        <f t="shared" si="8"/>
        <v>13.309628102837722</v>
      </c>
      <c r="F146" s="21">
        <v>174594.99612999998</v>
      </c>
      <c r="G146" s="6">
        <f>D146/F146*100</f>
        <v>117.75848955998372</v>
      </c>
    </row>
    <row r="147" spans="1:7" s="29" customFormat="1" ht="45">
      <c r="A147" s="11" t="s">
        <v>135</v>
      </c>
      <c r="B147" s="17" t="s">
        <v>630</v>
      </c>
      <c r="C147" s="18">
        <v>767198.07791</v>
      </c>
      <c r="D147" s="18">
        <v>70908.89299</v>
      </c>
      <c r="E147" s="6">
        <f t="shared" si="8"/>
        <v>9.242579593417375</v>
      </c>
      <c r="F147" s="21">
        <v>60118.09929</v>
      </c>
      <c r="G147" s="6">
        <f>D147/F147*100</f>
        <v>117.94932612214993</v>
      </c>
    </row>
    <row r="148" spans="1:7" s="29" customFormat="1" ht="56.25">
      <c r="A148" s="11" t="s">
        <v>136</v>
      </c>
      <c r="B148" s="17" t="s">
        <v>631</v>
      </c>
      <c r="C148" s="18">
        <v>546695.95276</v>
      </c>
      <c r="D148" s="18">
        <v>49106.84297</v>
      </c>
      <c r="E148" s="6">
        <f t="shared" si="8"/>
        <v>8.9824778694782</v>
      </c>
      <c r="F148" s="21">
        <v>31783.720579999997</v>
      </c>
      <c r="G148" s="6">
        <f>D148/F148*100</f>
        <v>154.50312950743918</v>
      </c>
    </row>
    <row r="149" spans="1:7" s="29" customFormat="1" ht="56.25">
      <c r="A149" s="11" t="s">
        <v>137</v>
      </c>
      <c r="B149" s="17" t="s">
        <v>632</v>
      </c>
      <c r="C149" s="18">
        <v>108458.1</v>
      </c>
      <c r="D149" s="18">
        <v>12298.28998</v>
      </c>
      <c r="E149" s="6">
        <f t="shared" si="8"/>
        <v>11.339208394762585</v>
      </c>
      <c r="F149" s="21"/>
      <c r="G149" s="6">
        <v>0</v>
      </c>
    </row>
    <row r="150" spans="1:7" s="29" customFormat="1" ht="56.25">
      <c r="A150" s="11" t="s">
        <v>138</v>
      </c>
      <c r="B150" s="17" t="s">
        <v>633</v>
      </c>
      <c r="C150" s="18">
        <v>1114.1</v>
      </c>
      <c r="D150" s="18">
        <v>38.45915</v>
      </c>
      <c r="E150" s="6">
        <f t="shared" si="8"/>
        <v>3.452037519073692</v>
      </c>
      <c r="F150" s="21">
        <v>16045.81466</v>
      </c>
      <c r="G150" s="6">
        <f aca="true" t="shared" si="9" ref="G150:G172">D150/F150*100</f>
        <v>0.23968337423137107</v>
      </c>
    </row>
    <row r="151" spans="1:7" s="16" customFormat="1" ht="56.25">
      <c r="A151" s="11" t="s">
        <v>139</v>
      </c>
      <c r="B151" s="17" t="s">
        <v>634</v>
      </c>
      <c r="C151" s="18">
        <v>110929.92515000001</v>
      </c>
      <c r="D151" s="18">
        <v>9465.30089</v>
      </c>
      <c r="E151" s="6">
        <f t="shared" si="8"/>
        <v>8.532684825308385</v>
      </c>
      <c r="F151" s="21">
        <v>12288.56405</v>
      </c>
      <c r="G151" s="6">
        <f t="shared" si="9"/>
        <v>77.02528018316347</v>
      </c>
    </row>
    <row r="152" spans="1:7" s="29" customFormat="1" ht="56.25">
      <c r="A152" s="11" t="s">
        <v>140</v>
      </c>
      <c r="B152" s="17" t="s">
        <v>635</v>
      </c>
      <c r="C152" s="18">
        <v>215168.447</v>
      </c>
      <c r="D152" s="18">
        <v>12802.19286</v>
      </c>
      <c r="E152" s="6">
        <f t="shared" si="8"/>
        <v>5.949846754250171</v>
      </c>
      <c r="F152" s="21">
        <v>10149.20188</v>
      </c>
      <c r="G152" s="6">
        <f t="shared" si="9"/>
        <v>126.13989761330866</v>
      </c>
    </row>
    <row r="153" spans="1:7" s="29" customFormat="1" ht="56.25">
      <c r="A153" s="11" t="s">
        <v>141</v>
      </c>
      <c r="B153" s="17" t="s">
        <v>636</v>
      </c>
      <c r="C153" s="18">
        <v>73261.6</v>
      </c>
      <c r="D153" s="18">
        <v>3638.70642</v>
      </c>
      <c r="E153" s="6">
        <f t="shared" si="8"/>
        <v>4.966730756631031</v>
      </c>
      <c r="F153" s="21">
        <v>2026.51401</v>
      </c>
      <c r="G153" s="6">
        <f t="shared" si="9"/>
        <v>179.55495999753782</v>
      </c>
    </row>
    <row r="154" spans="1:7" s="29" customFormat="1" ht="45">
      <c r="A154" s="11" t="s">
        <v>142</v>
      </c>
      <c r="B154" s="17" t="s">
        <v>637</v>
      </c>
      <c r="C154" s="18">
        <v>118339.867</v>
      </c>
      <c r="D154" s="18">
        <v>7240.781639999999</v>
      </c>
      <c r="E154" s="6">
        <f t="shared" si="8"/>
        <v>6.1186325653044715</v>
      </c>
      <c r="F154" s="21">
        <v>5812.567410000001</v>
      </c>
      <c r="G154" s="6">
        <f t="shared" si="9"/>
        <v>124.57114265105784</v>
      </c>
    </row>
    <row r="155" spans="1:7" s="29" customFormat="1" ht="45">
      <c r="A155" s="11" t="s">
        <v>143</v>
      </c>
      <c r="B155" s="17" t="s">
        <v>638</v>
      </c>
      <c r="C155" s="18">
        <v>6049.3</v>
      </c>
      <c r="D155" s="18">
        <v>261.4579</v>
      </c>
      <c r="E155" s="6">
        <f t="shared" si="8"/>
        <v>4.322118261617047</v>
      </c>
      <c r="F155" s="21">
        <v>327.51756</v>
      </c>
      <c r="G155" s="6">
        <f t="shared" si="9"/>
        <v>79.83019292156428</v>
      </c>
    </row>
    <row r="156" spans="1:7" s="29" customFormat="1" ht="45">
      <c r="A156" s="11" t="s">
        <v>144</v>
      </c>
      <c r="B156" s="17" t="s">
        <v>639</v>
      </c>
      <c r="C156" s="18">
        <v>6235.78</v>
      </c>
      <c r="D156" s="18">
        <v>698.38925</v>
      </c>
      <c r="E156" s="6">
        <f t="shared" si="8"/>
        <v>11.199709579234675</v>
      </c>
      <c r="F156" s="21">
        <v>1019.82564</v>
      </c>
      <c r="G156" s="6">
        <f t="shared" si="9"/>
        <v>68.48124057755598</v>
      </c>
    </row>
    <row r="157" spans="1:7" s="29" customFormat="1" ht="45">
      <c r="A157" s="11" t="s">
        <v>145</v>
      </c>
      <c r="B157" s="17" t="s">
        <v>640</v>
      </c>
      <c r="C157" s="18">
        <v>11281.9</v>
      </c>
      <c r="D157" s="18">
        <v>962.85765</v>
      </c>
      <c r="E157" s="6">
        <f t="shared" si="8"/>
        <v>8.534534519894699</v>
      </c>
      <c r="F157" s="21">
        <v>962.77726</v>
      </c>
      <c r="G157" s="6">
        <f t="shared" si="9"/>
        <v>100.00834980252857</v>
      </c>
    </row>
    <row r="158" spans="1:7" s="29" customFormat="1" ht="56.25">
      <c r="A158" s="11" t="s">
        <v>146</v>
      </c>
      <c r="B158" s="17" t="s">
        <v>641</v>
      </c>
      <c r="C158" s="18">
        <v>18431.6692</v>
      </c>
      <c r="D158" s="18">
        <v>3407.99742</v>
      </c>
      <c r="E158" s="6">
        <f t="shared" si="8"/>
        <v>18.489901175092704</v>
      </c>
      <c r="F158" s="21">
        <v>3616.53173</v>
      </c>
      <c r="G158" s="6">
        <f t="shared" si="9"/>
        <v>94.23385924502867</v>
      </c>
    </row>
    <row r="159" spans="1:7" s="29" customFormat="1" ht="56.25">
      <c r="A159" s="11" t="s">
        <v>147</v>
      </c>
      <c r="B159" s="17" t="s">
        <v>642</v>
      </c>
      <c r="C159" s="18">
        <v>3363.1</v>
      </c>
      <c r="D159" s="18">
        <v>940.80939</v>
      </c>
      <c r="E159" s="6">
        <f t="shared" si="8"/>
        <v>27.974469685706644</v>
      </c>
      <c r="F159" s="21">
        <v>780.45298</v>
      </c>
      <c r="G159" s="6">
        <f t="shared" si="9"/>
        <v>120.5465818068886</v>
      </c>
    </row>
    <row r="160" spans="1:7" s="29" customFormat="1" ht="45">
      <c r="A160" s="11" t="s">
        <v>148</v>
      </c>
      <c r="B160" s="17" t="s">
        <v>643</v>
      </c>
      <c r="C160" s="18">
        <v>5557.391</v>
      </c>
      <c r="D160" s="18">
        <v>911.75954</v>
      </c>
      <c r="E160" s="6">
        <f t="shared" si="8"/>
        <v>16.406251422654986</v>
      </c>
      <c r="F160" s="21">
        <v>1017.26138</v>
      </c>
      <c r="G160" s="6">
        <f t="shared" si="9"/>
        <v>89.62883659261693</v>
      </c>
    </row>
    <row r="161" spans="1:7" s="29" customFormat="1" ht="45">
      <c r="A161" s="11" t="s">
        <v>149</v>
      </c>
      <c r="B161" s="17" t="s">
        <v>644</v>
      </c>
      <c r="C161" s="18">
        <v>4198.8</v>
      </c>
      <c r="D161" s="18">
        <v>706.1301</v>
      </c>
      <c r="E161" s="6">
        <f t="shared" si="8"/>
        <v>16.81742640754501</v>
      </c>
      <c r="F161" s="21">
        <v>994.95851</v>
      </c>
      <c r="G161" s="6">
        <f t="shared" si="9"/>
        <v>70.97080862195952</v>
      </c>
    </row>
    <row r="162" spans="1:7" s="29" customFormat="1" ht="45">
      <c r="A162" s="11" t="s">
        <v>150</v>
      </c>
      <c r="B162" s="17" t="s">
        <v>645</v>
      </c>
      <c r="C162" s="18">
        <v>4731.1</v>
      </c>
      <c r="D162" s="18">
        <v>671.2244599999999</v>
      </c>
      <c r="E162" s="6">
        <f t="shared" si="8"/>
        <v>14.187492549301428</v>
      </c>
      <c r="F162" s="21">
        <v>704.73645</v>
      </c>
      <c r="G162" s="6">
        <f t="shared" si="9"/>
        <v>95.24474858651058</v>
      </c>
    </row>
    <row r="163" spans="1:7" s="29" customFormat="1" ht="45">
      <c r="A163" s="11" t="s">
        <v>151</v>
      </c>
      <c r="B163" s="17" t="s">
        <v>646</v>
      </c>
      <c r="C163" s="18">
        <v>581.2782</v>
      </c>
      <c r="D163" s="18">
        <v>178.07393</v>
      </c>
      <c r="E163" s="6">
        <f t="shared" si="8"/>
        <v>30.634888767547107</v>
      </c>
      <c r="F163" s="21">
        <v>119.12241</v>
      </c>
      <c r="G163" s="6">
        <f t="shared" si="9"/>
        <v>149.48818614398417</v>
      </c>
    </row>
    <row r="164" spans="1:7" s="29" customFormat="1" ht="22.5">
      <c r="A164" s="11" t="s">
        <v>152</v>
      </c>
      <c r="B164" s="17" t="s">
        <v>647</v>
      </c>
      <c r="C164" s="18">
        <v>533074.43151</v>
      </c>
      <c r="D164" s="18">
        <v>116573.43228000001</v>
      </c>
      <c r="E164" s="6">
        <f t="shared" si="8"/>
        <v>21.868134239676657</v>
      </c>
      <c r="F164" s="21">
        <v>99250.61362999999</v>
      </c>
      <c r="G164" s="6">
        <f t="shared" si="9"/>
        <v>117.45361365177891</v>
      </c>
    </row>
    <row r="165" spans="1:7" s="29" customFormat="1" ht="22.5">
      <c r="A165" s="11" t="s">
        <v>153</v>
      </c>
      <c r="B165" s="17" t="s">
        <v>648</v>
      </c>
      <c r="C165" s="18">
        <v>21583.5</v>
      </c>
      <c r="D165" s="18">
        <v>4638.02436</v>
      </c>
      <c r="E165" s="6">
        <f t="shared" si="8"/>
        <v>21.488750017374386</v>
      </c>
      <c r="F165" s="21">
        <v>4609.68324</v>
      </c>
      <c r="G165" s="6">
        <f t="shared" si="9"/>
        <v>100.61481708231214</v>
      </c>
    </row>
    <row r="166" spans="1:7" s="29" customFormat="1" ht="22.5">
      <c r="A166" s="11" t="s">
        <v>154</v>
      </c>
      <c r="B166" s="17" t="s">
        <v>649</v>
      </c>
      <c r="C166" s="18">
        <v>415480.491</v>
      </c>
      <c r="D166" s="18">
        <v>96759.40870999999</v>
      </c>
      <c r="E166" s="6">
        <f t="shared" si="8"/>
        <v>23.28855645595162</v>
      </c>
      <c r="F166" s="21">
        <v>75609.37131</v>
      </c>
      <c r="G166" s="6">
        <f t="shared" si="9"/>
        <v>127.97277246663563</v>
      </c>
    </row>
    <row r="167" spans="1:7" s="29" customFormat="1" ht="22.5">
      <c r="A167" s="11" t="s">
        <v>155</v>
      </c>
      <c r="B167" s="17" t="s">
        <v>650</v>
      </c>
      <c r="C167" s="18">
        <v>39805.85</v>
      </c>
      <c r="D167" s="18">
        <v>8814.86012</v>
      </c>
      <c r="E167" s="6">
        <f t="shared" si="8"/>
        <v>22.144634821263708</v>
      </c>
      <c r="F167" s="21">
        <v>9407.34577</v>
      </c>
      <c r="G167" s="6">
        <f t="shared" si="9"/>
        <v>93.70188292760074</v>
      </c>
    </row>
    <row r="168" spans="1:7" s="29" customFormat="1" ht="22.5">
      <c r="A168" s="11" t="s">
        <v>156</v>
      </c>
      <c r="B168" s="17" t="s">
        <v>651</v>
      </c>
      <c r="C168" s="18">
        <v>6811.155</v>
      </c>
      <c r="D168" s="18">
        <v>1097.65922</v>
      </c>
      <c r="E168" s="6">
        <f t="shared" si="8"/>
        <v>16.11561064166063</v>
      </c>
      <c r="F168" s="21">
        <v>1060.0610800000002</v>
      </c>
      <c r="G168" s="6">
        <f t="shared" si="9"/>
        <v>103.546789964216</v>
      </c>
    </row>
    <row r="169" spans="1:7" s="29" customFormat="1" ht="22.5">
      <c r="A169" s="11" t="s">
        <v>157</v>
      </c>
      <c r="B169" s="17" t="s">
        <v>652</v>
      </c>
      <c r="C169" s="18">
        <v>49393.435509999996</v>
      </c>
      <c r="D169" s="18">
        <v>5263.47987</v>
      </c>
      <c r="E169" s="6">
        <f t="shared" si="8"/>
        <v>10.656233597953268</v>
      </c>
      <c r="F169" s="21">
        <v>8564.15223</v>
      </c>
      <c r="G169" s="6">
        <f t="shared" si="9"/>
        <v>61.45943846680082</v>
      </c>
    </row>
    <row r="170" spans="1:7" s="29" customFormat="1" ht="33.75">
      <c r="A170" s="11" t="s">
        <v>158</v>
      </c>
      <c r="B170" s="17" t="s">
        <v>653</v>
      </c>
      <c r="C170" s="18">
        <v>10877</v>
      </c>
      <c r="D170" s="18">
        <v>1907.91474</v>
      </c>
      <c r="E170" s="6">
        <f t="shared" si="8"/>
        <v>17.540817688700926</v>
      </c>
      <c r="F170" s="21">
        <v>1459.82396</v>
      </c>
      <c r="G170" s="6">
        <f t="shared" si="9"/>
        <v>130.69485035716224</v>
      </c>
    </row>
    <row r="171" spans="1:7" s="16" customFormat="1" ht="45">
      <c r="A171" s="11" t="s">
        <v>159</v>
      </c>
      <c r="B171" s="17" t="s">
        <v>654</v>
      </c>
      <c r="C171" s="18">
        <v>10877</v>
      </c>
      <c r="D171" s="18">
        <v>1907.91474</v>
      </c>
      <c r="E171" s="6">
        <f t="shared" si="8"/>
        <v>17.540817688700926</v>
      </c>
      <c r="F171" s="21">
        <v>1459.82396</v>
      </c>
      <c r="G171" s="6">
        <f t="shared" si="9"/>
        <v>130.69485035716224</v>
      </c>
    </row>
    <row r="172" spans="1:7" s="16" customFormat="1" ht="78.75">
      <c r="A172" s="11" t="s">
        <v>1395</v>
      </c>
      <c r="B172" s="17" t="s">
        <v>1396</v>
      </c>
      <c r="C172" s="18">
        <v>0</v>
      </c>
      <c r="D172" s="18">
        <v>0</v>
      </c>
      <c r="E172" s="6">
        <v>0</v>
      </c>
      <c r="F172" s="21">
        <v>0.72564</v>
      </c>
      <c r="G172" s="6">
        <f t="shared" si="9"/>
        <v>0</v>
      </c>
    </row>
    <row r="173" spans="1:7" s="29" customFormat="1" ht="33.75">
      <c r="A173" s="11" t="s">
        <v>160</v>
      </c>
      <c r="B173" s="17" t="s">
        <v>655</v>
      </c>
      <c r="C173" s="18">
        <v>285.25</v>
      </c>
      <c r="D173" s="18">
        <v>259.89979999999997</v>
      </c>
      <c r="E173" s="6">
        <f t="shared" si="8"/>
        <v>91.11298860648553</v>
      </c>
      <c r="F173" s="21">
        <v>100.41883</v>
      </c>
      <c r="G173" s="6" t="s">
        <v>1387</v>
      </c>
    </row>
    <row r="174" spans="1:7" s="29" customFormat="1" ht="33.75">
      <c r="A174" s="11" t="s">
        <v>161</v>
      </c>
      <c r="B174" s="17" t="s">
        <v>656</v>
      </c>
      <c r="C174" s="18">
        <v>232.95</v>
      </c>
      <c r="D174" s="18">
        <v>166.97304</v>
      </c>
      <c r="E174" s="6">
        <f t="shared" si="8"/>
        <v>71.67763039278815</v>
      </c>
      <c r="F174" s="21">
        <v>95.44847999999999</v>
      </c>
      <c r="G174" s="6">
        <f>D174/F174*100</f>
        <v>174.9352530286496</v>
      </c>
    </row>
    <row r="175" spans="1:7" s="29" customFormat="1" ht="67.5">
      <c r="A175" s="11" t="s">
        <v>162</v>
      </c>
      <c r="B175" s="17" t="s">
        <v>657</v>
      </c>
      <c r="C175" s="18">
        <v>49</v>
      </c>
      <c r="D175" s="18">
        <v>122.575</v>
      </c>
      <c r="E175" s="6" t="s">
        <v>1387</v>
      </c>
      <c r="F175" s="21">
        <v>0</v>
      </c>
      <c r="G175" s="6">
        <v>0</v>
      </c>
    </row>
    <row r="176" spans="1:7" s="29" customFormat="1" ht="67.5">
      <c r="A176" s="11" t="s">
        <v>163</v>
      </c>
      <c r="B176" s="17" t="s">
        <v>658</v>
      </c>
      <c r="C176" s="18">
        <v>181.6</v>
      </c>
      <c r="D176" s="18">
        <v>36.99018</v>
      </c>
      <c r="E176" s="6">
        <f t="shared" si="8"/>
        <v>20.369041850220267</v>
      </c>
      <c r="F176" s="21">
        <v>81.42960000000001</v>
      </c>
      <c r="G176" s="6">
        <f>D176/F176*100</f>
        <v>45.425963040466854</v>
      </c>
    </row>
    <row r="177" spans="1:7" s="29" customFormat="1" ht="67.5">
      <c r="A177" s="11" t="s">
        <v>1321</v>
      </c>
      <c r="B177" s="17" t="s">
        <v>1353</v>
      </c>
      <c r="C177" s="18">
        <v>0</v>
      </c>
      <c r="D177" s="18">
        <v>7.027</v>
      </c>
      <c r="E177" s="6">
        <v>0</v>
      </c>
      <c r="F177" s="31"/>
      <c r="G177" s="6">
        <v>0</v>
      </c>
    </row>
    <row r="178" spans="1:7" s="29" customFormat="1" ht="67.5">
      <c r="A178" s="11" t="s">
        <v>1397</v>
      </c>
      <c r="B178" s="17" t="s">
        <v>1398</v>
      </c>
      <c r="C178" s="18">
        <v>0</v>
      </c>
      <c r="D178" s="18">
        <v>0</v>
      </c>
      <c r="E178" s="6">
        <v>0</v>
      </c>
      <c r="F178" s="21">
        <v>11.82006</v>
      </c>
      <c r="G178" s="6">
        <f>D178/F178*100</f>
        <v>0</v>
      </c>
    </row>
    <row r="179" spans="1:7" s="29" customFormat="1" ht="67.5">
      <c r="A179" s="11" t="s">
        <v>164</v>
      </c>
      <c r="B179" s="17" t="s">
        <v>659</v>
      </c>
      <c r="C179" s="18">
        <v>2.35</v>
      </c>
      <c r="D179" s="18">
        <v>0.38086000000000003</v>
      </c>
      <c r="E179" s="6">
        <f t="shared" si="8"/>
        <v>16.2068085106383</v>
      </c>
      <c r="F179" s="21">
        <v>2.19882</v>
      </c>
      <c r="G179" s="6">
        <f>D179/F179*100</f>
        <v>17.32110859460984</v>
      </c>
    </row>
    <row r="180" spans="1:7" s="29" customFormat="1" ht="33.75">
      <c r="A180" s="11" t="s">
        <v>165</v>
      </c>
      <c r="B180" s="17" t="s">
        <v>660</v>
      </c>
      <c r="C180" s="18">
        <v>52.3</v>
      </c>
      <c r="D180" s="18">
        <v>92.92676</v>
      </c>
      <c r="E180" s="6">
        <f t="shared" si="8"/>
        <v>177.6802294455067</v>
      </c>
      <c r="F180" s="21">
        <v>4.970350000000001</v>
      </c>
      <c r="G180" s="6" t="s">
        <v>1387</v>
      </c>
    </row>
    <row r="181" spans="1:7" s="29" customFormat="1" ht="67.5">
      <c r="A181" s="11" t="s">
        <v>166</v>
      </c>
      <c r="B181" s="17" t="s">
        <v>661</v>
      </c>
      <c r="C181" s="18">
        <v>34</v>
      </c>
      <c r="D181" s="18">
        <v>5.39626</v>
      </c>
      <c r="E181" s="6">
        <f t="shared" si="8"/>
        <v>15.87135294117647</v>
      </c>
      <c r="F181" s="21">
        <v>0.34611000000000003</v>
      </c>
      <c r="G181" s="6" t="s">
        <v>1387</v>
      </c>
    </row>
    <row r="182" spans="1:7" s="29" customFormat="1" ht="56.25">
      <c r="A182" s="11" t="s">
        <v>167</v>
      </c>
      <c r="B182" s="17" t="s">
        <v>662</v>
      </c>
      <c r="C182" s="18">
        <v>10</v>
      </c>
      <c r="D182" s="18">
        <v>85.67144</v>
      </c>
      <c r="E182" s="6" t="s">
        <v>1387</v>
      </c>
      <c r="F182" s="21">
        <v>0</v>
      </c>
      <c r="G182" s="6">
        <v>0</v>
      </c>
    </row>
    <row r="183" spans="1:7" s="29" customFormat="1" ht="67.5">
      <c r="A183" s="11" t="s">
        <v>168</v>
      </c>
      <c r="B183" s="17" t="s">
        <v>663</v>
      </c>
      <c r="C183" s="18">
        <v>8.3</v>
      </c>
      <c r="D183" s="18">
        <v>1.85906</v>
      </c>
      <c r="E183" s="6">
        <f t="shared" si="8"/>
        <v>22.398313253012045</v>
      </c>
      <c r="F183" s="21">
        <v>4.6242399999999995</v>
      </c>
      <c r="G183" s="6">
        <f>D183/F183*100</f>
        <v>40.20249814023494</v>
      </c>
    </row>
    <row r="184" spans="1:7" s="29" customFormat="1" ht="11.25">
      <c r="A184" s="11" t="s">
        <v>169</v>
      </c>
      <c r="B184" s="17" t="s">
        <v>664</v>
      </c>
      <c r="C184" s="18">
        <v>59156.99</v>
      </c>
      <c r="D184" s="18">
        <v>32693.544420000002</v>
      </c>
      <c r="E184" s="6">
        <f t="shared" si="8"/>
        <v>55.26573346615506</v>
      </c>
      <c r="F184" s="21">
        <v>10564.33914</v>
      </c>
      <c r="G184" s="6" t="s">
        <v>1387</v>
      </c>
    </row>
    <row r="185" spans="1:7" s="29" customFormat="1" ht="33.75">
      <c r="A185" s="11" t="s">
        <v>170</v>
      </c>
      <c r="B185" s="17" t="s">
        <v>665</v>
      </c>
      <c r="C185" s="18">
        <v>59156.99</v>
      </c>
      <c r="D185" s="18">
        <v>32693.544420000002</v>
      </c>
      <c r="E185" s="6">
        <f t="shared" si="8"/>
        <v>55.26573346615506</v>
      </c>
      <c r="F185" s="21">
        <v>10564.33914</v>
      </c>
      <c r="G185" s="6" t="s">
        <v>1387</v>
      </c>
    </row>
    <row r="186" spans="1:7" s="29" customFormat="1" ht="33.75">
      <c r="A186" s="11" t="s">
        <v>171</v>
      </c>
      <c r="B186" s="17" t="s">
        <v>666</v>
      </c>
      <c r="C186" s="18">
        <v>28770.8</v>
      </c>
      <c r="D186" s="18">
        <v>21037.261</v>
      </c>
      <c r="E186" s="6">
        <f t="shared" si="8"/>
        <v>73.12018087783447</v>
      </c>
      <c r="F186" s="21">
        <v>0.28347</v>
      </c>
      <c r="G186" s="6" t="s">
        <v>1387</v>
      </c>
    </row>
    <row r="187" spans="1:7" s="29" customFormat="1" ht="33.75">
      <c r="A187" s="11" t="s">
        <v>172</v>
      </c>
      <c r="B187" s="17" t="s">
        <v>667</v>
      </c>
      <c r="C187" s="18">
        <v>8214.79</v>
      </c>
      <c r="D187" s="18">
        <v>8410.756</v>
      </c>
      <c r="E187" s="6">
        <f t="shared" si="8"/>
        <v>102.38552659288915</v>
      </c>
      <c r="F187" s="21">
        <v>5634.21075</v>
      </c>
      <c r="G187" s="6">
        <f>D187/F187*100</f>
        <v>149.28010990714182</v>
      </c>
    </row>
    <row r="188" spans="1:7" s="29" customFormat="1" ht="33.75">
      <c r="A188" s="11" t="s">
        <v>173</v>
      </c>
      <c r="B188" s="17" t="s">
        <v>668</v>
      </c>
      <c r="C188" s="18">
        <v>21544.2</v>
      </c>
      <c r="D188" s="18">
        <v>3114.97645</v>
      </c>
      <c r="E188" s="6">
        <f t="shared" si="8"/>
        <v>14.458538492958661</v>
      </c>
      <c r="F188" s="21">
        <v>4859.53051</v>
      </c>
      <c r="G188" s="6">
        <f>D188/F188*100</f>
        <v>64.10035791708611</v>
      </c>
    </row>
    <row r="189" spans="1:7" s="29" customFormat="1" ht="33.75">
      <c r="A189" s="11" t="s">
        <v>174</v>
      </c>
      <c r="B189" s="17" t="s">
        <v>669</v>
      </c>
      <c r="C189" s="18">
        <v>80</v>
      </c>
      <c r="D189" s="18">
        <v>0</v>
      </c>
      <c r="E189" s="6">
        <f t="shared" si="8"/>
        <v>0</v>
      </c>
      <c r="F189" s="21">
        <v>0</v>
      </c>
      <c r="G189" s="6">
        <v>0</v>
      </c>
    </row>
    <row r="190" spans="1:7" s="29" customFormat="1" ht="33.75">
      <c r="A190" s="11" t="s">
        <v>175</v>
      </c>
      <c r="B190" s="17" t="s">
        <v>670</v>
      </c>
      <c r="C190" s="18">
        <v>547.2</v>
      </c>
      <c r="D190" s="18">
        <v>130.55097</v>
      </c>
      <c r="E190" s="6">
        <f t="shared" si="8"/>
        <v>23.857998903508772</v>
      </c>
      <c r="F190" s="21">
        <v>70.31441000000001</v>
      </c>
      <c r="G190" s="6">
        <f aca="true" t="shared" si="10" ref="G190:G199">D190/F190*100</f>
        <v>185.66744711361437</v>
      </c>
    </row>
    <row r="191" spans="1:7" s="29" customFormat="1" ht="56.25">
      <c r="A191" s="11" t="s">
        <v>176</v>
      </c>
      <c r="B191" s="17" t="s">
        <v>671</v>
      </c>
      <c r="C191" s="18">
        <v>21944.4</v>
      </c>
      <c r="D191" s="18">
        <v>4224.48873</v>
      </c>
      <c r="E191" s="6">
        <f t="shared" si="8"/>
        <v>19.25087370809865</v>
      </c>
      <c r="F191" s="21">
        <v>4885.78396</v>
      </c>
      <c r="G191" s="6">
        <f t="shared" si="10"/>
        <v>86.464910536077</v>
      </c>
    </row>
    <row r="192" spans="1:7" s="29" customFormat="1" ht="56.25">
      <c r="A192" s="11" t="s">
        <v>177</v>
      </c>
      <c r="B192" s="17" t="s">
        <v>672</v>
      </c>
      <c r="C192" s="18">
        <v>21944.4</v>
      </c>
      <c r="D192" s="18">
        <v>4224.48873</v>
      </c>
      <c r="E192" s="6">
        <f t="shared" si="8"/>
        <v>19.25087370809865</v>
      </c>
      <c r="F192" s="21">
        <v>4885.78396</v>
      </c>
      <c r="G192" s="6">
        <f t="shared" si="10"/>
        <v>86.464910536077</v>
      </c>
    </row>
    <row r="193" spans="1:7" s="16" customFormat="1" ht="56.25">
      <c r="A193" s="11" t="s">
        <v>178</v>
      </c>
      <c r="B193" s="17" t="s">
        <v>673</v>
      </c>
      <c r="C193" s="18">
        <v>19674.7</v>
      </c>
      <c r="D193" s="18">
        <v>3743.3441000000003</v>
      </c>
      <c r="E193" s="6">
        <f t="shared" si="8"/>
        <v>19.026181339486754</v>
      </c>
      <c r="F193" s="21">
        <v>4102.16049</v>
      </c>
      <c r="G193" s="6">
        <f t="shared" si="10"/>
        <v>91.25298995798188</v>
      </c>
    </row>
    <row r="194" spans="1:7" s="29" customFormat="1" ht="56.25">
      <c r="A194" s="11" t="s">
        <v>179</v>
      </c>
      <c r="B194" s="17" t="s">
        <v>674</v>
      </c>
      <c r="C194" s="18">
        <v>1753.1</v>
      </c>
      <c r="D194" s="18">
        <v>97.16659</v>
      </c>
      <c r="E194" s="6">
        <f t="shared" si="8"/>
        <v>5.5425583252524095</v>
      </c>
      <c r="F194" s="21">
        <v>266.28047999999995</v>
      </c>
      <c r="G194" s="6">
        <f t="shared" si="10"/>
        <v>36.49031652639353</v>
      </c>
    </row>
    <row r="195" spans="1:7" s="29" customFormat="1" ht="56.25">
      <c r="A195" s="11" t="s">
        <v>180</v>
      </c>
      <c r="B195" s="17" t="s">
        <v>675</v>
      </c>
      <c r="C195" s="5">
        <v>10.2</v>
      </c>
      <c r="D195" s="5">
        <v>1.36269</v>
      </c>
      <c r="E195" s="6">
        <f t="shared" si="8"/>
        <v>13.359705882352943</v>
      </c>
      <c r="F195" s="21">
        <v>9.569700000000001</v>
      </c>
      <c r="G195" s="6">
        <f t="shared" si="10"/>
        <v>14.239631336405528</v>
      </c>
    </row>
    <row r="196" spans="1:7" s="29" customFormat="1" ht="56.25">
      <c r="A196" s="11" t="s">
        <v>181</v>
      </c>
      <c r="B196" s="17" t="s">
        <v>676</v>
      </c>
      <c r="C196" s="18">
        <v>506.4</v>
      </c>
      <c r="D196" s="18">
        <v>382.61535</v>
      </c>
      <c r="E196" s="6">
        <f t="shared" si="8"/>
        <v>75.5559537914692</v>
      </c>
      <c r="F196" s="21">
        <v>507.77329</v>
      </c>
      <c r="G196" s="6">
        <f t="shared" si="10"/>
        <v>75.35161016444957</v>
      </c>
    </row>
    <row r="197" spans="1:7" s="16" customFormat="1" ht="11.25">
      <c r="A197" s="10" t="s">
        <v>182</v>
      </c>
      <c r="B197" s="4" t="s">
        <v>677</v>
      </c>
      <c r="C197" s="5">
        <v>317167.012</v>
      </c>
      <c r="D197" s="5">
        <v>107787.44126</v>
      </c>
      <c r="E197" s="15">
        <f t="shared" si="8"/>
        <v>33.98444263806351</v>
      </c>
      <c r="F197" s="20">
        <v>85262.54811</v>
      </c>
      <c r="G197" s="6">
        <f t="shared" si="10"/>
        <v>126.41827349675252</v>
      </c>
    </row>
    <row r="198" spans="1:7" s="29" customFormat="1" ht="11.25">
      <c r="A198" s="11" t="s">
        <v>183</v>
      </c>
      <c r="B198" s="17" t="s">
        <v>678</v>
      </c>
      <c r="C198" s="18">
        <v>71650.112</v>
      </c>
      <c r="D198" s="18">
        <v>20536.53023</v>
      </c>
      <c r="E198" s="6">
        <f t="shared" si="8"/>
        <v>28.66224442189288</v>
      </c>
      <c r="F198" s="21">
        <v>27744.134120000002</v>
      </c>
      <c r="G198" s="6">
        <f t="shared" si="10"/>
        <v>74.02116116212028</v>
      </c>
    </row>
    <row r="199" spans="1:7" s="29" customFormat="1" ht="22.5">
      <c r="A199" s="11" t="s">
        <v>184</v>
      </c>
      <c r="B199" s="17" t="s">
        <v>679</v>
      </c>
      <c r="C199" s="18">
        <v>12983.883240000001</v>
      </c>
      <c r="D199" s="18">
        <v>5427.37121</v>
      </c>
      <c r="E199" s="6">
        <f t="shared" si="8"/>
        <v>41.800831921221125</v>
      </c>
      <c r="F199" s="21">
        <v>5484.79766</v>
      </c>
      <c r="G199" s="6">
        <f t="shared" si="10"/>
        <v>98.95298872337982</v>
      </c>
    </row>
    <row r="200" spans="1:7" s="29" customFormat="1" ht="22.5">
      <c r="A200" s="11" t="s">
        <v>185</v>
      </c>
      <c r="B200" s="17" t="s">
        <v>680</v>
      </c>
      <c r="C200" s="18">
        <v>0</v>
      </c>
      <c r="D200" s="18">
        <v>-8.60867</v>
      </c>
      <c r="E200" s="6">
        <v>0</v>
      </c>
      <c r="F200" s="21">
        <v>210.61185</v>
      </c>
      <c r="G200" s="6">
        <v>0</v>
      </c>
    </row>
    <row r="201" spans="1:7" s="29" customFormat="1" ht="11.25">
      <c r="A201" s="11" t="s">
        <v>186</v>
      </c>
      <c r="B201" s="17" t="s">
        <v>681</v>
      </c>
      <c r="C201" s="18">
        <v>18884.97748</v>
      </c>
      <c r="D201" s="18">
        <v>2355.99845</v>
      </c>
      <c r="E201" s="6">
        <f t="shared" si="8"/>
        <v>12.475516332995912</v>
      </c>
      <c r="F201" s="21">
        <v>5772.39834</v>
      </c>
      <c r="G201" s="6">
        <f>D201/F201*100</f>
        <v>40.81489722692977</v>
      </c>
    </row>
    <row r="202" spans="1:7" s="29" customFormat="1" ht="11.25">
      <c r="A202" s="11" t="s">
        <v>187</v>
      </c>
      <c r="B202" s="17" t="s">
        <v>682</v>
      </c>
      <c r="C202" s="18">
        <v>39781.251280000004</v>
      </c>
      <c r="D202" s="18">
        <v>11024.89294</v>
      </c>
      <c r="E202" s="6">
        <f t="shared" si="8"/>
        <v>27.71379125910692</v>
      </c>
      <c r="F202" s="21">
        <v>16245.871130000001</v>
      </c>
      <c r="G202" s="6">
        <f>D202/F202*100</f>
        <v>67.86273787215495</v>
      </c>
    </row>
    <row r="203" spans="1:7" s="29" customFormat="1" ht="11.25">
      <c r="A203" s="11" t="s">
        <v>1322</v>
      </c>
      <c r="B203" s="17" t="s">
        <v>1354</v>
      </c>
      <c r="C203" s="18">
        <v>0</v>
      </c>
      <c r="D203" s="18">
        <v>1736.7049</v>
      </c>
      <c r="E203" s="6">
        <v>0</v>
      </c>
      <c r="F203" s="21">
        <v>0.68491</v>
      </c>
      <c r="G203" s="6" t="s">
        <v>1387</v>
      </c>
    </row>
    <row r="204" spans="1:7" s="29" customFormat="1" ht="22.5">
      <c r="A204" s="11" t="s">
        <v>1276</v>
      </c>
      <c r="B204" s="17" t="s">
        <v>1298</v>
      </c>
      <c r="C204" s="18">
        <v>0</v>
      </c>
      <c r="D204" s="18">
        <v>0.1714</v>
      </c>
      <c r="E204" s="6">
        <v>0</v>
      </c>
      <c r="F204" s="21">
        <v>29.770229999999998</v>
      </c>
      <c r="G204" s="6">
        <f>D204/F204*100</f>
        <v>0.5757429485764807</v>
      </c>
    </row>
    <row r="205" spans="1:7" s="29" customFormat="1" ht="11.25">
      <c r="A205" s="11" t="s">
        <v>188</v>
      </c>
      <c r="B205" s="17" t="s">
        <v>683</v>
      </c>
      <c r="C205" s="18">
        <v>30733.4</v>
      </c>
      <c r="D205" s="18">
        <v>10862.87514</v>
      </c>
      <c r="E205" s="6">
        <f aca="true" t="shared" si="11" ref="E205:E270">D205/C205*100</f>
        <v>35.34550404445977</v>
      </c>
      <c r="F205" s="21">
        <v>338.34614</v>
      </c>
      <c r="G205" s="6" t="s">
        <v>1387</v>
      </c>
    </row>
    <row r="206" spans="1:7" s="29" customFormat="1" ht="33.75">
      <c r="A206" s="11" t="s">
        <v>189</v>
      </c>
      <c r="B206" s="17" t="s">
        <v>684</v>
      </c>
      <c r="C206" s="18">
        <v>29496.4</v>
      </c>
      <c r="D206" s="18">
        <v>10741.3887</v>
      </c>
      <c r="E206" s="6">
        <f t="shared" si="11"/>
        <v>36.4159310966762</v>
      </c>
      <c r="F206" s="21">
        <v>235.994</v>
      </c>
      <c r="G206" s="6" t="s">
        <v>1387</v>
      </c>
    </row>
    <row r="207" spans="1:7" s="29" customFormat="1" ht="45">
      <c r="A207" s="11" t="s">
        <v>190</v>
      </c>
      <c r="B207" s="17" t="s">
        <v>685</v>
      </c>
      <c r="C207" s="18">
        <v>29496.4</v>
      </c>
      <c r="D207" s="18">
        <v>10741.3887</v>
      </c>
      <c r="E207" s="6">
        <f t="shared" si="11"/>
        <v>36.4159310966762</v>
      </c>
      <c r="F207" s="21">
        <v>235.994</v>
      </c>
      <c r="G207" s="6" t="s">
        <v>1387</v>
      </c>
    </row>
    <row r="208" spans="1:7" s="29" customFormat="1" ht="22.5">
      <c r="A208" s="11" t="s">
        <v>191</v>
      </c>
      <c r="B208" s="17" t="s">
        <v>686</v>
      </c>
      <c r="C208" s="18">
        <v>167</v>
      </c>
      <c r="D208" s="18">
        <v>16.486439999999998</v>
      </c>
      <c r="E208" s="6">
        <f t="shared" si="11"/>
        <v>9.872119760479041</v>
      </c>
      <c r="F208" s="21">
        <v>32.35214</v>
      </c>
      <c r="G208" s="6">
        <f aca="true" t="shared" si="12" ref="G208:G214">D208/F208*100</f>
        <v>50.95934921152047</v>
      </c>
    </row>
    <row r="209" spans="1:7" s="29" customFormat="1" ht="33.75">
      <c r="A209" s="11" t="s">
        <v>192</v>
      </c>
      <c r="B209" s="17" t="s">
        <v>687</v>
      </c>
      <c r="C209" s="18">
        <v>690</v>
      </c>
      <c r="D209" s="18">
        <v>105</v>
      </c>
      <c r="E209" s="6">
        <f t="shared" si="11"/>
        <v>15.217391304347828</v>
      </c>
      <c r="F209" s="21">
        <v>90</v>
      </c>
      <c r="G209" s="6">
        <f t="shared" si="12"/>
        <v>116.66666666666667</v>
      </c>
    </row>
    <row r="210" spans="1:7" s="29" customFormat="1" ht="45">
      <c r="A210" s="11" t="s">
        <v>193</v>
      </c>
      <c r="B210" s="17" t="s">
        <v>688</v>
      </c>
      <c r="C210" s="18">
        <v>690</v>
      </c>
      <c r="D210" s="18">
        <v>105</v>
      </c>
      <c r="E210" s="6">
        <f t="shared" si="11"/>
        <v>15.217391304347828</v>
      </c>
      <c r="F210" s="21">
        <v>90</v>
      </c>
      <c r="G210" s="6">
        <f t="shared" si="12"/>
        <v>116.66666666666667</v>
      </c>
    </row>
    <row r="211" spans="1:7" s="29" customFormat="1" ht="22.5">
      <c r="A211" s="11" t="s">
        <v>194</v>
      </c>
      <c r="B211" s="17" t="s">
        <v>689</v>
      </c>
      <c r="C211" s="18">
        <v>380</v>
      </c>
      <c r="D211" s="18">
        <v>0</v>
      </c>
      <c r="E211" s="6">
        <f t="shared" si="11"/>
        <v>0</v>
      </c>
      <c r="F211" s="21">
        <v>-20</v>
      </c>
      <c r="G211" s="6">
        <f t="shared" si="12"/>
        <v>0</v>
      </c>
    </row>
    <row r="212" spans="1:7" s="29" customFormat="1" ht="22.5">
      <c r="A212" s="11" t="s">
        <v>195</v>
      </c>
      <c r="B212" s="17" t="s">
        <v>690</v>
      </c>
      <c r="C212" s="18">
        <v>380</v>
      </c>
      <c r="D212" s="18">
        <v>0</v>
      </c>
      <c r="E212" s="6">
        <f t="shared" si="11"/>
        <v>0</v>
      </c>
      <c r="F212" s="21">
        <v>-20</v>
      </c>
      <c r="G212" s="6">
        <f t="shared" si="12"/>
        <v>0</v>
      </c>
    </row>
    <row r="213" spans="1:7" s="29" customFormat="1" ht="11.25">
      <c r="A213" s="11" t="s">
        <v>196</v>
      </c>
      <c r="B213" s="17" t="s">
        <v>691</v>
      </c>
      <c r="C213" s="18">
        <v>214783.5</v>
      </c>
      <c r="D213" s="18">
        <v>76388.03589</v>
      </c>
      <c r="E213" s="6">
        <f t="shared" si="11"/>
        <v>35.56513227971422</v>
      </c>
      <c r="F213" s="21">
        <v>57180.06785</v>
      </c>
      <c r="G213" s="6">
        <f t="shared" si="12"/>
        <v>133.59206933854662</v>
      </c>
    </row>
    <row r="214" spans="1:7" s="29" customFormat="1" ht="11.25">
      <c r="A214" s="11" t="s">
        <v>197</v>
      </c>
      <c r="B214" s="17" t="s">
        <v>692</v>
      </c>
      <c r="C214" s="18">
        <v>214783.5</v>
      </c>
      <c r="D214" s="18">
        <v>76388.03589</v>
      </c>
      <c r="E214" s="6">
        <f t="shared" si="11"/>
        <v>35.56513227971422</v>
      </c>
      <c r="F214" s="21">
        <v>57180.06785</v>
      </c>
      <c r="G214" s="6">
        <f t="shared" si="12"/>
        <v>133.59206933854662</v>
      </c>
    </row>
    <row r="215" spans="1:7" s="29" customFormat="1" ht="33.75">
      <c r="A215" s="11" t="s">
        <v>198</v>
      </c>
      <c r="B215" s="17" t="s">
        <v>693</v>
      </c>
      <c r="C215" s="18">
        <v>15334.6</v>
      </c>
      <c r="D215" s="39">
        <v>0.8687999999999999</v>
      </c>
      <c r="E215" s="6">
        <v>0</v>
      </c>
      <c r="F215" s="21">
        <v>14644.2555</v>
      </c>
      <c r="G215" s="6">
        <v>0</v>
      </c>
    </row>
    <row r="216" spans="1:7" s="29" customFormat="1" ht="22.5">
      <c r="A216" s="11" t="s">
        <v>199</v>
      </c>
      <c r="B216" s="17" t="s">
        <v>694</v>
      </c>
      <c r="C216" s="18">
        <v>177238.3</v>
      </c>
      <c r="D216" s="18">
        <v>68991.92833</v>
      </c>
      <c r="E216" s="6">
        <f t="shared" si="11"/>
        <v>38.92608331833469</v>
      </c>
      <c r="F216" s="21">
        <v>37035.79196</v>
      </c>
      <c r="G216" s="6">
        <f>D216/F216*100</f>
        <v>186.28446883089143</v>
      </c>
    </row>
    <row r="217" spans="1:7" s="29" customFormat="1" ht="33.75">
      <c r="A217" s="11" t="s">
        <v>200</v>
      </c>
      <c r="B217" s="17" t="s">
        <v>695</v>
      </c>
      <c r="C217" s="18">
        <v>22210.6</v>
      </c>
      <c r="D217" s="18">
        <v>7395.23876</v>
      </c>
      <c r="E217" s="6">
        <f t="shared" si="11"/>
        <v>33.29598822184002</v>
      </c>
      <c r="F217" s="21">
        <v>5500.02039</v>
      </c>
      <c r="G217" s="6">
        <f>D217/F217*100</f>
        <v>134.4583880715395</v>
      </c>
    </row>
    <row r="218" spans="1:7" s="16" customFormat="1" ht="21.75">
      <c r="A218" s="10" t="s">
        <v>201</v>
      </c>
      <c r="B218" s="4" t="s">
        <v>696</v>
      </c>
      <c r="C218" s="5">
        <v>339426.43338</v>
      </c>
      <c r="D218" s="5">
        <v>55993.14172</v>
      </c>
      <c r="E218" s="15">
        <f t="shared" si="11"/>
        <v>16.496399871519046</v>
      </c>
      <c r="F218" s="20">
        <v>69612.77409</v>
      </c>
      <c r="G218" s="6">
        <f>D218/F218*100</f>
        <v>80.43515353605699</v>
      </c>
    </row>
    <row r="219" spans="1:7" s="29" customFormat="1" ht="11.25">
      <c r="A219" s="11" t="s">
        <v>202</v>
      </c>
      <c r="B219" s="17" t="s">
        <v>697</v>
      </c>
      <c r="C219" s="18">
        <v>90918.84388</v>
      </c>
      <c r="D219" s="18">
        <v>18101.880989999998</v>
      </c>
      <c r="E219" s="6">
        <f t="shared" si="11"/>
        <v>19.90993309801862</v>
      </c>
      <c r="F219" s="21">
        <v>15773.34478</v>
      </c>
      <c r="G219" s="6">
        <f>D219/F219*100</f>
        <v>114.76247582537151</v>
      </c>
    </row>
    <row r="220" spans="1:7" s="29" customFormat="1" ht="33.75">
      <c r="A220" s="11" t="s">
        <v>203</v>
      </c>
      <c r="B220" s="17" t="s">
        <v>698</v>
      </c>
      <c r="C220" s="18">
        <v>0</v>
      </c>
      <c r="D220" s="18">
        <v>1.5</v>
      </c>
      <c r="E220" s="6">
        <v>0</v>
      </c>
      <c r="F220" s="21"/>
      <c r="G220" s="6">
        <v>0</v>
      </c>
    </row>
    <row r="221" spans="1:7" s="16" customFormat="1" ht="22.5">
      <c r="A221" s="11" t="s">
        <v>204</v>
      </c>
      <c r="B221" s="17" t="s">
        <v>699</v>
      </c>
      <c r="C221" s="18">
        <v>84.9</v>
      </c>
      <c r="D221" s="18">
        <v>89.00000999999999</v>
      </c>
      <c r="E221" s="6">
        <f t="shared" si="11"/>
        <v>104.82922261484097</v>
      </c>
      <c r="F221" s="21">
        <v>54.47941</v>
      </c>
      <c r="G221" s="6">
        <f>D221/F221*100</f>
        <v>163.36448944656337</v>
      </c>
    </row>
    <row r="222" spans="1:7" s="29" customFormat="1" ht="22.5">
      <c r="A222" s="11" t="s">
        <v>205</v>
      </c>
      <c r="B222" s="17" t="s">
        <v>700</v>
      </c>
      <c r="C222" s="18">
        <v>0</v>
      </c>
      <c r="D222" s="18">
        <v>0.15</v>
      </c>
      <c r="E222" s="6">
        <v>0</v>
      </c>
      <c r="F222" s="21"/>
      <c r="G222" s="6">
        <v>0</v>
      </c>
    </row>
    <row r="223" spans="1:7" s="29" customFormat="1" ht="22.5">
      <c r="A223" s="11" t="s">
        <v>206</v>
      </c>
      <c r="B223" s="17" t="s">
        <v>701</v>
      </c>
      <c r="C223" s="18">
        <v>0</v>
      </c>
      <c r="D223" s="18">
        <v>4.7</v>
      </c>
      <c r="E223" s="6">
        <v>0</v>
      </c>
      <c r="F223" s="21">
        <v>6.45</v>
      </c>
      <c r="G223" s="6">
        <f>D223/F223*100</f>
        <v>72.86821705426357</v>
      </c>
    </row>
    <row r="224" spans="1:7" s="29" customFormat="1" ht="56.25">
      <c r="A224" s="11" t="s">
        <v>207</v>
      </c>
      <c r="B224" s="17" t="s">
        <v>702</v>
      </c>
      <c r="C224" s="18">
        <v>0</v>
      </c>
      <c r="D224" s="18">
        <v>4.7</v>
      </c>
      <c r="E224" s="6">
        <v>0</v>
      </c>
      <c r="F224" s="21">
        <v>6.45</v>
      </c>
      <c r="G224" s="6">
        <f>D224/F224*100</f>
        <v>72.86821705426357</v>
      </c>
    </row>
    <row r="225" spans="1:7" s="29" customFormat="1" ht="22.5">
      <c r="A225" s="11" t="s">
        <v>208</v>
      </c>
      <c r="B225" s="17" t="s">
        <v>703</v>
      </c>
      <c r="C225" s="18">
        <v>75</v>
      </c>
      <c r="D225" s="18">
        <v>0</v>
      </c>
      <c r="E225" s="6">
        <f t="shared" si="11"/>
        <v>0</v>
      </c>
      <c r="F225" s="21">
        <v>0</v>
      </c>
      <c r="G225" s="6">
        <v>0</v>
      </c>
    </row>
    <row r="226" spans="1:7" s="29" customFormat="1" ht="45">
      <c r="A226" s="11" t="s">
        <v>209</v>
      </c>
      <c r="B226" s="17" t="s">
        <v>704</v>
      </c>
      <c r="C226" s="18">
        <v>75</v>
      </c>
      <c r="D226" s="18">
        <v>0</v>
      </c>
      <c r="E226" s="6">
        <f t="shared" si="11"/>
        <v>0</v>
      </c>
      <c r="F226" s="21">
        <v>0</v>
      </c>
      <c r="G226" s="6">
        <v>0</v>
      </c>
    </row>
    <row r="227" spans="1:7" s="29" customFormat="1" ht="11.25">
      <c r="A227" s="11" t="s">
        <v>210</v>
      </c>
      <c r="B227" s="17" t="s">
        <v>705</v>
      </c>
      <c r="C227" s="18">
        <v>90758.94387999999</v>
      </c>
      <c r="D227" s="18">
        <v>18006.53098</v>
      </c>
      <c r="E227" s="6">
        <f t="shared" si="11"/>
        <v>19.839952086494026</v>
      </c>
      <c r="F227" s="21">
        <v>15712.415369999999</v>
      </c>
      <c r="G227" s="6">
        <f aca="true" t="shared" si="13" ref="G227:G244">D227/F227*100</f>
        <v>114.60065531605153</v>
      </c>
    </row>
    <row r="228" spans="1:7" s="29" customFormat="1" ht="22.5">
      <c r="A228" s="11" t="s">
        <v>211</v>
      </c>
      <c r="B228" s="17" t="s">
        <v>706</v>
      </c>
      <c r="C228" s="18">
        <v>18309.2</v>
      </c>
      <c r="D228" s="18">
        <v>3564.0385499999998</v>
      </c>
      <c r="E228" s="6">
        <f t="shared" si="11"/>
        <v>19.465834389268778</v>
      </c>
      <c r="F228" s="21">
        <v>3031.6798</v>
      </c>
      <c r="G228" s="6">
        <f t="shared" si="13"/>
        <v>117.55986070824498</v>
      </c>
    </row>
    <row r="229" spans="1:7" s="29" customFormat="1" ht="22.5">
      <c r="A229" s="11" t="s">
        <v>212</v>
      </c>
      <c r="B229" s="17" t="s">
        <v>707</v>
      </c>
      <c r="C229" s="18">
        <v>34120.79036</v>
      </c>
      <c r="D229" s="18">
        <v>6817.2135</v>
      </c>
      <c r="E229" s="6">
        <f t="shared" si="11"/>
        <v>19.979647095138393</v>
      </c>
      <c r="F229" s="21">
        <v>5710.58443</v>
      </c>
      <c r="G229" s="6">
        <f t="shared" si="13"/>
        <v>119.37856069838372</v>
      </c>
    </row>
    <row r="230" spans="1:7" s="29" customFormat="1" ht="22.5">
      <c r="A230" s="11" t="s">
        <v>213</v>
      </c>
      <c r="B230" s="17" t="s">
        <v>708</v>
      </c>
      <c r="C230" s="18">
        <v>14540.412</v>
      </c>
      <c r="D230" s="18">
        <v>3786.8367200000002</v>
      </c>
      <c r="E230" s="6">
        <f t="shared" si="11"/>
        <v>26.04353109114102</v>
      </c>
      <c r="F230" s="21">
        <v>3522.03292</v>
      </c>
      <c r="G230" s="6">
        <f t="shared" si="13"/>
        <v>107.51849304122916</v>
      </c>
    </row>
    <row r="231" spans="1:7" s="29" customFormat="1" ht="22.5">
      <c r="A231" s="11" t="s">
        <v>214</v>
      </c>
      <c r="B231" s="17" t="s">
        <v>709</v>
      </c>
      <c r="C231" s="18">
        <v>6697.064</v>
      </c>
      <c r="D231" s="18">
        <v>1061.8428600000002</v>
      </c>
      <c r="E231" s="6">
        <f t="shared" si="11"/>
        <v>15.855348851377263</v>
      </c>
      <c r="F231" s="21">
        <v>1030.3927800000001</v>
      </c>
      <c r="G231" s="6">
        <f t="shared" si="13"/>
        <v>103.05224188391537</v>
      </c>
    </row>
    <row r="232" spans="1:7" s="29" customFormat="1" ht="22.5">
      <c r="A232" s="11" t="s">
        <v>215</v>
      </c>
      <c r="B232" s="17" t="s">
        <v>710</v>
      </c>
      <c r="C232" s="18">
        <v>17091.47752</v>
      </c>
      <c r="D232" s="18">
        <v>2776.59935</v>
      </c>
      <c r="E232" s="6">
        <f t="shared" si="11"/>
        <v>16.245519714436014</v>
      </c>
      <c r="F232" s="21">
        <v>2417.72544</v>
      </c>
      <c r="G232" s="6">
        <f t="shared" si="13"/>
        <v>114.84345178582393</v>
      </c>
    </row>
    <row r="233" spans="1:7" s="29" customFormat="1" ht="11.25">
      <c r="A233" s="11" t="s">
        <v>216</v>
      </c>
      <c r="B233" s="17" t="s">
        <v>711</v>
      </c>
      <c r="C233" s="18">
        <v>248507.5895</v>
      </c>
      <c r="D233" s="18">
        <v>37891.260729999995</v>
      </c>
      <c r="E233" s="6">
        <f t="shared" si="11"/>
        <v>15.247526566990418</v>
      </c>
      <c r="F233" s="21">
        <v>53839.42931</v>
      </c>
      <c r="G233" s="6">
        <f t="shared" si="13"/>
        <v>70.37827335023808</v>
      </c>
    </row>
    <row r="234" spans="1:7" s="29" customFormat="1" ht="22.5">
      <c r="A234" s="11" t="s">
        <v>217</v>
      </c>
      <c r="B234" s="17" t="s">
        <v>712</v>
      </c>
      <c r="C234" s="18">
        <v>17950.807</v>
      </c>
      <c r="D234" s="18">
        <v>4572.17552</v>
      </c>
      <c r="E234" s="6">
        <f t="shared" si="11"/>
        <v>25.470584804348906</v>
      </c>
      <c r="F234" s="21">
        <v>7748.7382</v>
      </c>
      <c r="G234" s="6">
        <f t="shared" si="13"/>
        <v>59.005420005027396</v>
      </c>
    </row>
    <row r="235" spans="1:7" s="29" customFormat="1" ht="22.5">
      <c r="A235" s="11" t="s">
        <v>218</v>
      </c>
      <c r="B235" s="17" t="s">
        <v>713</v>
      </c>
      <c r="C235" s="18">
        <v>8613.8</v>
      </c>
      <c r="D235" s="18">
        <v>1857.78204</v>
      </c>
      <c r="E235" s="6">
        <f t="shared" si="11"/>
        <v>21.56750841672665</v>
      </c>
      <c r="F235" s="21">
        <v>2487.3741</v>
      </c>
      <c r="G235" s="6">
        <f t="shared" si="13"/>
        <v>74.68848533881575</v>
      </c>
    </row>
    <row r="236" spans="1:7" s="29" customFormat="1" ht="22.5">
      <c r="A236" s="11" t="s">
        <v>219</v>
      </c>
      <c r="B236" s="17" t="s">
        <v>714</v>
      </c>
      <c r="C236" s="18">
        <v>1366.2</v>
      </c>
      <c r="D236" s="18">
        <v>177.1779</v>
      </c>
      <c r="E236" s="6">
        <f t="shared" si="11"/>
        <v>12.968664909969258</v>
      </c>
      <c r="F236" s="21">
        <v>139.41254</v>
      </c>
      <c r="G236" s="6">
        <f t="shared" si="13"/>
        <v>127.08892614681577</v>
      </c>
    </row>
    <row r="237" spans="1:7" s="29" customFormat="1" ht="22.5">
      <c r="A237" s="11" t="s">
        <v>220</v>
      </c>
      <c r="B237" s="17" t="s">
        <v>715</v>
      </c>
      <c r="C237" s="18">
        <v>3116.947</v>
      </c>
      <c r="D237" s="18">
        <v>487.13713</v>
      </c>
      <c r="E237" s="6">
        <f t="shared" si="11"/>
        <v>15.628662598369495</v>
      </c>
      <c r="F237" s="21">
        <v>380.63678999999996</v>
      </c>
      <c r="G237" s="6">
        <f t="shared" si="13"/>
        <v>127.97951821735363</v>
      </c>
    </row>
    <row r="238" spans="1:7" s="29" customFormat="1" ht="22.5">
      <c r="A238" s="11" t="s">
        <v>221</v>
      </c>
      <c r="B238" s="17" t="s">
        <v>716</v>
      </c>
      <c r="C238" s="18">
        <v>3595.46</v>
      </c>
      <c r="D238" s="18">
        <v>1892.90114</v>
      </c>
      <c r="E238" s="6">
        <f t="shared" si="11"/>
        <v>52.646980914820354</v>
      </c>
      <c r="F238" s="21">
        <v>4395.03722</v>
      </c>
      <c r="G238" s="6">
        <f t="shared" si="13"/>
        <v>43.06905824110404</v>
      </c>
    </row>
    <row r="239" spans="1:7" s="29" customFormat="1" ht="22.5">
      <c r="A239" s="11" t="s">
        <v>222</v>
      </c>
      <c r="B239" s="17" t="s">
        <v>717</v>
      </c>
      <c r="C239" s="18">
        <v>1258.4</v>
      </c>
      <c r="D239" s="18">
        <v>157.17731</v>
      </c>
      <c r="E239" s="6">
        <f t="shared" si="11"/>
        <v>12.490250317863953</v>
      </c>
      <c r="F239" s="21">
        <v>346.27754999999996</v>
      </c>
      <c r="G239" s="6">
        <f t="shared" si="13"/>
        <v>45.390557372258186</v>
      </c>
    </row>
    <row r="240" spans="1:7" s="29" customFormat="1" ht="11.25">
      <c r="A240" s="11" t="s">
        <v>223</v>
      </c>
      <c r="B240" s="17" t="s">
        <v>718</v>
      </c>
      <c r="C240" s="18">
        <v>230556.7825</v>
      </c>
      <c r="D240" s="18">
        <v>33319.08521</v>
      </c>
      <c r="E240" s="6">
        <f t="shared" si="11"/>
        <v>14.451574509633</v>
      </c>
      <c r="F240" s="21">
        <v>46090.69111</v>
      </c>
      <c r="G240" s="6">
        <f t="shared" si="13"/>
        <v>72.29027035086261</v>
      </c>
    </row>
    <row r="241" spans="1:7" s="29" customFormat="1" ht="22.5">
      <c r="A241" s="11" t="s">
        <v>224</v>
      </c>
      <c r="B241" s="17" t="s">
        <v>719</v>
      </c>
      <c r="C241" s="18">
        <v>199200.9</v>
      </c>
      <c r="D241" s="18">
        <v>22206.450670000002</v>
      </c>
      <c r="E241" s="6">
        <f t="shared" si="11"/>
        <v>11.147766234991911</v>
      </c>
      <c r="F241" s="21">
        <v>39265.318159999995</v>
      </c>
      <c r="G241" s="6">
        <f t="shared" si="13"/>
        <v>56.55487262197191</v>
      </c>
    </row>
    <row r="242" spans="1:7" s="29" customFormat="1" ht="11.25">
      <c r="A242" s="11" t="s">
        <v>225</v>
      </c>
      <c r="B242" s="17" t="s">
        <v>720</v>
      </c>
      <c r="C242" s="18">
        <v>29003.3525</v>
      </c>
      <c r="D242" s="18">
        <v>7503.92851</v>
      </c>
      <c r="E242" s="6">
        <f t="shared" si="11"/>
        <v>25.872624587105918</v>
      </c>
      <c r="F242" s="21">
        <v>4141.01508</v>
      </c>
      <c r="G242" s="6">
        <f t="shared" si="13"/>
        <v>181.20988127384456</v>
      </c>
    </row>
    <row r="243" spans="1:7" s="29" customFormat="1" ht="22.5">
      <c r="A243" s="11" t="s">
        <v>226</v>
      </c>
      <c r="B243" s="17" t="s">
        <v>721</v>
      </c>
      <c r="C243" s="18">
        <v>962.9</v>
      </c>
      <c r="D243" s="18">
        <v>2442.27113</v>
      </c>
      <c r="E243" s="6" t="s">
        <v>1387</v>
      </c>
      <c r="F243" s="21">
        <v>1499.75383</v>
      </c>
      <c r="G243" s="6">
        <f t="shared" si="13"/>
        <v>162.84480033633253</v>
      </c>
    </row>
    <row r="244" spans="1:7" s="29" customFormat="1" ht="11.25">
      <c r="A244" s="11" t="s">
        <v>227</v>
      </c>
      <c r="B244" s="17" t="s">
        <v>722</v>
      </c>
      <c r="C244" s="18">
        <v>929.63</v>
      </c>
      <c r="D244" s="18">
        <v>259.44085</v>
      </c>
      <c r="E244" s="6">
        <f t="shared" si="11"/>
        <v>27.907968761765435</v>
      </c>
      <c r="F244" s="21">
        <v>733.83176</v>
      </c>
      <c r="G244" s="6">
        <f t="shared" si="13"/>
        <v>35.35426839525179</v>
      </c>
    </row>
    <row r="245" spans="1:7" s="29" customFormat="1" ht="11.25">
      <c r="A245" s="11" t="s">
        <v>228</v>
      </c>
      <c r="B245" s="17" t="s">
        <v>723</v>
      </c>
      <c r="C245" s="18">
        <v>460</v>
      </c>
      <c r="D245" s="18">
        <v>906.99405</v>
      </c>
      <c r="E245" s="6">
        <f t="shared" si="11"/>
        <v>197.1726195652174</v>
      </c>
      <c r="F245" s="21">
        <v>450.77228</v>
      </c>
      <c r="G245" s="6" t="s">
        <v>1387</v>
      </c>
    </row>
    <row r="246" spans="1:7" s="16" customFormat="1" ht="21.75">
      <c r="A246" s="10" t="s">
        <v>229</v>
      </c>
      <c r="B246" s="4" t="s">
        <v>724</v>
      </c>
      <c r="C246" s="5">
        <v>1137528.70952</v>
      </c>
      <c r="D246" s="5">
        <v>165623.76963999998</v>
      </c>
      <c r="E246" s="15">
        <f t="shared" si="11"/>
        <v>14.559963915977805</v>
      </c>
      <c r="F246" s="20">
        <v>228271.15102000002</v>
      </c>
      <c r="G246" s="6">
        <f>D246/F246*100</f>
        <v>72.55571669916748</v>
      </c>
    </row>
    <row r="247" spans="1:7" s="29" customFormat="1" ht="11.25">
      <c r="A247" s="11" t="s">
        <v>230</v>
      </c>
      <c r="B247" s="17" t="s">
        <v>725</v>
      </c>
      <c r="C247" s="18">
        <v>2752.6</v>
      </c>
      <c r="D247" s="18">
        <v>1091.345</v>
      </c>
      <c r="E247" s="6">
        <f t="shared" si="11"/>
        <v>39.64778754631985</v>
      </c>
      <c r="F247" s="21">
        <v>1608</v>
      </c>
      <c r="G247" s="6">
        <f>D247/F247*100</f>
        <v>67.86971393034827</v>
      </c>
    </row>
    <row r="248" spans="1:7" s="29" customFormat="1" ht="22.5">
      <c r="A248" s="11" t="s">
        <v>231</v>
      </c>
      <c r="B248" s="17" t="s">
        <v>726</v>
      </c>
      <c r="C248" s="18">
        <v>77.6</v>
      </c>
      <c r="D248" s="18">
        <v>0</v>
      </c>
      <c r="E248" s="6">
        <f t="shared" si="11"/>
        <v>0</v>
      </c>
      <c r="F248" s="20">
        <v>0</v>
      </c>
      <c r="G248" s="6">
        <v>0</v>
      </c>
    </row>
    <row r="249" spans="1:7" s="29" customFormat="1" ht="22.5">
      <c r="A249" s="11" t="s">
        <v>232</v>
      </c>
      <c r="B249" s="17" t="s">
        <v>727</v>
      </c>
      <c r="C249" s="18">
        <v>2600</v>
      </c>
      <c r="D249" s="18">
        <v>996.945</v>
      </c>
      <c r="E249" s="6">
        <f t="shared" si="11"/>
        <v>38.34403846153847</v>
      </c>
      <c r="F249" s="21">
        <v>1163</v>
      </c>
      <c r="G249" s="6">
        <f>D249/F249*100</f>
        <v>85.72184006878763</v>
      </c>
    </row>
    <row r="250" spans="1:7" s="29" customFormat="1" ht="22.5">
      <c r="A250" s="11" t="s">
        <v>1323</v>
      </c>
      <c r="B250" s="17" t="s">
        <v>1355</v>
      </c>
      <c r="C250" s="18">
        <v>75</v>
      </c>
      <c r="D250" s="18">
        <v>94.4</v>
      </c>
      <c r="E250" s="6">
        <f t="shared" si="11"/>
        <v>125.86666666666669</v>
      </c>
      <c r="F250" s="21">
        <v>0</v>
      </c>
      <c r="G250" s="6">
        <v>0</v>
      </c>
    </row>
    <row r="251" spans="1:7" s="29" customFormat="1" ht="22.5">
      <c r="A251" s="11" t="s">
        <v>1399</v>
      </c>
      <c r="B251" s="17" t="s">
        <v>1400</v>
      </c>
      <c r="C251" s="18">
        <v>0</v>
      </c>
      <c r="D251" s="18">
        <v>0</v>
      </c>
      <c r="E251" s="6">
        <v>0</v>
      </c>
      <c r="F251" s="21">
        <v>445</v>
      </c>
      <c r="G251" s="6">
        <f>D251/F251*100</f>
        <v>0</v>
      </c>
    </row>
    <row r="252" spans="1:7" s="29" customFormat="1" ht="56.25">
      <c r="A252" s="11" t="s">
        <v>233</v>
      </c>
      <c r="B252" s="17" t="s">
        <v>728</v>
      </c>
      <c r="C252" s="18">
        <v>611148.8809199999</v>
      </c>
      <c r="D252" s="18">
        <v>100388.22745</v>
      </c>
      <c r="E252" s="6">
        <f t="shared" si="11"/>
        <v>16.426149271332942</v>
      </c>
      <c r="F252" s="21">
        <v>146886.96888</v>
      </c>
      <c r="G252" s="6">
        <f>D252/F252*100</f>
        <v>68.34386209712902</v>
      </c>
    </row>
    <row r="253" spans="1:7" s="29" customFormat="1" ht="67.5">
      <c r="A253" s="11" t="s">
        <v>234</v>
      </c>
      <c r="B253" s="17" t="s">
        <v>729</v>
      </c>
      <c r="C253" s="18">
        <v>246</v>
      </c>
      <c r="D253" s="18">
        <v>25.21109</v>
      </c>
      <c r="E253" s="6">
        <f t="shared" si="11"/>
        <v>10.24841056910569</v>
      </c>
      <c r="F253" s="21">
        <v>869.20535</v>
      </c>
      <c r="G253" s="6">
        <f>D253/F253*100</f>
        <v>2.9004757046191676</v>
      </c>
    </row>
    <row r="254" spans="1:7" s="29" customFormat="1" ht="67.5">
      <c r="A254" s="11" t="s">
        <v>235</v>
      </c>
      <c r="B254" s="17" t="s">
        <v>730</v>
      </c>
      <c r="C254" s="18">
        <v>23.2</v>
      </c>
      <c r="D254" s="18">
        <v>37.67633</v>
      </c>
      <c r="E254" s="6">
        <f t="shared" si="11"/>
        <v>162.39797413793104</v>
      </c>
      <c r="F254" s="21">
        <v>0</v>
      </c>
      <c r="G254" s="6">
        <v>0</v>
      </c>
    </row>
    <row r="255" spans="1:7" s="29" customFormat="1" ht="67.5">
      <c r="A255" s="11" t="s">
        <v>236</v>
      </c>
      <c r="B255" s="17" t="s">
        <v>731</v>
      </c>
      <c r="C255" s="18">
        <v>246</v>
      </c>
      <c r="D255" s="18">
        <v>25.21109</v>
      </c>
      <c r="E255" s="6">
        <f t="shared" si="11"/>
        <v>10.24841056910569</v>
      </c>
      <c r="F255" s="21">
        <v>35.36</v>
      </c>
      <c r="G255" s="6">
        <f>D255/F255*100</f>
        <v>71.2983314479638</v>
      </c>
    </row>
    <row r="256" spans="1:7" s="29" customFormat="1" ht="67.5">
      <c r="A256" s="11" t="s">
        <v>237</v>
      </c>
      <c r="B256" s="17" t="s">
        <v>732</v>
      </c>
      <c r="C256" s="18">
        <v>23.2</v>
      </c>
      <c r="D256" s="18">
        <v>37.67633</v>
      </c>
      <c r="E256" s="6">
        <f t="shared" si="11"/>
        <v>162.39797413793104</v>
      </c>
      <c r="F256" s="21">
        <v>0</v>
      </c>
      <c r="G256" s="6">
        <v>0</v>
      </c>
    </row>
    <row r="257" spans="1:7" s="29" customFormat="1" ht="67.5">
      <c r="A257" s="11" t="s">
        <v>1401</v>
      </c>
      <c r="B257" s="17" t="s">
        <v>1402</v>
      </c>
      <c r="C257" s="18">
        <v>0</v>
      </c>
      <c r="D257" s="18">
        <v>0</v>
      </c>
      <c r="E257" s="6">
        <v>0</v>
      </c>
      <c r="F257" s="21">
        <v>833.8453499999999</v>
      </c>
      <c r="G257" s="6">
        <f>D257/F257*100</f>
        <v>0</v>
      </c>
    </row>
    <row r="258" spans="1:7" s="29" customFormat="1" ht="67.5">
      <c r="A258" s="11" t="s">
        <v>238</v>
      </c>
      <c r="B258" s="17" t="s">
        <v>733</v>
      </c>
      <c r="C258" s="18">
        <v>531110.43967</v>
      </c>
      <c r="D258" s="18">
        <v>89945.87529000001</v>
      </c>
      <c r="E258" s="6">
        <f t="shared" si="11"/>
        <v>16.935437259694417</v>
      </c>
      <c r="F258" s="21">
        <v>129758.41179000001</v>
      </c>
      <c r="G258" s="6">
        <f>D258/F258*100</f>
        <v>69.31795330199301</v>
      </c>
    </row>
    <row r="259" spans="1:7" s="29" customFormat="1" ht="56.25">
      <c r="A259" s="11" t="s">
        <v>1277</v>
      </c>
      <c r="B259" s="17" t="s">
        <v>1299</v>
      </c>
      <c r="C259" s="18">
        <v>0</v>
      </c>
      <c r="D259" s="18">
        <v>78.25</v>
      </c>
      <c r="E259" s="6">
        <v>0</v>
      </c>
      <c r="F259" s="21">
        <v>10.457</v>
      </c>
      <c r="G259" s="6" t="s">
        <v>1387</v>
      </c>
    </row>
    <row r="260" spans="1:7" s="29" customFormat="1" ht="56.25">
      <c r="A260" s="11" t="s">
        <v>239</v>
      </c>
      <c r="B260" s="17" t="s">
        <v>734</v>
      </c>
      <c r="C260" s="18">
        <v>531110.43967</v>
      </c>
      <c r="D260" s="18">
        <v>89945.87529000001</v>
      </c>
      <c r="E260" s="6">
        <f t="shared" si="11"/>
        <v>16.935437259694417</v>
      </c>
      <c r="F260" s="21">
        <v>129758.41179000001</v>
      </c>
      <c r="G260" s="6">
        <f>D260/F260*100</f>
        <v>69.31795330199301</v>
      </c>
    </row>
    <row r="261" spans="1:7" s="29" customFormat="1" ht="56.25">
      <c r="A261" s="11" t="s">
        <v>1278</v>
      </c>
      <c r="B261" s="17" t="s">
        <v>1300</v>
      </c>
      <c r="C261" s="18">
        <v>0</v>
      </c>
      <c r="D261" s="18">
        <v>78.25</v>
      </c>
      <c r="E261" s="6">
        <v>0</v>
      </c>
      <c r="F261" s="21">
        <v>10.457</v>
      </c>
      <c r="G261" s="6" t="s">
        <v>1387</v>
      </c>
    </row>
    <row r="262" spans="1:7" s="29" customFormat="1" ht="67.5">
      <c r="A262" s="11" t="s">
        <v>240</v>
      </c>
      <c r="B262" s="17" t="s">
        <v>735</v>
      </c>
      <c r="C262" s="18">
        <v>32872.71275</v>
      </c>
      <c r="D262" s="18">
        <v>5715.54588</v>
      </c>
      <c r="E262" s="6">
        <f t="shared" si="11"/>
        <v>17.386900568466164</v>
      </c>
      <c r="F262" s="21">
        <v>11861.32243</v>
      </c>
      <c r="G262" s="6">
        <f aca="true" t="shared" si="14" ref="G262:G273">D262/F262*100</f>
        <v>48.18641356164533</v>
      </c>
    </row>
    <row r="263" spans="1:7" s="29" customFormat="1" ht="56.25">
      <c r="A263" s="11" t="s">
        <v>1279</v>
      </c>
      <c r="B263" s="17" t="s">
        <v>1301</v>
      </c>
      <c r="C263" s="18">
        <v>0</v>
      </c>
      <c r="D263" s="18">
        <v>7.42</v>
      </c>
      <c r="E263" s="6">
        <v>0</v>
      </c>
      <c r="F263" s="21">
        <v>4.5</v>
      </c>
      <c r="G263" s="6">
        <f t="shared" si="14"/>
        <v>164.88888888888889</v>
      </c>
    </row>
    <row r="264" spans="1:7" s="29" customFormat="1" ht="67.5">
      <c r="A264" s="11" t="s">
        <v>241</v>
      </c>
      <c r="B264" s="17" t="s">
        <v>736</v>
      </c>
      <c r="C264" s="18">
        <v>15652.1285</v>
      </c>
      <c r="D264" s="18">
        <v>973.48135</v>
      </c>
      <c r="E264" s="6">
        <f t="shared" si="11"/>
        <v>6.21948222569218</v>
      </c>
      <c r="F264" s="21">
        <v>761.809</v>
      </c>
      <c r="G264" s="6">
        <f t="shared" si="14"/>
        <v>127.78548822605143</v>
      </c>
    </row>
    <row r="265" spans="1:7" s="29" customFormat="1" ht="67.5">
      <c r="A265" s="11" t="s">
        <v>242</v>
      </c>
      <c r="B265" s="17" t="s">
        <v>737</v>
      </c>
      <c r="C265" s="18">
        <v>31244.4</v>
      </c>
      <c r="D265" s="18">
        <v>3604.7675099999997</v>
      </c>
      <c r="E265" s="6">
        <f t="shared" si="11"/>
        <v>11.53732352037485</v>
      </c>
      <c r="F265" s="21">
        <v>3621.2633100000003</v>
      </c>
      <c r="G265" s="6">
        <f t="shared" si="14"/>
        <v>99.544473886932</v>
      </c>
    </row>
    <row r="266" spans="1:7" s="29" customFormat="1" ht="56.25">
      <c r="A266" s="11" t="s">
        <v>243</v>
      </c>
      <c r="B266" s="17" t="s">
        <v>738</v>
      </c>
      <c r="C266" s="18">
        <v>2442</v>
      </c>
      <c r="D266" s="18">
        <v>0</v>
      </c>
      <c r="E266" s="6">
        <f t="shared" si="11"/>
        <v>0</v>
      </c>
      <c r="F266" s="21">
        <v>73.695</v>
      </c>
      <c r="G266" s="6">
        <f t="shared" si="14"/>
        <v>0</v>
      </c>
    </row>
    <row r="267" spans="1:7" s="29" customFormat="1" ht="56.25">
      <c r="A267" s="11" t="s">
        <v>244</v>
      </c>
      <c r="B267" s="17" t="s">
        <v>739</v>
      </c>
      <c r="C267" s="18">
        <v>32872.71275</v>
      </c>
      <c r="D267" s="18">
        <v>5715.54588</v>
      </c>
      <c r="E267" s="6">
        <f t="shared" si="11"/>
        <v>17.386900568466164</v>
      </c>
      <c r="F267" s="21">
        <v>11861.32243</v>
      </c>
      <c r="G267" s="6">
        <f t="shared" si="14"/>
        <v>48.18641356164533</v>
      </c>
    </row>
    <row r="268" spans="1:7" s="29" customFormat="1" ht="56.25">
      <c r="A268" s="11" t="s">
        <v>1280</v>
      </c>
      <c r="B268" s="17" t="s">
        <v>1302</v>
      </c>
      <c r="C268" s="18">
        <v>0</v>
      </c>
      <c r="D268" s="18">
        <v>7.42</v>
      </c>
      <c r="E268" s="6">
        <v>0</v>
      </c>
      <c r="F268" s="21">
        <v>4.5</v>
      </c>
      <c r="G268" s="6">
        <f t="shared" si="14"/>
        <v>164.88888888888889</v>
      </c>
    </row>
    <row r="269" spans="1:7" s="29" customFormat="1" ht="56.25">
      <c r="A269" s="11" t="s">
        <v>245</v>
      </c>
      <c r="B269" s="17" t="s">
        <v>740</v>
      </c>
      <c r="C269" s="18">
        <v>13210.1285</v>
      </c>
      <c r="D269" s="18">
        <v>973.48135</v>
      </c>
      <c r="E269" s="6">
        <f t="shared" si="11"/>
        <v>7.369204243546912</v>
      </c>
      <c r="F269" s="21">
        <v>688.114</v>
      </c>
      <c r="G269" s="6">
        <f t="shared" si="14"/>
        <v>141.47094086154328</v>
      </c>
    </row>
    <row r="270" spans="1:7" s="29" customFormat="1" ht="56.25">
      <c r="A270" s="11" t="s">
        <v>246</v>
      </c>
      <c r="B270" s="17" t="s">
        <v>741</v>
      </c>
      <c r="C270" s="18">
        <v>31244.4</v>
      </c>
      <c r="D270" s="18">
        <v>3604.7675099999997</v>
      </c>
      <c r="E270" s="6">
        <f t="shared" si="11"/>
        <v>11.53732352037485</v>
      </c>
      <c r="F270" s="21">
        <v>3621.2633100000003</v>
      </c>
      <c r="G270" s="6">
        <f t="shared" si="14"/>
        <v>99.544473886932</v>
      </c>
    </row>
    <row r="271" spans="1:7" s="29" customFormat="1" ht="22.5">
      <c r="A271" s="11" t="s">
        <v>247</v>
      </c>
      <c r="B271" s="17" t="s">
        <v>742</v>
      </c>
      <c r="C271" s="18">
        <v>479062.15260000003</v>
      </c>
      <c r="D271" s="18">
        <v>44664.33401</v>
      </c>
      <c r="E271" s="6">
        <f aca="true" t="shared" si="15" ref="E271:E340">D271/C271*100</f>
        <v>9.323285875871129</v>
      </c>
      <c r="F271" s="21">
        <v>71042.65091</v>
      </c>
      <c r="G271" s="6">
        <f t="shared" si="14"/>
        <v>62.869745762419214</v>
      </c>
    </row>
    <row r="272" spans="1:7" s="29" customFormat="1" ht="22.5">
      <c r="A272" s="11" t="s">
        <v>248</v>
      </c>
      <c r="B272" s="17" t="s">
        <v>743</v>
      </c>
      <c r="C272" s="18">
        <v>194987.7996</v>
      </c>
      <c r="D272" s="18">
        <v>29685.07355</v>
      </c>
      <c r="E272" s="6">
        <f t="shared" si="15"/>
        <v>15.22406715235326</v>
      </c>
      <c r="F272" s="21">
        <v>52796.80037</v>
      </c>
      <c r="G272" s="6">
        <f t="shared" si="14"/>
        <v>56.22513739841618</v>
      </c>
    </row>
    <row r="273" spans="1:7" s="29" customFormat="1" ht="33.75">
      <c r="A273" s="11" t="s">
        <v>249</v>
      </c>
      <c r="B273" s="17" t="s">
        <v>744</v>
      </c>
      <c r="C273" s="18">
        <v>69214</v>
      </c>
      <c r="D273" s="18">
        <v>10704.04124</v>
      </c>
      <c r="E273" s="6">
        <f t="shared" si="15"/>
        <v>15.46513890253417</v>
      </c>
      <c r="F273" s="21">
        <v>25875.66862</v>
      </c>
      <c r="G273" s="6">
        <f t="shared" si="14"/>
        <v>41.367206379071334</v>
      </c>
    </row>
    <row r="274" spans="1:7" s="29" customFormat="1" ht="45">
      <c r="A274" s="11" t="s">
        <v>250</v>
      </c>
      <c r="B274" s="17" t="s">
        <v>745</v>
      </c>
      <c r="C274" s="18">
        <v>107362.5</v>
      </c>
      <c r="D274" s="18">
        <v>12455.603369999999</v>
      </c>
      <c r="E274" s="6">
        <f t="shared" si="15"/>
        <v>11.60144684596577</v>
      </c>
      <c r="F274" s="21">
        <v>0</v>
      </c>
      <c r="G274" s="6">
        <v>0</v>
      </c>
    </row>
    <row r="275" spans="1:7" s="29" customFormat="1" ht="33.75">
      <c r="A275" s="11" t="s">
        <v>251</v>
      </c>
      <c r="B275" s="17" t="s">
        <v>746</v>
      </c>
      <c r="C275" s="18">
        <v>18411.299600000002</v>
      </c>
      <c r="D275" s="18">
        <v>6525.428940000001</v>
      </c>
      <c r="E275" s="6">
        <f t="shared" si="15"/>
        <v>35.44252215633925</v>
      </c>
      <c r="F275" s="21">
        <v>21873.69035</v>
      </c>
      <c r="G275" s="6">
        <f aca="true" t="shared" si="16" ref="G275:G282">D275/F275*100</f>
        <v>29.83231834951893</v>
      </c>
    </row>
    <row r="276" spans="1:7" s="29" customFormat="1" ht="33.75">
      <c r="A276" s="11" t="s">
        <v>251</v>
      </c>
      <c r="B276" s="17" t="s">
        <v>746</v>
      </c>
      <c r="C276" s="18">
        <v>0</v>
      </c>
      <c r="D276" s="18">
        <v>0</v>
      </c>
      <c r="E276" s="6">
        <v>0</v>
      </c>
      <c r="F276" s="21">
        <v>5047.441400000001</v>
      </c>
      <c r="G276" s="6">
        <f t="shared" si="16"/>
        <v>0</v>
      </c>
    </row>
    <row r="277" spans="1:7" s="29" customFormat="1" ht="33.75">
      <c r="A277" s="11" t="s">
        <v>252</v>
      </c>
      <c r="B277" s="17" t="s">
        <v>747</v>
      </c>
      <c r="C277" s="18">
        <v>284074.353</v>
      </c>
      <c r="D277" s="18">
        <v>14979.260460000001</v>
      </c>
      <c r="E277" s="6">
        <f t="shared" si="15"/>
        <v>5.273006979267855</v>
      </c>
      <c r="F277" s="21">
        <v>18245.85054</v>
      </c>
      <c r="G277" s="6">
        <f t="shared" si="16"/>
        <v>82.09680566636935</v>
      </c>
    </row>
    <row r="278" spans="1:7" s="29" customFormat="1" ht="45">
      <c r="A278" s="11" t="s">
        <v>253</v>
      </c>
      <c r="B278" s="17" t="s">
        <v>748</v>
      </c>
      <c r="C278" s="18">
        <v>0</v>
      </c>
      <c r="D278" s="18">
        <v>21.6555</v>
      </c>
      <c r="E278" s="6">
        <v>0</v>
      </c>
      <c r="F278" s="21">
        <v>244.30615</v>
      </c>
      <c r="G278" s="6">
        <f t="shared" si="16"/>
        <v>8.86408303679625</v>
      </c>
    </row>
    <row r="279" spans="1:7" s="29" customFormat="1" ht="33.75">
      <c r="A279" s="11" t="s">
        <v>254</v>
      </c>
      <c r="B279" s="17" t="s">
        <v>749</v>
      </c>
      <c r="C279" s="18">
        <v>145269.9</v>
      </c>
      <c r="D279" s="18">
        <v>6904.34591</v>
      </c>
      <c r="E279" s="6">
        <f t="shared" si="15"/>
        <v>4.752771159063234</v>
      </c>
      <c r="F279" s="21">
        <v>5414.0162900000005</v>
      </c>
      <c r="G279" s="6">
        <f t="shared" si="16"/>
        <v>127.52724669027546</v>
      </c>
    </row>
    <row r="280" spans="1:7" s="29" customFormat="1" ht="33.75">
      <c r="A280" s="11" t="s">
        <v>255</v>
      </c>
      <c r="B280" s="17" t="s">
        <v>750</v>
      </c>
      <c r="C280" s="18">
        <v>62429</v>
      </c>
      <c r="D280" s="18">
        <v>252.05219</v>
      </c>
      <c r="E280" s="6">
        <f t="shared" si="15"/>
        <v>0.4037421550881801</v>
      </c>
      <c r="F280" s="21">
        <v>1182.61533</v>
      </c>
      <c r="G280" s="6">
        <f t="shared" si="16"/>
        <v>21.313117089392033</v>
      </c>
    </row>
    <row r="281" spans="1:7" s="29" customFormat="1" ht="33.75">
      <c r="A281" s="11" t="s">
        <v>256</v>
      </c>
      <c r="B281" s="17" t="s">
        <v>751</v>
      </c>
      <c r="C281" s="18">
        <v>37280.653</v>
      </c>
      <c r="D281" s="18">
        <v>7721.34938</v>
      </c>
      <c r="E281" s="6">
        <f t="shared" si="15"/>
        <v>20.711411304946832</v>
      </c>
      <c r="F281" s="21">
        <v>5804.26149</v>
      </c>
      <c r="G281" s="6">
        <f t="shared" si="16"/>
        <v>133.02897178741685</v>
      </c>
    </row>
    <row r="282" spans="1:7" s="29" customFormat="1" ht="33.75">
      <c r="A282" s="11" t="s">
        <v>257</v>
      </c>
      <c r="B282" s="17" t="s">
        <v>752</v>
      </c>
      <c r="C282" s="18">
        <v>39094.8</v>
      </c>
      <c r="D282" s="18">
        <v>79.85748</v>
      </c>
      <c r="E282" s="6">
        <f t="shared" si="15"/>
        <v>0.20426624512722918</v>
      </c>
      <c r="F282" s="21">
        <v>5600.65128</v>
      </c>
      <c r="G282" s="6">
        <f t="shared" si="16"/>
        <v>1.4258606009835342</v>
      </c>
    </row>
    <row r="283" spans="1:7" s="29" customFormat="1" ht="45">
      <c r="A283" s="11" t="s">
        <v>258</v>
      </c>
      <c r="B283" s="17" t="s">
        <v>753</v>
      </c>
      <c r="C283" s="18">
        <v>44565.076</v>
      </c>
      <c r="D283" s="18">
        <v>19479.86318</v>
      </c>
      <c r="E283" s="6">
        <f t="shared" si="15"/>
        <v>43.71105118276922</v>
      </c>
      <c r="F283" s="21">
        <v>8733.53123</v>
      </c>
      <c r="G283" s="6" t="s">
        <v>1387</v>
      </c>
    </row>
    <row r="284" spans="1:7" s="16" customFormat="1" ht="45">
      <c r="A284" s="11" t="s">
        <v>259</v>
      </c>
      <c r="B284" s="17" t="s">
        <v>754</v>
      </c>
      <c r="C284" s="18">
        <v>43565.076</v>
      </c>
      <c r="D284" s="18">
        <v>18554.15974</v>
      </c>
      <c r="E284" s="6">
        <f t="shared" si="15"/>
        <v>42.58952684944243</v>
      </c>
      <c r="F284" s="21">
        <v>8733.53123</v>
      </c>
      <c r="G284" s="6" t="s">
        <v>1387</v>
      </c>
    </row>
    <row r="285" spans="1:7" s="29" customFormat="1" ht="56.25">
      <c r="A285" s="11" t="s">
        <v>260</v>
      </c>
      <c r="B285" s="17" t="s">
        <v>755</v>
      </c>
      <c r="C285" s="18">
        <v>2459.8</v>
      </c>
      <c r="D285" s="18">
        <v>2920.4082799999996</v>
      </c>
      <c r="E285" s="6">
        <f t="shared" si="15"/>
        <v>118.72543621432634</v>
      </c>
      <c r="F285" s="21">
        <v>737.29251</v>
      </c>
      <c r="G285" s="6" t="s">
        <v>1387</v>
      </c>
    </row>
    <row r="286" spans="1:7" s="29" customFormat="1" ht="67.5">
      <c r="A286" s="11" t="s">
        <v>1324</v>
      </c>
      <c r="B286" s="17" t="s">
        <v>1356</v>
      </c>
      <c r="C286" s="18">
        <v>185.5</v>
      </c>
      <c r="D286" s="5">
        <v>0</v>
      </c>
      <c r="E286" s="6">
        <f t="shared" si="15"/>
        <v>0</v>
      </c>
      <c r="F286" s="21"/>
      <c r="G286" s="6">
        <v>0</v>
      </c>
    </row>
    <row r="287" spans="1:7" s="29" customFormat="1" ht="56.25">
      <c r="A287" s="11" t="s">
        <v>261</v>
      </c>
      <c r="B287" s="17" t="s">
        <v>756</v>
      </c>
      <c r="C287" s="18">
        <v>37034.276</v>
      </c>
      <c r="D287" s="18">
        <v>14805.40423</v>
      </c>
      <c r="E287" s="6">
        <f t="shared" si="15"/>
        <v>39.97757166901278</v>
      </c>
      <c r="F287" s="21">
        <v>6933.25487</v>
      </c>
      <c r="G287" s="6" t="s">
        <v>1387</v>
      </c>
    </row>
    <row r="288" spans="1:7" s="29" customFormat="1" ht="56.25">
      <c r="A288" s="11" t="s">
        <v>262</v>
      </c>
      <c r="B288" s="17" t="s">
        <v>757</v>
      </c>
      <c r="C288" s="18">
        <v>3885.5</v>
      </c>
      <c r="D288" s="18">
        <v>828.34723</v>
      </c>
      <c r="E288" s="6">
        <f t="shared" si="15"/>
        <v>21.318935272165742</v>
      </c>
      <c r="F288" s="21">
        <v>1062.98385</v>
      </c>
      <c r="G288" s="6">
        <f>D288/F288*100</f>
        <v>77.92660537598948</v>
      </c>
    </row>
    <row r="289" spans="1:7" s="29" customFormat="1" ht="45">
      <c r="A289" s="11" t="s">
        <v>263</v>
      </c>
      <c r="B289" s="17" t="s">
        <v>758</v>
      </c>
      <c r="C289" s="5">
        <v>1000</v>
      </c>
      <c r="D289" s="5">
        <v>925.70344</v>
      </c>
      <c r="E289" s="6">
        <f t="shared" si="15"/>
        <v>92.570344</v>
      </c>
      <c r="F289" s="21">
        <v>0</v>
      </c>
      <c r="G289" s="6">
        <v>0</v>
      </c>
    </row>
    <row r="290" spans="1:7" s="29" customFormat="1" ht="45">
      <c r="A290" s="11" t="s">
        <v>1325</v>
      </c>
      <c r="B290" s="17" t="s">
        <v>1357</v>
      </c>
      <c r="C290" s="18">
        <v>0</v>
      </c>
      <c r="D290" s="18">
        <v>577.3910999999999</v>
      </c>
      <c r="E290" s="6">
        <v>0</v>
      </c>
      <c r="F290" s="21">
        <v>0</v>
      </c>
      <c r="G290" s="6">
        <v>0</v>
      </c>
    </row>
    <row r="291" spans="1:7" s="29" customFormat="1" ht="45">
      <c r="A291" s="11" t="s">
        <v>264</v>
      </c>
      <c r="B291" s="17" t="s">
        <v>759</v>
      </c>
      <c r="C291" s="18">
        <v>1000</v>
      </c>
      <c r="D291" s="18">
        <v>348.31234</v>
      </c>
      <c r="E291" s="6">
        <f t="shared" si="15"/>
        <v>34.831234</v>
      </c>
      <c r="F291" s="21"/>
      <c r="G291" s="6">
        <v>0</v>
      </c>
    </row>
    <row r="292" spans="1:7" s="16" customFormat="1" ht="11.25">
      <c r="A292" s="10" t="s">
        <v>265</v>
      </c>
      <c r="B292" s="4" t="s">
        <v>760</v>
      </c>
      <c r="C292" s="5">
        <v>5875.8</v>
      </c>
      <c r="D292" s="5">
        <v>1336.475</v>
      </c>
      <c r="E292" s="15">
        <f t="shared" si="15"/>
        <v>22.745413390517033</v>
      </c>
      <c r="F292" s="20">
        <v>1449.21928</v>
      </c>
      <c r="G292" s="6">
        <f>D292/F292*100</f>
        <v>92.22034363219346</v>
      </c>
    </row>
    <row r="293" spans="1:7" s="29" customFormat="1" ht="22.5">
      <c r="A293" s="11" t="s">
        <v>266</v>
      </c>
      <c r="B293" s="17" t="s">
        <v>761</v>
      </c>
      <c r="C293" s="18">
        <v>5875.8</v>
      </c>
      <c r="D293" s="18">
        <v>1336.475</v>
      </c>
      <c r="E293" s="6">
        <f t="shared" si="15"/>
        <v>22.745413390517033</v>
      </c>
      <c r="F293" s="21">
        <v>1449.21928</v>
      </c>
      <c r="G293" s="6">
        <f>D293/F293*100</f>
        <v>92.22034363219346</v>
      </c>
    </row>
    <row r="294" spans="1:7" s="29" customFormat="1" ht="22.5">
      <c r="A294" s="11" t="s">
        <v>267</v>
      </c>
      <c r="B294" s="17" t="s">
        <v>762</v>
      </c>
      <c r="C294" s="18">
        <v>5875.8</v>
      </c>
      <c r="D294" s="18">
        <v>1336.475</v>
      </c>
      <c r="E294" s="6">
        <f t="shared" si="15"/>
        <v>22.745413390517033</v>
      </c>
      <c r="F294" s="21">
        <v>1449.21928</v>
      </c>
      <c r="G294" s="6">
        <f>D294/F294*100</f>
        <v>92.22034363219346</v>
      </c>
    </row>
    <row r="295" spans="1:7" s="16" customFormat="1" ht="11.25">
      <c r="A295" s="10" t="s">
        <v>268</v>
      </c>
      <c r="B295" s="4" t="s">
        <v>763</v>
      </c>
      <c r="C295" s="5">
        <v>1163802.72171</v>
      </c>
      <c r="D295" s="5">
        <v>209836.3324</v>
      </c>
      <c r="E295" s="15">
        <f t="shared" si="15"/>
        <v>18.030232142066403</v>
      </c>
      <c r="F295" s="20">
        <v>300001.07844</v>
      </c>
      <c r="G295" s="6">
        <f>D295/F295*100</f>
        <v>69.94519269435465</v>
      </c>
    </row>
    <row r="296" spans="1:7" s="29" customFormat="1" ht="56.25">
      <c r="A296" s="11" t="s">
        <v>269</v>
      </c>
      <c r="B296" s="17" t="s">
        <v>764</v>
      </c>
      <c r="C296" s="18">
        <v>874</v>
      </c>
      <c r="D296" s="18">
        <v>270</v>
      </c>
      <c r="E296" s="6">
        <f t="shared" si="15"/>
        <v>30.892448512585812</v>
      </c>
      <c r="F296" s="20">
        <v>0</v>
      </c>
      <c r="G296" s="6">
        <v>0</v>
      </c>
    </row>
    <row r="297" spans="1:7" s="29" customFormat="1" ht="56.25">
      <c r="A297" s="11" t="s">
        <v>270</v>
      </c>
      <c r="B297" s="17" t="s">
        <v>765</v>
      </c>
      <c r="C297" s="18">
        <v>874</v>
      </c>
      <c r="D297" s="18">
        <v>270</v>
      </c>
      <c r="E297" s="6">
        <f t="shared" si="15"/>
        <v>30.892448512585812</v>
      </c>
      <c r="F297" s="21">
        <v>0</v>
      </c>
      <c r="G297" s="6">
        <v>0</v>
      </c>
    </row>
    <row r="298" spans="1:7" s="29" customFormat="1" ht="22.5">
      <c r="A298" s="11" t="s">
        <v>271</v>
      </c>
      <c r="B298" s="17" t="s">
        <v>766</v>
      </c>
      <c r="C298" s="18">
        <v>2306.5</v>
      </c>
      <c r="D298" s="18">
        <v>1170.08852</v>
      </c>
      <c r="E298" s="6">
        <f t="shared" si="15"/>
        <v>50.73004639063517</v>
      </c>
      <c r="F298" s="21">
        <v>1744.20476</v>
      </c>
      <c r="G298" s="6">
        <f>D298/F298*100</f>
        <v>67.08435539414535</v>
      </c>
    </row>
    <row r="299" spans="1:7" s="29" customFormat="1" ht="45">
      <c r="A299" s="11" t="s">
        <v>272</v>
      </c>
      <c r="B299" s="17" t="s">
        <v>767</v>
      </c>
      <c r="C299" s="18">
        <v>2005.5</v>
      </c>
      <c r="D299" s="18">
        <v>1131.96191</v>
      </c>
      <c r="E299" s="6">
        <f t="shared" si="15"/>
        <v>56.442877586636754</v>
      </c>
      <c r="F299" s="21">
        <v>1683.10471</v>
      </c>
      <c r="G299" s="6">
        <f>D299/F299*100</f>
        <v>67.25439619261715</v>
      </c>
    </row>
    <row r="300" spans="1:7" s="29" customFormat="1" ht="33.75">
      <c r="A300" s="11" t="s">
        <v>1326</v>
      </c>
      <c r="B300" s="17" t="s">
        <v>1358</v>
      </c>
      <c r="C300" s="18">
        <v>0</v>
      </c>
      <c r="D300" s="18">
        <v>19.2</v>
      </c>
      <c r="E300" s="6">
        <v>0</v>
      </c>
      <c r="F300" s="21">
        <v>0</v>
      </c>
      <c r="G300" s="6">
        <v>0</v>
      </c>
    </row>
    <row r="301" spans="1:7" s="29" customFormat="1" ht="33.75">
      <c r="A301" s="11" t="s">
        <v>273</v>
      </c>
      <c r="B301" s="17" t="s">
        <v>768</v>
      </c>
      <c r="C301" s="18">
        <v>301</v>
      </c>
      <c r="D301" s="18">
        <v>18.92661</v>
      </c>
      <c r="E301" s="6">
        <f t="shared" si="15"/>
        <v>6.287910299003323</v>
      </c>
      <c r="F301" s="21">
        <v>61.10005</v>
      </c>
      <c r="G301" s="6">
        <f>D301/F301*100</f>
        <v>30.976423096216777</v>
      </c>
    </row>
    <row r="302" spans="1:7" s="29" customFormat="1" ht="45">
      <c r="A302" s="11" t="s">
        <v>274</v>
      </c>
      <c r="B302" s="17" t="s">
        <v>769</v>
      </c>
      <c r="C302" s="18">
        <v>824</v>
      </c>
      <c r="D302" s="18">
        <v>-6.44365</v>
      </c>
      <c r="E302" s="6">
        <v>0</v>
      </c>
      <c r="F302" s="21">
        <v>202.3</v>
      </c>
      <c r="G302" s="6">
        <v>0</v>
      </c>
    </row>
    <row r="303" spans="1:7" s="29" customFormat="1" ht="45">
      <c r="A303" s="11" t="s">
        <v>275</v>
      </c>
      <c r="B303" s="17" t="s">
        <v>770</v>
      </c>
      <c r="C303" s="18">
        <v>11933.86666</v>
      </c>
      <c r="D303" s="18">
        <v>2066.0128</v>
      </c>
      <c r="E303" s="6">
        <f t="shared" si="15"/>
        <v>17.31218270541662</v>
      </c>
      <c r="F303" s="21">
        <v>2643.0912200000002</v>
      </c>
      <c r="G303" s="6">
        <f>D303/F303*100</f>
        <v>78.16653410849739</v>
      </c>
    </row>
    <row r="304" spans="1:7" s="29" customFormat="1" ht="33.75">
      <c r="A304" s="11" t="s">
        <v>276</v>
      </c>
      <c r="B304" s="17" t="s">
        <v>771</v>
      </c>
      <c r="C304" s="18">
        <v>11690.96666</v>
      </c>
      <c r="D304" s="18">
        <v>1963.5128</v>
      </c>
      <c r="E304" s="6">
        <f t="shared" si="15"/>
        <v>16.79512787182989</v>
      </c>
      <c r="F304" s="21">
        <v>2642.5912200000002</v>
      </c>
      <c r="G304" s="6">
        <f>D304/F304*100</f>
        <v>74.30255520185978</v>
      </c>
    </row>
    <row r="305" spans="1:7" s="29" customFormat="1" ht="33.75">
      <c r="A305" s="11" t="s">
        <v>277</v>
      </c>
      <c r="B305" s="17" t="s">
        <v>772</v>
      </c>
      <c r="C305" s="18">
        <v>242.9</v>
      </c>
      <c r="D305" s="18">
        <v>102.5</v>
      </c>
      <c r="E305" s="6">
        <f t="shared" si="15"/>
        <v>42.198435570193496</v>
      </c>
      <c r="F305" s="21">
        <v>0.5</v>
      </c>
      <c r="G305" s="6" t="s">
        <v>1387</v>
      </c>
    </row>
    <row r="306" spans="1:7" s="29" customFormat="1" ht="22.5">
      <c r="A306" s="11" t="s">
        <v>278</v>
      </c>
      <c r="B306" s="17" t="s">
        <v>773</v>
      </c>
      <c r="C306" s="18">
        <v>280.3</v>
      </c>
      <c r="D306" s="18">
        <v>35</v>
      </c>
      <c r="E306" s="6">
        <f t="shared" si="15"/>
        <v>12.48662147698894</v>
      </c>
      <c r="F306" s="21">
        <v>151.5</v>
      </c>
      <c r="G306" s="6">
        <f>D306/F306*100</f>
        <v>23.1023102310231</v>
      </c>
    </row>
    <row r="307" spans="1:7" s="29" customFormat="1" ht="22.5">
      <c r="A307" s="11" t="s">
        <v>279</v>
      </c>
      <c r="B307" s="17" t="s">
        <v>774</v>
      </c>
      <c r="C307" s="18">
        <v>192.3</v>
      </c>
      <c r="D307" s="18">
        <v>25</v>
      </c>
      <c r="E307" s="6">
        <f t="shared" si="15"/>
        <v>13.000520020800831</v>
      </c>
      <c r="F307" s="21">
        <v>101.5</v>
      </c>
      <c r="G307" s="6">
        <f>D307/F307*100</f>
        <v>24.63054187192118</v>
      </c>
    </row>
    <row r="308" spans="1:7" s="29" customFormat="1" ht="22.5">
      <c r="A308" s="11" t="s">
        <v>280</v>
      </c>
      <c r="B308" s="17" t="s">
        <v>775</v>
      </c>
      <c r="C308" s="18">
        <v>7</v>
      </c>
      <c r="D308" s="18">
        <v>10</v>
      </c>
      <c r="E308" s="6">
        <f t="shared" si="15"/>
        <v>142.85714285714286</v>
      </c>
      <c r="F308" s="21">
        <v>20</v>
      </c>
      <c r="G308" s="6">
        <f>D308/F308*100</f>
        <v>50</v>
      </c>
    </row>
    <row r="309" spans="1:7" s="29" customFormat="1" ht="22.5">
      <c r="A309" s="11" t="s">
        <v>281</v>
      </c>
      <c r="B309" s="17" t="s">
        <v>776</v>
      </c>
      <c r="C309" s="18">
        <v>71</v>
      </c>
      <c r="D309" s="18">
        <v>0</v>
      </c>
      <c r="E309" s="6">
        <f t="shared" si="15"/>
        <v>0</v>
      </c>
      <c r="F309" s="21"/>
      <c r="G309" s="6">
        <v>0</v>
      </c>
    </row>
    <row r="310" spans="1:7" s="29" customFormat="1" ht="22.5">
      <c r="A310" s="11" t="s">
        <v>282</v>
      </c>
      <c r="B310" s="17" t="s">
        <v>777</v>
      </c>
      <c r="C310" s="18">
        <v>10</v>
      </c>
      <c r="D310" s="18">
        <v>0</v>
      </c>
      <c r="E310" s="6">
        <f t="shared" si="15"/>
        <v>0</v>
      </c>
      <c r="F310" s="21">
        <v>30</v>
      </c>
      <c r="G310" s="6">
        <f>D310/F310*100</f>
        <v>0</v>
      </c>
    </row>
    <row r="311" spans="1:7" s="29" customFormat="1" ht="33.75">
      <c r="A311" s="11" t="s">
        <v>283</v>
      </c>
      <c r="B311" s="17" t="s">
        <v>778</v>
      </c>
      <c r="C311" s="18">
        <v>6.8</v>
      </c>
      <c r="D311" s="18">
        <v>0.2</v>
      </c>
      <c r="E311" s="6">
        <f t="shared" si="15"/>
        <v>2.9411764705882355</v>
      </c>
      <c r="F311" s="21">
        <v>0</v>
      </c>
      <c r="G311" s="6">
        <v>0</v>
      </c>
    </row>
    <row r="312" spans="1:7" s="29" customFormat="1" ht="33.75">
      <c r="A312" s="11" t="s">
        <v>284</v>
      </c>
      <c r="B312" s="17" t="s">
        <v>779</v>
      </c>
      <c r="C312" s="18">
        <v>6.8</v>
      </c>
      <c r="D312" s="18">
        <v>0</v>
      </c>
      <c r="E312" s="6">
        <f t="shared" si="15"/>
        <v>0</v>
      </c>
      <c r="F312" s="21">
        <v>0</v>
      </c>
      <c r="G312" s="6">
        <v>0</v>
      </c>
    </row>
    <row r="313" spans="1:7" s="29" customFormat="1" ht="33.75">
      <c r="A313" s="11" t="s">
        <v>1327</v>
      </c>
      <c r="B313" s="17" t="s">
        <v>1359</v>
      </c>
      <c r="C313" s="18">
        <v>0</v>
      </c>
      <c r="D313" s="18">
        <v>0.2</v>
      </c>
      <c r="E313" s="6">
        <v>0</v>
      </c>
      <c r="F313" s="21">
        <v>0</v>
      </c>
      <c r="G313" s="6">
        <v>0</v>
      </c>
    </row>
    <row r="314" spans="1:7" s="29" customFormat="1" ht="11.25">
      <c r="A314" s="11" t="s">
        <v>285</v>
      </c>
      <c r="B314" s="17" t="s">
        <v>780</v>
      </c>
      <c r="C314" s="18">
        <v>106.8</v>
      </c>
      <c r="D314" s="18">
        <v>180.44272</v>
      </c>
      <c r="E314" s="6">
        <f t="shared" si="15"/>
        <v>168.95385767790262</v>
      </c>
      <c r="F314" s="21">
        <v>154.15327</v>
      </c>
      <c r="G314" s="6">
        <f>D314/F314*100</f>
        <v>117.05409817125516</v>
      </c>
    </row>
    <row r="315" spans="1:7" s="29" customFormat="1" ht="33.75">
      <c r="A315" s="11" t="s">
        <v>286</v>
      </c>
      <c r="B315" s="17" t="s">
        <v>781</v>
      </c>
      <c r="C315" s="18">
        <v>69.8</v>
      </c>
      <c r="D315" s="18">
        <v>88.16483</v>
      </c>
      <c r="E315" s="6">
        <f t="shared" si="15"/>
        <v>126.3106446991404</v>
      </c>
      <c r="F315" s="21">
        <v>15.18694</v>
      </c>
      <c r="G315" s="6" t="s">
        <v>1387</v>
      </c>
    </row>
    <row r="316" spans="1:7" s="29" customFormat="1" ht="45">
      <c r="A316" s="11" t="s">
        <v>287</v>
      </c>
      <c r="B316" s="17" t="s">
        <v>782</v>
      </c>
      <c r="C316" s="18">
        <v>69.8</v>
      </c>
      <c r="D316" s="18">
        <v>60.3</v>
      </c>
      <c r="E316" s="6">
        <f t="shared" si="15"/>
        <v>86.38968481375358</v>
      </c>
      <c r="F316" s="21">
        <v>15.18694</v>
      </c>
      <c r="G316" s="6" t="s">
        <v>1387</v>
      </c>
    </row>
    <row r="317" spans="1:7" s="29" customFormat="1" ht="33.75">
      <c r="A317" s="11" t="s">
        <v>1328</v>
      </c>
      <c r="B317" s="17" t="s">
        <v>1360</v>
      </c>
      <c r="C317" s="18">
        <v>0</v>
      </c>
      <c r="D317" s="18">
        <v>27.86483</v>
      </c>
      <c r="E317" s="6">
        <v>0</v>
      </c>
      <c r="F317" s="21">
        <v>0</v>
      </c>
      <c r="G317" s="6">
        <v>0</v>
      </c>
    </row>
    <row r="318" spans="1:7" s="29" customFormat="1" ht="33.75">
      <c r="A318" s="11" t="s">
        <v>288</v>
      </c>
      <c r="B318" s="17" t="s">
        <v>783</v>
      </c>
      <c r="C318" s="18">
        <v>11</v>
      </c>
      <c r="D318" s="18">
        <v>92.27789</v>
      </c>
      <c r="E318" s="6" t="s">
        <v>1387</v>
      </c>
      <c r="F318" s="21">
        <v>0</v>
      </c>
      <c r="G318" s="6">
        <v>0</v>
      </c>
    </row>
    <row r="319" spans="1:7" s="29" customFormat="1" ht="45">
      <c r="A319" s="11" t="s">
        <v>289</v>
      </c>
      <c r="B319" s="17" t="s">
        <v>784</v>
      </c>
      <c r="C319" s="18">
        <v>11</v>
      </c>
      <c r="D319" s="18">
        <v>17.8</v>
      </c>
      <c r="E319" s="6">
        <f t="shared" si="15"/>
        <v>161.8181818181818</v>
      </c>
      <c r="F319" s="21"/>
      <c r="G319" s="6">
        <v>0</v>
      </c>
    </row>
    <row r="320" spans="1:7" s="29" customFormat="1" ht="33.75">
      <c r="A320" s="11" t="s">
        <v>1329</v>
      </c>
      <c r="B320" s="17" t="s">
        <v>1361</v>
      </c>
      <c r="C320" s="18">
        <v>0</v>
      </c>
      <c r="D320" s="18">
        <v>74.47789</v>
      </c>
      <c r="E320" s="6">
        <v>0</v>
      </c>
      <c r="F320" s="21"/>
      <c r="G320" s="6">
        <v>0</v>
      </c>
    </row>
    <row r="321" spans="1:7" s="29" customFormat="1" ht="33.75">
      <c r="A321" s="11" t="s">
        <v>1403</v>
      </c>
      <c r="B321" s="17" t="s">
        <v>1404</v>
      </c>
      <c r="C321" s="18">
        <v>0</v>
      </c>
      <c r="D321" s="18">
        <v>0</v>
      </c>
      <c r="E321" s="6">
        <v>0</v>
      </c>
      <c r="F321" s="21">
        <v>99.16558</v>
      </c>
      <c r="G321" s="6">
        <f aca="true" t="shared" si="17" ref="G321:G328">D321/F321*100</f>
        <v>0</v>
      </c>
    </row>
    <row r="322" spans="1:7" s="29" customFormat="1" ht="45">
      <c r="A322" s="11" t="s">
        <v>1405</v>
      </c>
      <c r="B322" s="17" t="s">
        <v>1406</v>
      </c>
      <c r="C322" s="18">
        <v>0</v>
      </c>
      <c r="D322" s="18">
        <v>0</v>
      </c>
      <c r="E322" s="6">
        <v>0</v>
      </c>
      <c r="F322" s="21">
        <v>32.3</v>
      </c>
      <c r="G322" s="6">
        <f t="shared" si="17"/>
        <v>0</v>
      </c>
    </row>
    <row r="323" spans="1:7" s="16" customFormat="1" ht="33.75">
      <c r="A323" s="11" t="s">
        <v>290</v>
      </c>
      <c r="B323" s="17" t="s">
        <v>785</v>
      </c>
      <c r="C323" s="18">
        <v>26</v>
      </c>
      <c r="D323" s="18">
        <v>0</v>
      </c>
      <c r="E323" s="6">
        <f t="shared" si="15"/>
        <v>0</v>
      </c>
      <c r="F323" s="21">
        <v>7.50075</v>
      </c>
      <c r="G323" s="6">
        <f t="shared" si="17"/>
        <v>0</v>
      </c>
    </row>
    <row r="324" spans="1:7" s="16" customFormat="1" ht="45">
      <c r="A324" s="11" t="s">
        <v>1407</v>
      </c>
      <c r="B324" s="17" t="s">
        <v>1408</v>
      </c>
      <c r="C324" s="18">
        <v>0</v>
      </c>
      <c r="D324" s="18">
        <v>0</v>
      </c>
      <c r="E324" s="6">
        <v>0</v>
      </c>
      <c r="F324" s="21">
        <v>90</v>
      </c>
      <c r="G324" s="6">
        <f t="shared" si="17"/>
        <v>0</v>
      </c>
    </row>
    <row r="325" spans="1:7" s="16" customFormat="1" ht="45">
      <c r="A325" s="11" t="s">
        <v>1405</v>
      </c>
      <c r="B325" s="17" t="s">
        <v>1406</v>
      </c>
      <c r="C325" s="18">
        <v>0</v>
      </c>
      <c r="D325" s="18">
        <v>0</v>
      </c>
      <c r="E325" s="6">
        <v>0</v>
      </c>
      <c r="F325" s="21">
        <v>32.3</v>
      </c>
      <c r="G325" s="6">
        <f t="shared" si="17"/>
        <v>0</v>
      </c>
    </row>
    <row r="326" spans="1:7" s="16" customFormat="1" ht="33.75">
      <c r="A326" s="11" t="s">
        <v>1409</v>
      </c>
      <c r="B326" s="17" t="s">
        <v>1410</v>
      </c>
      <c r="C326" s="18">
        <v>0</v>
      </c>
      <c r="D326" s="18">
        <v>0</v>
      </c>
      <c r="E326" s="6">
        <v>0</v>
      </c>
      <c r="F326" s="21">
        <v>9.16558</v>
      </c>
      <c r="G326" s="6">
        <f t="shared" si="17"/>
        <v>0</v>
      </c>
    </row>
    <row r="327" spans="1:7" s="29" customFormat="1" ht="33.75">
      <c r="A327" s="11" t="s">
        <v>291</v>
      </c>
      <c r="B327" s="17" t="s">
        <v>786</v>
      </c>
      <c r="C327" s="18">
        <v>26</v>
      </c>
      <c r="D327" s="18">
        <v>0</v>
      </c>
      <c r="E327" s="6">
        <f t="shared" si="15"/>
        <v>0</v>
      </c>
      <c r="F327" s="21">
        <v>7.50075</v>
      </c>
      <c r="G327" s="6">
        <f t="shared" si="17"/>
        <v>0</v>
      </c>
    </row>
    <row r="328" spans="1:7" s="29" customFormat="1" ht="67.5">
      <c r="A328" s="11" t="s">
        <v>292</v>
      </c>
      <c r="B328" s="17" t="s">
        <v>787</v>
      </c>
      <c r="C328" s="18">
        <v>21569</v>
      </c>
      <c r="D328" s="18">
        <v>6087.02041</v>
      </c>
      <c r="E328" s="6">
        <f t="shared" si="15"/>
        <v>28.221152626454632</v>
      </c>
      <c r="F328" s="21">
        <v>4436.98909</v>
      </c>
      <c r="G328" s="6">
        <f t="shared" si="17"/>
        <v>137.18808603155705</v>
      </c>
    </row>
    <row r="329" spans="1:7" s="29" customFormat="1" ht="22.5">
      <c r="A329" s="11" t="s">
        <v>293</v>
      </c>
      <c r="B329" s="17" t="s">
        <v>788</v>
      </c>
      <c r="C329" s="18">
        <v>4149</v>
      </c>
      <c r="D329" s="18">
        <v>642.29265</v>
      </c>
      <c r="E329" s="6">
        <f t="shared" si="15"/>
        <v>15.480661605206073</v>
      </c>
      <c r="F329" s="21">
        <v>41</v>
      </c>
      <c r="G329" s="6" t="s">
        <v>1387</v>
      </c>
    </row>
    <row r="330" spans="1:7" s="29" customFormat="1" ht="22.5">
      <c r="A330" s="11" t="s">
        <v>294</v>
      </c>
      <c r="B330" s="17" t="s">
        <v>789</v>
      </c>
      <c r="C330" s="18">
        <v>700</v>
      </c>
      <c r="D330" s="18">
        <v>184.62185</v>
      </c>
      <c r="E330" s="6">
        <f t="shared" si="15"/>
        <v>26.374549999999996</v>
      </c>
      <c r="F330" s="21">
        <v>462.33901000000003</v>
      </c>
      <c r="G330" s="6">
        <f>D330/F330*100</f>
        <v>39.932137675339135</v>
      </c>
    </row>
    <row r="331" spans="1:7" s="29" customFormat="1" ht="22.5">
      <c r="A331" s="11" t="s">
        <v>295</v>
      </c>
      <c r="B331" s="17" t="s">
        <v>790</v>
      </c>
      <c r="C331" s="18">
        <v>1922</v>
      </c>
      <c r="D331" s="18">
        <v>880.08613</v>
      </c>
      <c r="E331" s="6">
        <f t="shared" si="15"/>
        <v>45.79012122788762</v>
      </c>
      <c r="F331" s="21">
        <v>514.10543</v>
      </c>
      <c r="G331" s="6">
        <f>D331/F331*100</f>
        <v>171.18786899410887</v>
      </c>
    </row>
    <row r="332" spans="1:7" s="29" customFormat="1" ht="22.5">
      <c r="A332" s="11" t="s">
        <v>296</v>
      </c>
      <c r="B332" s="17" t="s">
        <v>791</v>
      </c>
      <c r="C332" s="18">
        <v>5</v>
      </c>
      <c r="D332" s="18">
        <v>0</v>
      </c>
      <c r="E332" s="6">
        <f t="shared" si="15"/>
        <v>0</v>
      </c>
      <c r="F332" s="21">
        <v>0</v>
      </c>
      <c r="G332" s="6">
        <v>0</v>
      </c>
    </row>
    <row r="333" spans="1:7" s="29" customFormat="1" ht="22.5">
      <c r="A333" s="11" t="s">
        <v>297</v>
      </c>
      <c r="B333" s="17" t="s">
        <v>792</v>
      </c>
      <c r="C333" s="18">
        <v>4501.4</v>
      </c>
      <c r="D333" s="18">
        <v>1430.08617</v>
      </c>
      <c r="E333" s="6">
        <f t="shared" si="15"/>
        <v>31.76980872617408</v>
      </c>
      <c r="F333" s="21">
        <v>1037.9238599999999</v>
      </c>
      <c r="G333" s="6">
        <f>D333/F333*100</f>
        <v>137.7833408704951</v>
      </c>
    </row>
    <row r="334" spans="1:7" s="29" customFormat="1" ht="22.5">
      <c r="A334" s="11" t="s">
        <v>298</v>
      </c>
      <c r="B334" s="17" t="s">
        <v>793</v>
      </c>
      <c r="C334" s="18">
        <v>9646.2</v>
      </c>
      <c r="D334" s="18">
        <v>2644.90732</v>
      </c>
      <c r="E334" s="6">
        <f t="shared" si="15"/>
        <v>27.419163193796514</v>
      </c>
      <c r="F334" s="21">
        <v>2167.9628900000002</v>
      </c>
      <c r="G334" s="6">
        <f>D334/F334*100</f>
        <v>121.99965839821176</v>
      </c>
    </row>
    <row r="335" spans="1:7" s="29" customFormat="1" ht="11.25">
      <c r="A335" s="11" t="s">
        <v>299</v>
      </c>
      <c r="B335" s="17" t="s">
        <v>794</v>
      </c>
      <c r="C335" s="18">
        <v>645.4</v>
      </c>
      <c r="D335" s="18">
        <v>305.02628999999996</v>
      </c>
      <c r="E335" s="6">
        <f t="shared" si="15"/>
        <v>47.261588162379915</v>
      </c>
      <c r="F335" s="21">
        <v>213.65789999999998</v>
      </c>
      <c r="G335" s="6">
        <f>D335/F335*100</f>
        <v>142.76387159098726</v>
      </c>
    </row>
    <row r="336" spans="1:7" s="29" customFormat="1" ht="45">
      <c r="A336" s="11" t="s">
        <v>300</v>
      </c>
      <c r="B336" s="17" t="s">
        <v>795</v>
      </c>
      <c r="C336" s="18">
        <v>645.4</v>
      </c>
      <c r="D336" s="18">
        <v>305.02628999999996</v>
      </c>
      <c r="E336" s="6">
        <f t="shared" si="15"/>
        <v>47.261588162379915</v>
      </c>
      <c r="F336" s="21">
        <v>213.65789999999998</v>
      </c>
      <c r="G336" s="6">
        <f>D336/F336*100</f>
        <v>142.76387159098726</v>
      </c>
    </row>
    <row r="337" spans="1:7" s="29" customFormat="1" ht="11.25">
      <c r="A337" s="11" t="s">
        <v>301</v>
      </c>
      <c r="B337" s="17" t="s">
        <v>796</v>
      </c>
      <c r="C337" s="18">
        <v>225.5</v>
      </c>
      <c r="D337" s="18">
        <v>67.2</v>
      </c>
      <c r="E337" s="6">
        <f t="shared" si="15"/>
        <v>29.800443458980048</v>
      </c>
      <c r="F337" s="21">
        <v>3.29846</v>
      </c>
      <c r="G337" s="6" t="s">
        <v>1387</v>
      </c>
    </row>
    <row r="338" spans="1:7" s="29" customFormat="1" ht="22.5">
      <c r="A338" s="11" t="s">
        <v>302</v>
      </c>
      <c r="B338" s="17" t="s">
        <v>797</v>
      </c>
      <c r="C338" s="18">
        <v>4171.2</v>
      </c>
      <c r="D338" s="18">
        <v>610.1149</v>
      </c>
      <c r="E338" s="6">
        <f t="shared" si="15"/>
        <v>14.626843594169545</v>
      </c>
      <c r="F338" s="21">
        <v>899.66074</v>
      </c>
      <c r="G338" s="6">
        <f aca="true" t="shared" si="18" ref="G338:G350">D338/F338*100</f>
        <v>67.81610810315009</v>
      </c>
    </row>
    <row r="339" spans="1:7" s="29" customFormat="1" ht="33.75">
      <c r="A339" s="11" t="s">
        <v>303</v>
      </c>
      <c r="B339" s="17" t="s">
        <v>798</v>
      </c>
      <c r="C339" s="18">
        <v>16816.2</v>
      </c>
      <c r="D339" s="18">
        <v>2184.0459</v>
      </c>
      <c r="E339" s="6">
        <f t="shared" si="15"/>
        <v>12.987749313162308</v>
      </c>
      <c r="F339" s="21">
        <v>5176.291480000001</v>
      </c>
      <c r="G339" s="6">
        <f t="shared" si="18"/>
        <v>42.193255701280556</v>
      </c>
    </row>
    <row r="340" spans="1:7" s="29" customFormat="1" ht="22.5">
      <c r="A340" s="11" t="s">
        <v>304</v>
      </c>
      <c r="B340" s="17" t="s">
        <v>799</v>
      </c>
      <c r="C340" s="18">
        <v>971651.1</v>
      </c>
      <c r="D340" s="18">
        <v>157072.10055</v>
      </c>
      <c r="E340" s="6">
        <f t="shared" si="15"/>
        <v>16.165483736909266</v>
      </c>
      <c r="F340" s="21">
        <v>221814.22143</v>
      </c>
      <c r="G340" s="6">
        <f t="shared" si="18"/>
        <v>70.81245717131294</v>
      </c>
    </row>
    <row r="341" spans="1:7" s="29" customFormat="1" ht="33.75">
      <c r="A341" s="11" t="s">
        <v>305</v>
      </c>
      <c r="B341" s="17" t="s">
        <v>800</v>
      </c>
      <c r="C341" s="18">
        <v>722</v>
      </c>
      <c r="D341" s="18">
        <v>7</v>
      </c>
      <c r="E341" s="6">
        <f aca="true" t="shared" si="19" ref="E341:E407">D341/C341*100</f>
        <v>0.9695290858725761</v>
      </c>
      <c r="F341" s="21">
        <v>40</v>
      </c>
      <c r="G341" s="6">
        <f t="shared" si="18"/>
        <v>17.5</v>
      </c>
    </row>
    <row r="342" spans="1:7" s="29" customFormat="1" ht="33.75">
      <c r="A342" s="11" t="s">
        <v>306</v>
      </c>
      <c r="B342" s="17" t="s">
        <v>801</v>
      </c>
      <c r="C342" s="18">
        <v>722</v>
      </c>
      <c r="D342" s="18">
        <v>7</v>
      </c>
      <c r="E342" s="6">
        <f t="shared" si="19"/>
        <v>0.9695290858725761</v>
      </c>
      <c r="F342" s="21">
        <v>40</v>
      </c>
      <c r="G342" s="6">
        <f t="shared" si="18"/>
        <v>17.5</v>
      </c>
    </row>
    <row r="343" spans="1:7" s="16" customFormat="1" ht="22.5">
      <c r="A343" s="11" t="s">
        <v>307</v>
      </c>
      <c r="B343" s="17" t="s">
        <v>802</v>
      </c>
      <c r="C343" s="18">
        <v>961604.8</v>
      </c>
      <c r="D343" s="18">
        <v>154458.20722</v>
      </c>
      <c r="E343" s="6">
        <f t="shared" si="19"/>
        <v>16.062545363750264</v>
      </c>
      <c r="F343" s="21">
        <v>218522.80632</v>
      </c>
      <c r="G343" s="6">
        <f t="shared" si="18"/>
        <v>70.68287737153385</v>
      </c>
    </row>
    <row r="344" spans="1:7" s="29" customFormat="1" ht="22.5">
      <c r="A344" s="11" t="s">
        <v>308</v>
      </c>
      <c r="B344" s="17" t="s">
        <v>803</v>
      </c>
      <c r="C344" s="18">
        <v>9324.3</v>
      </c>
      <c r="D344" s="18">
        <v>2606.89333</v>
      </c>
      <c r="E344" s="6">
        <f t="shared" si="19"/>
        <v>27.958059371749087</v>
      </c>
      <c r="F344" s="21">
        <v>3251.41511</v>
      </c>
      <c r="G344" s="6">
        <f t="shared" si="18"/>
        <v>80.17719183202048</v>
      </c>
    </row>
    <row r="345" spans="1:7" s="29" customFormat="1" ht="33.75">
      <c r="A345" s="11" t="s">
        <v>1411</v>
      </c>
      <c r="B345" s="17" t="s">
        <v>1412</v>
      </c>
      <c r="C345" s="18">
        <v>0</v>
      </c>
      <c r="D345" s="18">
        <v>0</v>
      </c>
      <c r="E345" s="6">
        <v>0</v>
      </c>
      <c r="F345" s="21">
        <v>0.5</v>
      </c>
      <c r="G345" s="6">
        <f t="shared" si="18"/>
        <v>0</v>
      </c>
    </row>
    <row r="346" spans="1:7" s="29" customFormat="1" ht="33.75">
      <c r="A346" s="11" t="s">
        <v>1413</v>
      </c>
      <c r="B346" s="17" t="s">
        <v>1414</v>
      </c>
      <c r="C346" s="18">
        <v>0</v>
      </c>
      <c r="D346" s="18">
        <v>0</v>
      </c>
      <c r="E346" s="6">
        <v>0</v>
      </c>
      <c r="F346" s="21">
        <v>0.5</v>
      </c>
      <c r="G346" s="6">
        <f t="shared" si="18"/>
        <v>0</v>
      </c>
    </row>
    <row r="347" spans="1:7" s="16" customFormat="1" ht="33.75">
      <c r="A347" s="11" t="s">
        <v>309</v>
      </c>
      <c r="B347" s="17" t="s">
        <v>804</v>
      </c>
      <c r="C347" s="18">
        <v>649.1</v>
      </c>
      <c r="D347" s="18">
        <v>882.50271</v>
      </c>
      <c r="E347" s="6">
        <f t="shared" si="19"/>
        <v>135.95789708827607</v>
      </c>
      <c r="F347" s="21">
        <v>755.17621</v>
      </c>
      <c r="G347" s="6">
        <f t="shared" si="18"/>
        <v>116.86050200124815</v>
      </c>
    </row>
    <row r="348" spans="1:7" s="29" customFormat="1" ht="45">
      <c r="A348" s="11" t="s">
        <v>310</v>
      </c>
      <c r="B348" s="17" t="s">
        <v>805</v>
      </c>
      <c r="C348" s="18">
        <v>571.1</v>
      </c>
      <c r="D348" s="18">
        <v>233.43770999999998</v>
      </c>
      <c r="E348" s="6">
        <f t="shared" si="19"/>
        <v>40.875102433899485</v>
      </c>
      <c r="F348" s="21">
        <v>224.58466</v>
      </c>
      <c r="G348" s="6">
        <f t="shared" si="18"/>
        <v>103.94196558215508</v>
      </c>
    </row>
    <row r="349" spans="1:7" s="29" customFormat="1" ht="45">
      <c r="A349" s="11" t="s">
        <v>311</v>
      </c>
      <c r="B349" s="17" t="s">
        <v>806</v>
      </c>
      <c r="C349" s="18">
        <v>0</v>
      </c>
      <c r="D349" s="18">
        <v>527.065</v>
      </c>
      <c r="E349" s="6">
        <v>0</v>
      </c>
      <c r="F349" s="21">
        <v>385.91983</v>
      </c>
      <c r="G349" s="6">
        <f t="shared" si="18"/>
        <v>136.5737023671471</v>
      </c>
    </row>
    <row r="350" spans="1:8" s="29" customFormat="1" ht="45">
      <c r="A350" s="11" t="s">
        <v>312</v>
      </c>
      <c r="B350" s="17" t="s">
        <v>807</v>
      </c>
      <c r="C350" s="18">
        <v>78</v>
      </c>
      <c r="D350" s="18">
        <v>103</v>
      </c>
      <c r="E350" s="6">
        <f t="shared" si="19"/>
        <v>132.05128205128204</v>
      </c>
      <c r="F350" s="21">
        <v>141.67172</v>
      </c>
      <c r="G350" s="6">
        <f t="shared" si="18"/>
        <v>72.70328898385648</v>
      </c>
      <c r="H350" s="30"/>
    </row>
    <row r="351" spans="1:9" s="29" customFormat="1" ht="45">
      <c r="A351" s="11" t="s">
        <v>313</v>
      </c>
      <c r="B351" s="17" t="s">
        <v>808</v>
      </c>
      <c r="C351" s="18">
        <v>0</v>
      </c>
      <c r="D351" s="18">
        <v>19</v>
      </c>
      <c r="E351" s="6">
        <v>0</v>
      </c>
      <c r="F351" s="21">
        <v>3</v>
      </c>
      <c r="G351" s="6" t="s">
        <v>1387</v>
      </c>
      <c r="H351" s="30"/>
      <c r="I351" s="31"/>
    </row>
    <row r="352" spans="1:9" s="29" customFormat="1" ht="11.25">
      <c r="A352" s="11" t="s">
        <v>314</v>
      </c>
      <c r="B352" s="17" t="s">
        <v>809</v>
      </c>
      <c r="C352" s="18">
        <v>2964</v>
      </c>
      <c r="D352" s="18">
        <v>119.36691</v>
      </c>
      <c r="E352" s="6">
        <f t="shared" si="19"/>
        <v>4.027223684210527</v>
      </c>
      <c r="F352" s="21">
        <v>241.78710999999998</v>
      </c>
      <c r="G352" s="6">
        <f aca="true" t="shared" si="20" ref="G352:G359">D352/F352*100</f>
        <v>49.36859950888201</v>
      </c>
      <c r="H352" s="30"/>
      <c r="I352" s="31"/>
    </row>
    <row r="353" spans="1:9" s="29" customFormat="1" ht="22.5">
      <c r="A353" s="11" t="s">
        <v>315</v>
      </c>
      <c r="B353" s="17" t="s">
        <v>810</v>
      </c>
      <c r="C353" s="18">
        <v>2704</v>
      </c>
      <c r="D353" s="18">
        <v>96.29817</v>
      </c>
      <c r="E353" s="6">
        <f t="shared" si="19"/>
        <v>3.5613228550295855</v>
      </c>
      <c r="F353" s="21">
        <v>214.76089000000002</v>
      </c>
      <c r="G353" s="6">
        <f t="shared" si="20"/>
        <v>44.8397145308906</v>
      </c>
      <c r="H353" s="30"/>
      <c r="I353" s="31"/>
    </row>
    <row r="354" spans="1:7" s="29" customFormat="1" ht="22.5">
      <c r="A354" s="11" t="s">
        <v>316</v>
      </c>
      <c r="B354" s="17" t="s">
        <v>811</v>
      </c>
      <c r="C354" s="18">
        <v>260</v>
      </c>
      <c r="D354" s="18">
        <v>23.068740000000002</v>
      </c>
      <c r="E354" s="6">
        <f t="shared" si="19"/>
        <v>8.872592307692308</v>
      </c>
      <c r="F354" s="21">
        <v>27.026220000000002</v>
      </c>
      <c r="G354" s="6">
        <f t="shared" si="20"/>
        <v>85.35688675663854</v>
      </c>
    </row>
    <row r="355" spans="1:7" s="16" customFormat="1" ht="33.75">
      <c r="A355" s="11" t="s">
        <v>317</v>
      </c>
      <c r="B355" s="17" t="s">
        <v>812</v>
      </c>
      <c r="C355" s="18">
        <v>7387.3</v>
      </c>
      <c r="D355" s="18">
        <v>730.25674</v>
      </c>
      <c r="E355" s="6">
        <f t="shared" si="19"/>
        <v>9.885299635861546</v>
      </c>
      <c r="F355" s="21">
        <v>1630.59342</v>
      </c>
      <c r="G355" s="6">
        <f t="shared" si="20"/>
        <v>44.78472260730698</v>
      </c>
    </row>
    <row r="356" spans="1:7" s="29" customFormat="1" ht="56.25">
      <c r="A356" s="11" t="s">
        <v>318</v>
      </c>
      <c r="B356" s="17" t="s">
        <v>813</v>
      </c>
      <c r="C356" s="18">
        <v>6042.4</v>
      </c>
      <c r="D356" s="18">
        <v>630.18749</v>
      </c>
      <c r="E356" s="6">
        <f t="shared" si="19"/>
        <v>10.429423573414539</v>
      </c>
      <c r="F356" s="21">
        <v>949.14079</v>
      </c>
      <c r="G356" s="6">
        <f t="shared" si="20"/>
        <v>66.39557551835908</v>
      </c>
    </row>
    <row r="357" spans="1:7" s="16" customFormat="1" ht="45">
      <c r="A357" s="11" t="s">
        <v>319</v>
      </c>
      <c r="B357" s="17" t="s">
        <v>814</v>
      </c>
      <c r="C357" s="18">
        <v>1307.6</v>
      </c>
      <c r="D357" s="18">
        <v>100.06925</v>
      </c>
      <c r="E357" s="6">
        <f t="shared" si="19"/>
        <v>7.652894616090548</v>
      </c>
      <c r="F357" s="21">
        <v>660.39263</v>
      </c>
      <c r="G357" s="6">
        <f t="shared" si="20"/>
        <v>15.152993151967792</v>
      </c>
    </row>
    <row r="358" spans="1:7" s="16" customFormat="1" ht="45">
      <c r="A358" s="11" t="s">
        <v>320</v>
      </c>
      <c r="B358" s="17" t="s">
        <v>815</v>
      </c>
      <c r="C358" s="18">
        <v>37.3</v>
      </c>
      <c r="D358" s="18">
        <v>0</v>
      </c>
      <c r="E358" s="6">
        <f t="shared" si="19"/>
        <v>0</v>
      </c>
      <c r="F358" s="21">
        <v>21.06</v>
      </c>
      <c r="G358" s="6">
        <f t="shared" si="20"/>
        <v>0</v>
      </c>
    </row>
    <row r="359" spans="1:8" s="29" customFormat="1" ht="22.5">
      <c r="A359" s="11" t="s">
        <v>321</v>
      </c>
      <c r="B359" s="17" t="s">
        <v>816</v>
      </c>
      <c r="C359" s="18">
        <v>5365</v>
      </c>
      <c r="D359" s="18">
        <v>1007.01474</v>
      </c>
      <c r="E359" s="6">
        <f t="shared" si="19"/>
        <v>18.77007903075489</v>
      </c>
      <c r="F359" s="21">
        <v>1599.36426</v>
      </c>
      <c r="G359" s="6">
        <f t="shared" si="20"/>
        <v>62.96343898543787</v>
      </c>
      <c r="H359" s="30"/>
    </row>
    <row r="360" spans="1:7" s="29" customFormat="1" ht="22.5">
      <c r="A360" s="11" t="s">
        <v>322</v>
      </c>
      <c r="B360" s="17" t="s">
        <v>817</v>
      </c>
      <c r="C360" s="18">
        <v>182</v>
      </c>
      <c r="D360" s="18">
        <v>0</v>
      </c>
      <c r="E360" s="6">
        <f t="shared" si="19"/>
        <v>0</v>
      </c>
      <c r="F360" s="21">
        <v>0</v>
      </c>
      <c r="G360" s="6">
        <v>0</v>
      </c>
    </row>
    <row r="361" spans="1:7" s="29" customFormat="1" ht="33.75">
      <c r="A361" s="11" t="s">
        <v>323</v>
      </c>
      <c r="B361" s="17" t="s">
        <v>818</v>
      </c>
      <c r="C361" s="18">
        <v>182</v>
      </c>
      <c r="D361" s="18">
        <v>0</v>
      </c>
      <c r="E361" s="6">
        <f t="shared" si="19"/>
        <v>0</v>
      </c>
      <c r="F361" s="21">
        <v>0</v>
      </c>
      <c r="G361" s="6">
        <v>0</v>
      </c>
    </row>
    <row r="362" spans="1:7" s="16" customFormat="1" ht="45">
      <c r="A362" s="11" t="s">
        <v>324</v>
      </c>
      <c r="B362" s="17" t="s">
        <v>819</v>
      </c>
      <c r="C362" s="18">
        <v>6384.29325</v>
      </c>
      <c r="D362" s="18">
        <v>2057.21571</v>
      </c>
      <c r="E362" s="6">
        <f t="shared" si="19"/>
        <v>32.223076689028964</v>
      </c>
      <c r="F362" s="21">
        <v>785.16898</v>
      </c>
      <c r="G362" s="6" t="s">
        <v>1387</v>
      </c>
    </row>
    <row r="363" spans="1:7" s="29" customFormat="1" ht="22.5">
      <c r="A363" s="11" t="s">
        <v>325</v>
      </c>
      <c r="B363" s="17" t="s">
        <v>820</v>
      </c>
      <c r="C363" s="18">
        <v>6779</v>
      </c>
      <c r="D363" s="18">
        <v>3273.9071200000003</v>
      </c>
      <c r="E363" s="6">
        <f t="shared" si="19"/>
        <v>48.29483876677976</v>
      </c>
      <c r="F363" s="21">
        <v>1253.96999</v>
      </c>
      <c r="G363" s="6" t="s">
        <v>1387</v>
      </c>
    </row>
    <row r="364" spans="1:7" s="16" customFormat="1" ht="56.25">
      <c r="A364" s="11" t="s">
        <v>326</v>
      </c>
      <c r="B364" s="17" t="s">
        <v>821</v>
      </c>
      <c r="C364" s="18">
        <v>13550.3</v>
      </c>
      <c r="D364" s="18">
        <v>0</v>
      </c>
      <c r="E364" s="6">
        <f t="shared" si="19"/>
        <v>0</v>
      </c>
      <c r="F364" s="21">
        <v>575.063</v>
      </c>
      <c r="G364" s="6">
        <f aca="true" t="shared" si="21" ref="G364:G371">D364/F364*100</f>
        <v>0</v>
      </c>
    </row>
    <row r="365" spans="1:7" s="16" customFormat="1" ht="56.25">
      <c r="A365" s="11" t="s">
        <v>327</v>
      </c>
      <c r="B365" s="17" t="s">
        <v>822</v>
      </c>
      <c r="C365" s="18">
        <v>13550.3</v>
      </c>
      <c r="D365" s="18">
        <v>0</v>
      </c>
      <c r="E365" s="6">
        <f t="shared" si="19"/>
        <v>0</v>
      </c>
      <c r="F365" s="21">
        <v>575.063</v>
      </c>
      <c r="G365" s="6">
        <f t="shared" si="21"/>
        <v>0</v>
      </c>
    </row>
    <row r="366" spans="1:7" s="16" customFormat="1" ht="22.5">
      <c r="A366" s="11" t="s">
        <v>1415</v>
      </c>
      <c r="B366" s="17" t="s">
        <v>1416</v>
      </c>
      <c r="C366" s="18">
        <v>0</v>
      </c>
      <c r="D366" s="18">
        <v>0</v>
      </c>
      <c r="E366" s="6">
        <v>0</v>
      </c>
      <c r="F366" s="21">
        <v>4</v>
      </c>
      <c r="G366" s="6">
        <f t="shared" si="21"/>
        <v>0</v>
      </c>
    </row>
    <row r="367" spans="1:7" s="16" customFormat="1" ht="22.5">
      <c r="A367" s="11" t="s">
        <v>328</v>
      </c>
      <c r="B367" s="17" t="s">
        <v>823</v>
      </c>
      <c r="C367" s="18">
        <v>20223.7</v>
      </c>
      <c r="D367" s="18">
        <v>4957.931570000001</v>
      </c>
      <c r="E367" s="6">
        <f t="shared" si="19"/>
        <v>24.515452513634994</v>
      </c>
      <c r="F367" s="21">
        <v>3291.60192</v>
      </c>
      <c r="G367" s="6">
        <f t="shared" si="21"/>
        <v>150.62366867254715</v>
      </c>
    </row>
    <row r="368" spans="1:7" s="29" customFormat="1" ht="33.75">
      <c r="A368" s="11" t="s">
        <v>329</v>
      </c>
      <c r="B368" s="17" t="s">
        <v>824</v>
      </c>
      <c r="C368" s="18">
        <v>19612.55</v>
      </c>
      <c r="D368" s="18">
        <v>4829.86406</v>
      </c>
      <c r="E368" s="6">
        <f t="shared" si="19"/>
        <v>24.62639513984668</v>
      </c>
      <c r="F368" s="21">
        <v>3210.45323</v>
      </c>
      <c r="G368" s="6">
        <f t="shared" si="21"/>
        <v>150.44181347566305</v>
      </c>
    </row>
    <row r="369" spans="1:7" s="16" customFormat="1" ht="33.75">
      <c r="A369" s="11" t="s">
        <v>330</v>
      </c>
      <c r="B369" s="17" t="s">
        <v>825</v>
      </c>
      <c r="C369" s="18">
        <v>148.25</v>
      </c>
      <c r="D369" s="18">
        <v>6.93488</v>
      </c>
      <c r="E369" s="6">
        <f t="shared" si="19"/>
        <v>4.677827993254637</v>
      </c>
      <c r="F369" s="21">
        <v>7.5</v>
      </c>
      <c r="G369" s="6">
        <f t="shared" si="21"/>
        <v>92.46506666666666</v>
      </c>
    </row>
    <row r="370" spans="1:7" s="16" customFormat="1" ht="33.75">
      <c r="A370" s="11" t="s">
        <v>331</v>
      </c>
      <c r="B370" s="17" t="s">
        <v>826</v>
      </c>
      <c r="C370" s="18">
        <v>462.9</v>
      </c>
      <c r="D370" s="18">
        <v>121.13263</v>
      </c>
      <c r="E370" s="6">
        <f t="shared" si="19"/>
        <v>26.16820695614604</v>
      </c>
      <c r="F370" s="21">
        <v>73.64869</v>
      </c>
      <c r="G370" s="6">
        <f t="shared" si="21"/>
        <v>164.47357040566507</v>
      </c>
    </row>
    <row r="371" spans="1:7" s="16" customFormat="1" ht="22.5">
      <c r="A371" s="11" t="s">
        <v>332</v>
      </c>
      <c r="B371" s="17" t="s">
        <v>827</v>
      </c>
      <c r="C371" s="18">
        <v>69552.7618</v>
      </c>
      <c r="D371" s="18">
        <v>27072.35475</v>
      </c>
      <c r="E371" s="6">
        <f t="shared" si="19"/>
        <v>38.923479168011994</v>
      </c>
      <c r="F371" s="21">
        <v>52638.1431</v>
      </c>
      <c r="G371" s="6">
        <f t="shared" si="21"/>
        <v>51.43105959982087</v>
      </c>
    </row>
    <row r="372" spans="1:7" s="29" customFormat="1" ht="33.75">
      <c r="A372" s="11" t="s">
        <v>333</v>
      </c>
      <c r="B372" s="17" t="s">
        <v>828</v>
      </c>
      <c r="C372" s="18">
        <v>6469.5</v>
      </c>
      <c r="D372" s="18">
        <v>2886.4729300000004</v>
      </c>
      <c r="E372" s="6">
        <f t="shared" si="19"/>
        <v>44.61663080609012</v>
      </c>
      <c r="F372" s="21">
        <v>1418.03457</v>
      </c>
      <c r="G372" s="6" t="s">
        <v>1387</v>
      </c>
    </row>
    <row r="373" spans="1:7" s="16" customFormat="1" ht="22.5">
      <c r="A373" s="11" t="s">
        <v>334</v>
      </c>
      <c r="B373" s="17" t="s">
        <v>829</v>
      </c>
      <c r="C373" s="18">
        <v>39640.928</v>
      </c>
      <c r="D373" s="18">
        <v>16705.08349</v>
      </c>
      <c r="E373" s="6">
        <f t="shared" si="19"/>
        <v>42.14100005428733</v>
      </c>
      <c r="F373" s="21">
        <v>11673.372589999999</v>
      </c>
      <c r="G373" s="6">
        <f>D373/F373*100</f>
        <v>143.10417457513879</v>
      </c>
    </row>
    <row r="374" spans="1:7" s="16" customFormat="1" ht="22.5">
      <c r="A374" s="11" t="s">
        <v>335</v>
      </c>
      <c r="B374" s="17" t="s">
        <v>830</v>
      </c>
      <c r="C374" s="18">
        <v>21559.933800000003</v>
      </c>
      <c r="D374" s="18">
        <v>7160.61709</v>
      </c>
      <c r="E374" s="6">
        <f t="shared" si="19"/>
        <v>33.2126116732325</v>
      </c>
      <c r="F374" s="21">
        <v>38925.59474</v>
      </c>
      <c r="G374" s="6">
        <f>D374/F374*100</f>
        <v>18.395652366595026</v>
      </c>
    </row>
    <row r="375" spans="1:7" s="29" customFormat="1" ht="22.5">
      <c r="A375" s="11" t="s">
        <v>336</v>
      </c>
      <c r="B375" s="17" t="s">
        <v>831</v>
      </c>
      <c r="C375" s="18">
        <v>18.9</v>
      </c>
      <c r="D375" s="18">
        <v>290.24965000000003</v>
      </c>
      <c r="E375" s="6" t="s">
        <v>1387</v>
      </c>
      <c r="F375" s="21">
        <v>14.722209999999999</v>
      </c>
      <c r="G375" s="6" t="s">
        <v>1387</v>
      </c>
    </row>
    <row r="376" spans="1:7" s="29" customFormat="1" ht="22.5">
      <c r="A376" s="11" t="s">
        <v>337</v>
      </c>
      <c r="B376" s="17" t="s">
        <v>832</v>
      </c>
      <c r="C376" s="18">
        <v>1863.5</v>
      </c>
      <c r="D376" s="18">
        <v>29.93159</v>
      </c>
      <c r="E376" s="6">
        <f t="shared" si="19"/>
        <v>1.6062028441105447</v>
      </c>
      <c r="F376" s="21">
        <v>606.41899</v>
      </c>
      <c r="G376" s="6">
        <f>D376/F376*100</f>
        <v>4.935793649865746</v>
      </c>
    </row>
    <row r="377" spans="1:7" s="16" customFormat="1" ht="11.25">
      <c r="A377" s="10" t="s">
        <v>338</v>
      </c>
      <c r="B377" s="4" t="s">
        <v>833</v>
      </c>
      <c r="C377" s="5">
        <v>1599.74146</v>
      </c>
      <c r="D377" s="5">
        <v>29864.591350000002</v>
      </c>
      <c r="E377" s="15" t="s">
        <v>1387</v>
      </c>
      <c r="F377" s="20">
        <v>2881.9619700000003</v>
      </c>
      <c r="G377" s="6" t="s">
        <v>1387</v>
      </c>
    </row>
    <row r="378" spans="1:7" s="16" customFormat="1" ht="11.25">
      <c r="A378" s="11" t="s">
        <v>339</v>
      </c>
      <c r="B378" s="17" t="s">
        <v>834</v>
      </c>
      <c r="C378" s="18">
        <v>0</v>
      </c>
      <c r="D378" s="18">
        <v>29168.72199</v>
      </c>
      <c r="E378" s="6">
        <v>0</v>
      </c>
      <c r="F378" s="21">
        <v>967.83998</v>
      </c>
      <c r="G378" s="6" t="s">
        <v>1387</v>
      </c>
    </row>
    <row r="379" spans="1:7" s="16" customFormat="1" ht="22.5">
      <c r="A379" s="11" t="s">
        <v>340</v>
      </c>
      <c r="B379" s="17" t="s">
        <v>835</v>
      </c>
      <c r="C379" s="18">
        <v>0</v>
      </c>
      <c r="D379" s="18">
        <v>28666.10626</v>
      </c>
      <c r="E379" s="6">
        <v>0</v>
      </c>
      <c r="F379" s="21">
        <v>1044.89714</v>
      </c>
      <c r="G379" s="6" t="s">
        <v>1387</v>
      </c>
    </row>
    <row r="380" spans="1:7" s="29" customFormat="1" ht="11.25">
      <c r="A380" s="11" t="s">
        <v>341</v>
      </c>
      <c r="B380" s="17" t="s">
        <v>836</v>
      </c>
      <c r="C380" s="18">
        <v>0</v>
      </c>
      <c r="D380" s="18">
        <v>30.59787</v>
      </c>
      <c r="E380" s="6">
        <v>0</v>
      </c>
      <c r="F380" s="21">
        <v>-253.83479</v>
      </c>
      <c r="G380" s="6">
        <v>0</v>
      </c>
    </row>
    <row r="381" spans="1:7" s="29" customFormat="1" ht="22.5">
      <c r="A381" s="11" t="s">
        <v>342</v>
      </c>
      <c r="B381" s="17" t="s">
        <v>837</v>
      </c>
      <c r="C381" s="18">
        <v>0</v>
      </c>
      <c r="D381" s="18">
        <v>551.95007</v>
      </c>
      <c r="E381" s="6">
        <v>0</v>
      </c>
      <c r="F381" s="21">
        <v>60.103910000000006</v>
      </c>
      <c r="G381" s="6" t="s">
        <v>1387</v>
      </c>
    </row>
    <row r="382" spans="1:9" s="29" customFormat="1" ht="11.25">
      <c r="A382" s="11" t="s">
        <v>343</v>
      </c>
      <c r="B382" s="17" t="s">
        <v>838</v>
      </c>
      <c r="C382" s="18">
        <v>0</v>
      </c>
      <c r="D382" s="18">
        <v>-81.13221</v>
      </c>
      <c r="E382" s="6">
        <v>0</v>
      </c>
      <c r="F382" s="21">
        <v>108.50919</v>
      </c>
      <c r="G382" s="6">
        <v>0</v>
      </c>
      <c r="H382" s="29">
        <v>11458487.248809999</v>
      </c>
      <c r="I382" s="29">
        <f>H382+H466+H469+H477</f>
        <v>11458487.248809999</v>
      </c>
    </row>
    <row r="383" spans="1:9" s="29" customFormat="1" ht="22.5">
      <c r="A383" s="11" t="s">
        <v>344</v>
      </c>
      <c r="B383" s="17" t="s">
        <v>839</v>
      </c>
      <c r="C383" s="18">
        <v>0</v>
      </c>
      <c r="D383" s="18">
        <v>1.2</v>
      </c>
      <c r="E383" s="6">
        <v>0</v>
      </c>
      <c r="F383" s="21">
        <v>8.16453</v>
      </c>
      <c r="G383" s="6">
        <f>D383/F383*100</f>
        <v>14.697722955271155</v>
      </c>
      <c r="H383" s="29">
        <v>11384541</v>
      </c>
      <c r="I383" s="29">
        <f>H383+H466+H469+H477</f>
        <v>11384541</v>
      </c>
    </row>
    <row r="384" spans="1:7" s="29" customFormat="1" ht="11.25">
      <c r="A384" s="11" t="s">
        <v>345</v>
      </c>
      <c r="B384" s="17" t="s">
        <v>840</v>
      </c>
      <c r="C384" s="18">
        <v>734.1414599999999</v>
      </c>
      <c r="D384" s="18">
        <v>619.87936</v>
      </c>
      <c r="E384" s="6">
        <f t="shared" si="19"/>
        <v>84.43595598047277</v>
      </c>
      <c r="F384" s="21">
        <v>1825.27399</v>
      </c>
      <c r="G384" s="6">
        <f>D384/F384*100</f>
        <v>33.9608937286177</v>
      </c>
    </row>
    <row r="385" spans="1:7" s="29" customFormat="1" ht="22.5">
      <c r="A385" s="11" t="s">
        <v>346</v>
      </c>
      <c r="B385" s="17" t="s">
        <v>841</v>
      </c>
      <c r="C385" s="18">
        <v>108.9</v>
      </c>
      <c r="D385" s="18">
        <v>48.00904</v>
      </c>
      <c r="E385" s="6">
        <f t="shared" si="19"/>
        <v>44.08543617998163</v>
      </c>
      <c r="F385" s="21">
        <v>848.81333</v>
      </c>
      <c r="G385" s="6">
        <f>D385/F385*100</f>
        <v>5.656018620725478</v>
      </c>
    </row>
    <row r="386" spans="1:7" s="16" customFormat="1" ht="11.25">
      <c r="A386" s="11" t="s">
        <v>347</v>
      </c>
      <c r="B386" s="17" t="s">
        <v>842</v>
      </c>
      <c r="C386" s="18">
        <v>358.24146</v>
      </c>
      <c r="D386" s="18">
        <v>361.79768</v>
      </c>
      <c r="E386" s="6">
        <f t="shared" si="19"/>
        <v>100.99268800434209</v>
      </c>
      <c r="F386" s="21">
        <v>123.13946</v>
      </c>
      <c r="G386" s="6" t="s">
        <v>1387</v>
      </c>
    </row>
    <row r="387" spans="1:7" s="29" customFormat="1" ht="11.25">
      <c r="A387" s="11" t="s">
        <v>348</v>
      </c>
      <c r="B387" s="17" t="s">
        <v>843</v>
      </c>
      <c r="C387" s="18">
        <v>255</v>
      </c>
      <c r="D387" s="18">
        <v>174.42942000000002</v>
      </c>
      <c r="E387" s="6">
        <f t="shared" si="19"/>
        <v>68.40369411764706</v>
      </c>
      <c r="F387" s="21">
        <v>784.78009</v>
      </c>
      <c r="G387" s="6">
        <f>D387/F387*100</f>
        <v>22.226534824551937</v>
      </c>
    </row>
    <row r="388" spans="1:7" s="29" customFormat="1" ht="11.25">
      <c r="A388" s="11" t="s">
        <v>349</v>
      </c>
      <c r="B388" s="17" t="s">
        <v>844</v>
      </c>
      <c r="C388" s="18">
        <v>12</v>
      </c>
      <c r="D388" s="18">
        <v>12.875219999999999</v>
      </c>
      <c r="E388" s="6">
        <f t="shared" si="19"/>
        <v>107.2935</v>
      </c>
      <c r="F388" s="21">
        <v>-19.72972</v>
      </c>
      <c r="G388" s="6">
        <v>0</v>
      </c>
    </row>
    <row r="389" spans="1:8" s="7" customFormat="1" ht="12.75">
      <c r="A389" s="11" t="s">
        <v>1281</v>
      </c>
      <c r="B389" s="17" t="s">
        <v>1303</v>
      </c>
      <c r="C389" s="18">
        <v>0</v>
      </c>
      <c r="D389" s="18">
        <v>22.768</v>
      </c>
      <c r="E389" s="6">
        <v>0</v>
      </c>
      <c r="F389" s="21">
        <v>88.27083</v>
      </c>
      <c r="G389" s="6">
        <f aca="true" t="shared" si="22" ref="G389:G403">D389/F389*100</f>
        <v>25.793345321438576</v>
      </c>
      <c r="H389" s="40"/>
    </row>
    <row r="390" spans="1:7" s="7" customFormat="1" ht="12.75">
      <c r="A390" s="11" t="s">
        <v>350</v>
      </c>
      <c r="B390" s="17" t="s">
        <v>845</v>
      </c>
      <c r="C390" s="18">
        <v>865.6</v>
      </c>
      <c r="D390" s="18">
        <v>75.99</v>
      </c>
      <c r="E390" s="6">
        <f t="shared" si="19"/>
        <v>8.778881700554528</v>
      </c>
      <c r="F390" s="21">
        <v>88.848</v>
      </c>
      <c r="G390" s="6">
        <f t="shared" si="22"/>
        <v>85.52809292274446</v>
      </c>
    </row>
    <row r="391" spans="1:7" ht="22.5">
      <c r="A391" s="11" t="s">
        <v>351</v>
      </c>
      <c r="B391" s="17" t="s">
        <v>846</v>
      </c>
      <c r="C391" s="18">
        <v>865.6</v>
      </c>
      <c r="D391" s="18">
        <v>75.99</v>
      </c>
      <c r="E391" s="6">
        <f t="shared" si="19"/>
        <v>8.778881700554528</v>
      </c>
      <c r="F391" s="21">
        <v>88.848</v>
      </c>
      <c r="G391" s="6">
        <f t="shared" si="22"/>
        <v>85.52809292274446</v>
      </c>
    </row>
    <row r="392" spans="1:9" s="7" customFormat="1" ht="12.75">
      <c r="A392" s="10" t="s">
        <v>352</v>
      </c>
      <c r="B392" s="4" t="s">
        <v>847</v>
      </c>
      <c r="C392" s="5">
        <f>C393+C507+C519+C533+C553</f>
        <v>11613165.97056</v>
      </c>
      <c r="D392" s="5">
        <v>1454983.83402</v>
      </c>
      <c r="E392" s="15">
        <f t="shared" si="19"/>
        <v>12.528743993743499</v>
      </c>
      <c r="F392" s="20">
        <v>1857438.36244</v>
      </c>
      <c r="G392" s="6">
        <f t="shared" si="22"/>
        <v>78.33281919022492</v>
      </c>
      <c r="H392" s="7">
        <v>11612830.6</v>
      </c>
      <c r="I392" s="8">
        <f>C392-H392</f>
        <v>335.37055999971926</v>
      </c>
    </row>
    <row r="393" spans="1:9" s="7" customFormat="1" ht="21.75">
      <c r="A393" s="10" t="s">
        <v>353</v>
      </c>
      <c r="B393" s="4" t="s">
        <v>848</v>
      </c>
      <c r="C393" s="5">
        <f>C394+C401+C452+C494</f>
        <v>11560036.981999999</v>
      </c>
      <c r="D393" s="5">
        <v>2051056.49397</v>
      </c>
      <c r="E393" s="15">
        <f t="shared" si="19"/>
        <v>17.7426464739142</v>
      </c>
      <c r="F393" s="20">
        <v>1925993.7563699998</v>
      </c>
      <c r="G393" s="6">
        <f t="shared" si="22"/>
        <v>106.49341344884269</v>
      </c>
      <c r="H393" s="7">
        <v>11559701.6</v>
      </c>
      <c r="I393" s="8">
        <f>C393-H393</f>
        <v>335.38199999928474</v>
      </c>
    </row>
    <row r="394" spans="1:7" s="7" customFormat="1" ht="12.75">
      <c r="A394" s="10" t="s">
        <v>354</v>
      </c>
      <c r="B394" s="4" t="s">
        <v>849</v>
      </c>
      <c r="C394" s="5">
        <v>4737153.8</v>
      </c>
      <c r="D394" s="5">
        <v>1184289.2</v>
      </c>
      <c r="E394" s="15">
        <f t="shared" si="19"/>
        <v>25.000015832291535</v>
      </c>
      <c r="F394" s="20">
        <v>1133986.4</v>
      </c>
      <c r="G394" s="6">
        <f t="shared" si="22"/>
        <v>104.4359262156936</v>
      </c>
    </row>
    <row r="395" spans="1:7" ht="12.75">
      <c r="A395" s="11" t="s">
        <v>355</v>
      </c>
      <c r="B395" s="17" t="s">
        <v>850</v>
      </c>
      <c r="C395" s="18">
        <v>4076536.8</v>
      </c>
      <c r="D395" s="18">
        <v>1019134.2</v>
      </c>
      <c r="E395" s="6">
        <f t="shared" si="19"/>
        <v>25</v>
      </c>
      <c r="F395" s="21">
        <v>975899.4</v>
      </c>
      <c r="G395" s="6">
        <f t="shared" si="22"/>
        <v>104.4302517247167</v>
      </c>
    </row>
    <row r="396" spans="1:7" ht="22.5">
      <c r="A396" s="11" t="s">
        <v>356</v>
      </c>
      <c r="B396" s="17" t="s">
        <v>851</v>
      </c>
      <c r="C396" s="18">
        <v>4076536.8</v>
      </c>
      <c r="D396" s="18">
        <v>1019134.2</v>
      </c>
      <c r="E396" s="6">
        <f t="shared" si="19"/>
        <v>25</v>
      </c>
      <c r="F396" s="21">
        <v>975899.4</v>
      </c>
      <c r="G396" s="6">
        <f t="shared" si="22"/>
        <v>104.4302517247167</v>
      </c>
    </row>
    <row r="397" spans="1:7" ht="33.75">
      <c r="A397" s="11" t="s">
        <v>357</v>
      </c>
      <c r="B397" s="17" t="s">
        <v>852</v>
      </c>
      <c r="C397" s="18">
        <v>445557</v>
      </c>
      <c r="D397" s="18">
        <v>111390</v>
      </c>
      <c r="E397" s="6">
        <f t="shared" si="19"/>
        <v>25.000168328631357</v>
      </c>
      <c r="F397" s="21">
        <v>99864</v>
      </c>
      <c r="G397" s="6">
        <f t="shared" si="22"/>
        <v>111.54169670752223</v>
      </c>
    </row>
    <row r="398" spans="1:7" ht="33.75">
      <c r="A398" s="11" t="s">
        <v>358</v>
      </c>
      <c r="B398" s="17" t="s">
        <v>853</v>
      </c>
      <c r="C398" s="18">
        <v>445557</v>
      </c>
      <c r="D398" s="18">
        <v>111390</v>
      </c>
      <c r="E398" s="6">
        <f t="shared" si="19"/>
        <v>25.000168328631357</v>
      </c>
      <c r="F398" s="21">
        <v>99864</v>
      </c>
      <c r="G398" s="6">
        <f t="shared" si="22"/>
        <v>111.54169670752223</v>
      </c>
    </row>
    <row r="399" spans="1:7" ht="33.75">
      <c r="A399" s="11" t="s">
        <v>359</v>
      </c>
      <c r="B399" s="17" t="s">
        <v>854</v>
      </c>
      <c r="C399" s="18">
        <v>215060</v>
      </c>
      <c r="D399" s="18">
        <v>53765</v>
      </c>
      <c r="E399" s="6">
        <f t="shared" si="19"/>
        <v>25</v>
      </c>
      <c r="F399" s="21">
        <v>58223</v>
      </c>
      <c r="G399" s="6">
        <f t="shared" si="22"/>
        <v>92.34323205606032</v>
      </c>
    </row>
    <row r="400" spans="1:7" ht="33.75">
      <c r="A400" s="11" t="s">
        <v>360</v>
      </c>
      <c r="B400" s="17" t="s">
        <v>855</v>
      </c>
      <c r="C400" s="18">
        <v>215060</v>
      </c>
      <c r="D400" s="18">
        <v>53765</v>
      </c>
      <c r="E400" s="6">
        <f t="shared" si="19"/>
        <v>25</v>
      </c>
      <c r="F400" s="21">
        <v>58223</v>
      </c>
      <c r="G400" s="6">
        <f t="shared" si="22"/>
        <v>92.34323205606032</v>
      </c>
    </row>
    <row r="401" spans="1:7" s="7" customFormat="1" ht="21.75">
      <c r="A401" s="10" t="s">
        <v>361</v>
      </c>
      <c r="B401" s="4" t="s">
        <v>856</v>
      </c>
      <c r="C401" s="5">
        <v>3952287.9</v>
      </c>
      <c r="D401" s="5">
        <v>181532.99297999998</v>
      </c>
      <c r="E401" s="15">
        <f t="shared" si="19"/>
        <v>4.593111574184664</v>
      </c>
      <c r="F401" s="20">
        <v>144618.12626</v>
      </c>
      <c r="G401" s="6">
        <f t="shared" si="22"/>
        <v>125.52575370367684</v>
      </c>
    </row>
    <row r="402" spans="1:8" ht="12.75">
      <c r="A402" s="11" t="s">
        <v>362</v>
      </c>
      <c r="B402" s="17" t="s">
        <v>857</v>
      </c>
      <c r="C402" s="18">
        <v>50911.7</v>
      </c>
      <c r="D402" s="18">
        <v>0</v>
      </c>
      <c r="E402" s="6">
        <f t="shared" si="19"/>
        <v>0</v>
      </c>
      <c r="F402" s="21">
        <v>8184.25476</v>
      </c>
      <c r="G402" s="6">
        <f t="shared" si="22"/>
        <v>0</v>
      </c>
      <c r="H402" s="43">
        <f>F402+F415+F416+F438+F439+F440</f>
        <v>144618.12626</v>
      </c>
    </row>
    <row r="403" spans="1:7" ht="22.5">
      <c r="A403" s="11" t="s">
        <v>363</v>
      </c>
      <c r="B403" s="17" t="s">
        <v>858</v>
      </c>
      <c r="C403" s="18">
        <v>50911.7</v>
      </c>
      <c r="D403" s="18">
        <v>0</v>
      </c>
      <c r="E403" s="6">
        <f t="shared" si="19"/>
        <v>0</v>
      </c>
      <c r="F403" s="21">
        <v>8184.25476</v>
      </c>
      <c r="G403" s="6">
        <f t="shared" si="22"/>
        <v>0</v>
      </c>
    </row>
    <row r="404" spans="1:7" ht="22.5">
      <c r="A404" s="11" t="s">
        <v>364</v>
      </c>
      <c r="B404" s="17" t="s">
        <v>859</v>
      </c>
      <c r="C404" s="18">
        <v>1111598.3</v>
      </c>
      <c r="D404" s="18">
        <v>4041.57038</v>
      </c>
      <c r="E404" s="6">
        <f t="shared" si="19"/>
        <v>0.3635819144379764</v>
      </c>
      <c r="F404" s="21">
        <v>0</v>
      </c>
      <c r="G404" s="6">
        <v>0</v>
      </c>
    </row>
    <row r="405" spans="1:7" ht="33.75">
      <c r="A405" s="11" t="s">
        <v>365</v>
      </c>
      <c r="B405" s="17" t="s">
        <v>860</v>
      </c>
      <c r="C405" s="18">
        <v>1110456</v>
      </c>
      <c r="D405" s="18">
        <v>4041.57038</v>
      </c>
      <c r="E405" s="6">
        <f t="shared" si="19"/>
        <v>0.363955922611972</v>
      </c>
      <c r="F405" s="21">
        <v>0</v>
      </c>
      <c r="G405" s="6">
        <v>0</v>
      </c>
    </row>
    <row r="406" spans="1:7" ht="22.5">
      <c r="A406" s="11" t="s">
        <v>1330</v>
      </c>
      <c r="B406" s="17" t="s">
        <v>1362</v>
      </c>
      <c r="C406" s="18">
        <v>1142.3</v>
      </c>
      <c r="D406" s="18">
        <v>0</v>
      </c>
      <c r="E406" s="6">
        <f t="shared" si="19"/>
        <v>0</v>
      </c>
      <c r="F406" s="21">
        <v>0</v>
      </c>
      <c r="G406" s="6">
        <v>0</v>
      </c>
    </row>
    <row r="407" spans="1:7" ht="56.25">
      <c r="A407" s="11" t="s">
        <v>1331</v>
      </c>
      <c r="B407" s="17" t="s">
        <v>1363</v>
      </c>
      <c r="C407" s="18">
        <v>10370.7</v>
      </c>
      <c r="D407" s="18">
        <v>0</v>
      </c>
      <c r="E407" s="6">
        <f t="shared" si="19"/>
        <v>0</v>
      </c>
      <c r="F407" s="21">
        <v>0</v>
      </c>
      <c r="G407" s="6">
        <v>0</v>
      </c>
    </row>
    <row r="408" spans="1:7" ht="56.25">
      <c r="A408" s="11" t="s">
        <v>1332</v>
      </c>
      <c r="B408" s="17" t="s">
        <v>1364</v>
      </c>
      <c r="C408" s="18">
        <v>10370.7</v>
      </c>
      <c r="D408" s="18">
        <v>0</v>
      </c>
      <c r="E408" s="6">
        <f aca="true" t="shared" si="23" ref="E408:E471">D408/C408*100</f>
        <v>0</v>
      </c>
      <c r="F408" s="21">
        <v>0</v>
      </c>
      <c r="G408" s="6">
        <v>0</v>
      </c>
    </row>
    <row r="409" spans="1:7" ht="33.75">
      <c r="A409" s="11" t="s">
        <v>366</v>
      </c>
      <c r="B409" s="17" t="s">
        <v>861</v>
      </c>
      <c r="C409" s="18">
        <v>11947.3</v>
      </c>
      <c r="D409" s="18">
        <v>0</v>
      </c>
      <c r="E409" s="6">
        <f t="shared" si="23"/>
        <v>0</v>
      </c>
      <c r="F409" s="21">
        <v>0</v>
      </c>
      <c r="G409" s="6">
        <v>0</v>
      </c>
    </row>
    <row r="410" spans="1:7" ht="33.75">
      <c r="A410" s="11" t="s">
        <v>367</v>
      </c>
      <c r="B410" s="17" t="s">
        <v>862</v>
      </c>
      <c r="C410" s="18">
        <v>11947.3</v>
      </c>
      <c r="D410" s="18">
        <v>0</v>
      </c>
      <c r="E410" s="6">
        <f t="shared" si="23"/>
        <v>0</v>
      </c>
      <c r="F410" s="21">
        <v>0</v>
      </c>
      <c r="G410" s="6">
        <v>0</v>
      </c>
    </row>
    <row r="411" spans="1:7" ht="33.75">
      <c r="A411" s="11" t="s">
        <v>368</v>
      </c>
      <c r="B411" s="17" t="s">
        <v>863</v>
      </c>
      <c r="C411" s="18">
        <v>413.4</v>
      </c>
      <c r="D411" s="18">
        <v>0</v>
      </c>
      <c r="E411" s="6">
        <f t="shared" si="23"/>
        <v>0</v>
      </c>
      <c r="F411" s="21">
        <v>0</v>
      </c>
      <c r="G411" s="6">
        <v>0</v>
      </c>
    </row>
    <row r="412" spans="1:7" ht="33.75">
      <c r="A412" s="11" t="s">
        <v>369</v>
      </c>
      <c r="B412" s="17" t="s">
        <v>864</v>
      </c>
      <c r="C412" s="18">
        <v>15363</v>
      </c>
      <c r="D412" s="18">
        <v>1595.52835</v>
      </c>
      <c r="E412" s="6">
        <f t="shared" si="23"/>
        <v>10.385525938944216</v>
      </c>
      <c r="F412" s="21">
        <v>0</v>
      </c>
      <c r="G412" s="6">
        <v>0</v>
      </c>
    </row>
    <row r="413" spans="1:7" ht="45">
      <c r="A413" s="11" t="s">
        <v>370</v>
      </c>
      <c r="B413" s="17" t="s">
        <v>865</v>
      </c>
      <c r="C413" s="18">
        <v>15363</v>
      </c>
      <c r="D413" s="18">
        <v>1595.52835</v>
      </c>
      <c r="E413" s="6">
        <f t="shared" si="23"/>
        <v>10.385525938944216</v>
      </c>
      <c r="F413" s="21">
        <v>0</v>
      </c>
      <c r="G413" s="6">
        <v>0</v>
      </c>
    </row>
    <row r="414" spans="1:7" ht="45">
      <c r="A414" s="11" t="s">
        <v>371</v>
      </c>
      <c r="B414" s="17" t="s">
        <v>866</v>
      </c>
      <c r="C414" s="18">
        <v>52167.7</v>
      </c>
      <c r="D414" s="18">
        <v>0</v>
      </c>
      <c r="E414" s="6">
        <f t="shared" si="23"/>
        <v>0</v>
      </c>
      <c r="F414" s="21">
        <v>0</v>
      </c>
      <c r="G414" s="6">
        <v>0</v>
      </c>
    </row>
    <row r="415" spans="1:7" ht="33.75">
      <c r="A415" s="11" t="s">
        <v>372</v>
      </c>
      <c r="B415" s="17" t="s">
        <v>867</v>
      </c>
      <c r="C415" s="18">
        <v>319937.3</v>
      </c>
      <c r="D415" s="18">
        <v>55859.26</v>
      </c>
      <c r="E415" s="6">
        <f t="shared" si="23"/>
        <v>17.459439708967977</v>
      </c>
      <c r="F415" s="21">
        <v>88021.87489</v>
      </c>
      <c r="G415" s="6">
        <f>D415/F415*100</f>
        <v>63.46065687626709</v>
      </c>
    </row>
    <row r="416" spans="1:7" ht="45">
      <c r="A416" s="11" t="s">
        <v>373</v>
      </c>
      <c r="B416" s="17" t="s">
        <v>868</v>
      </c>
      <c r="C416" s="18">
        <v>4297</v>
      </c>
      <c r="D416" s="18">
        <v>1008.79103</v>
      </c>
      <c r="E416" s="6">
        <f t="shared" si="23"/>
        <v>23.476635559692806</v>
      </c>
      <c r="F416" s="21">
        <v>300.46939000000003</v>
      </c>
      <c r="G416" s="6" t="s">
        <v>1387</v>
      </c>
    </row>
    <row r="417" spans="1:7" ht="56.25">
      <c r="A417" s="11" t="s">
        <v>374</v>
      </c>
      <c r="B417" s="17" t="s">
        <v>869</v>
      </c>
      <c r="C417" s="18">
        <v>4297</v>
      </c>
      <c r="D417" s="18">
        <v>1008.79103</v>
      </c>
      <c r="E417" s="6">
        <f t="shared" si="23"/>
        <v>23.476635559692806</v>
      </c>
      <c r="F417" s="21">
        <v>300.46939000000003</v>
      </c>
      <c r="G417" s="6" t="s">
        <v>1387</v>
      </c>
    </row>
    <row r="418" spans="1:7" ht="33.75">
      <c r="A418" s="11" t="s">
        <v>375</v>
      </c>
      <c r="B418" s="17" t="s">
        <v>870</v>
      </c>
      <c r="C418" s="18">
        <v>8744</v>
      </c>
      <c r="D418" s="18">
        <v>0</v>
      </c>
      <c r="E418" s="6">
        <f t="shared" si="23"/>
        <v>0</v>
      </c>
      <c r="F418" s="21">
        <v>0</v>
      </c>
      <c r="G418" s="6">
        <v>0</v>
      </c>
    </row>
    <row r="419" spans="1:7" ht="33.75">
      <c r="A419" s="11" t="s">
        <v>376</v>
      </c>
      <c r="B419" s="17" t="s">
        <v>871</v>
      </c>
      <c r="C419" s="18">
        <v>8744</v>
      </c>
      <c r="D419" s="18">
        <v>0</v>
      </c>
      <c r="E419" s="6">
        <f t="shared" si="23"/>
        <v>0</v>
      </c>
      <c r="F419" s="21">
        <v>0</v>
      </c>
      <c r="G419" s="6">
        <v>0</v>
      </c>
    </row>
    <row r="420" spans="1:7" ht="67.5">
      <c r="A420" s="11" t="s">
        <v>1333</v>
      </c>
      <c r="B420" s="17" t="s">
        <v>1365</v>
      </c>
      <c r="C420" s="18">
        <v>3118.1</v>
      </c>
      <c r="D420" s="18">
        <v>0</v>
      </c>
      <c r="E420" s="6">
        <f t="shared" si="23"/>
        <v>0</v>
      </c>
      <c r="F420" s="21">
        <v>0</v>
      </c>
      <c r="G420" s="6">
        <v>0</v>
      </c>
    </row>
    <row r="421" spans="1:7" ht="33.75">
      <c r="A421" s="11" t="s">
        <v>377</v>
      </c>
      <c r="B421" s="17" t="s">
        <v>872</v>
      </c>
      <c r="C421" s="18">
        <v>49515.7</v>
      </c>
      <c r="D421" s="18">
        <v>0</v>
      </c>
      <c r="E421" s="6">
        <f t="shared" si="23"/>
        <v>0</v>
      </c>
      <c r="F421" s="21">
        <v>0</v>
      </c>
      <c r="G421" s="6">
        <v>0</v>
      </c>
    </row>
    <row r="422" spans="1:7" ht="56.25">
      <c r="A422" s="11" t="s">
        <v>378</v>
      </c>
      <c r="B422" s="17" t="s">
        <v>873</v>
      </c>
      <c r="C422" s="18">
        <v>11270</v>
      </c>
      <c r="D422" s="18">
        <v>521.04887</v>
      </c>
      <c r="E422" s="6">
        <f t="shared" si="23"/>
        <v>4.623326264418811</v>
      </c>
      <c r="F422" s="21">
        <v>0</v>
      </c>
      <c r="G422" s="6">
        <v>0</v>
      </c>
    </row>
    <row r="423" spans="1:7" ht="33.75">
      <c r="A423" s="11" t="s">
        <v>379</v>
      </c>
      <c r="B423" s="17" t="s">
        <v>874</v>
      </c>
      <c r="C423" s="18">
        <v>14450.7</v>
      </c>
      <c r="D423" s="18">
        <v>1832.36232</v>
      </c>
      <c r="E423" s="6">
        <f t="shared" si="23"/>
        <v>12.680093836284748</v>
      </c>
      <c r="F423" s="21">
        <v>0</v>
      </c>
      <c r="G423" s="6">
        <v>0</v>
      </c>
    </row>
    <row r="424" spans="1:7" ht="33.75">
      <c r="A424" s="11" t="s">
        <v>380</v>
      </c>
      <c r="B424" s="17" t="s">
        <v>875</v>
      </c>
      <c r="C424" s="18">
        <v>9634</v>
      </c>
      <c r="D424" s="18">
        <v>0</v>
      </c>
      <c r="E424" s="6">
        <f t="shared" si="23"/>
        <v>0</v>
      </c>
      <c r="F424" s="21">
        <v>0</v>
      </c>
      <c r="G424" s="6">
        <v>0</v>
      </c>
    </row>
    <row r="425" spans="1:7" ht="45">
      <c r="A425" s="11" t="s">
        <v>381</v>
      </c>
      <c r="B425" s="17" t="s">
        <v>876</v>
      </c>
      <c r="C425" s="18">
        <v>9634</v>
      </c>
      <c r="D425" s="18">
        <v>0</v>
      </c>
      <c r="E425" s="6">
        <f t="shared" si="23"/>
        <v>0</v>
      </c>
      <c r="F425" s="21">
        <v>0</v>
      </c>
      <c r="G425" s="6">
        <v>0</v>
      </c>
    </row>
    <row r="426" spans="1:7" ht="33.75">
      <c r="A426" s="11" t="s">
        <v>382</v>
      </c>
      <c r="B426" s="17" t="s">
        <v>877</v>
      </c>
      <c r="C426" s="18">
        <v>29756.9</v>
      </c>
      <c r="D426" s="18">
        <v>0</v>
      </c>
      <c r="E426" s="6">
        <f t="shared" si="23"/>
        <v>0</v>
      </c>
      <c r="F426" s="21">
        <v>0</v>
      </c>
      <c r="G426" s="6">
        <v>0</v>
      </c>
    </row>
    <row r="427" spans="1:7" ht="33.75">
      <c r="A427" s="11" t="s">
        <v>383</v>
      </c>
      <c r="B427" s="17" t="s">
        <v>878</v>
      </c>
      <c r="C427" s="18">
        <v>29756.9</v>
      </c>
      <c r="D427" s="18">
        <v>0</v>
      </c>
      <c r="E427" s="6">
        <f t="shared" si="23"/>
        <v>0</v>
      </c>
      <c r="F427" s="21">
        <v>0</v>
      </c>
      <c r="G427" s="6">
        <v>0</v>
      </c>
    </row>
    <row r="428" spans="1:7" ht="22.5">
      <c r="A428" s="11" t="s">
        <v>1334</v>
      </c>
      <c r="B428" s="17" t="s">
        <v>1366</v>
      </c>
      <c r="C428" s="18">
        <v>45691.9</v>
      </c>
      <c r="D428" s="18">
        <v>0</v>
      </c>
      <c r="E428" s="6">
        <f t="shared" si="23"/>
        <v>0</v>
      </c>
      <c r="F428" s="21">
        <v>0</v>
      </c>
      <c r="G428" s="6">
        <v>0</v>
      </c>
    </row>
    <row r="429" spans="1:7" ht="22.5">
      <c r="A429" s="11" t="s">
        <v>1335</v>
      </c>
      <c r="B429" s="17" t="s">
        <v>1367</v>
      </c>
      <c r="C429" s="18">
        <v>45691.9</v>
      </c>
      <c r="D429" s="18">
        <v>0</v>
      </c>
      <c r="E429" s="6">
        <f t="shared" si="23"/>
        <v>0</v>
      </c>
      <c r="F429" s="21">
        <v>0</v>
      </c>
      <c r="G429" s="6">
        <v>0</v>
      </c>
    </row>
    <row r="430" spans="1:7" ht="22.5">
      <c r="A430" s="11" t="s">
        <v>384</v>
      </c>
      <c r="B430" s="17" t="s">
        <v>879</v>
      </c>
      <c r="C430" s="18">
        <v>3133.9</v>
      </c>
      <c r="D430" s="18">
        <v>0</v>
      </c>
      <c r="E430" s="6">
        <f t="shared" si="23"/>
        <v>0</v>
      </c>
      <c r="F430" s="21"/>
      <c r="G430" s="6">
        <v>0</v>
      </c>
    </row>
    <row r="431" spans="1:7" ht="33.75">
      <c r="A431" s="11" t="s">
        <v>385</v>
      </c>
      <c r="B431" s="17" t="s">
        <v>880</v>
      </c>
      <c r="C431" s="18">
        <v>3133.9</v>
      </c>
      <c r="D431" s="18">
        <v>0</v>
      </c>
      <c r="E431" s="6">
        <f t="shared" si="23"/>
        <v>0</v>
      </c>
      <c r="F431" s="21"/>
      <c r="G431" s="6">
        <v>0</v>
      </c>
    </row>
    <row r="432" spans="1:7" ht="12.75">
      <c r="A432" s="11" t="s">
        <v>386</v>
      </c>
      <c r="B432" s="17" t="s">
        <v>881</v>
      </c>
      <c r="C432" s="18">
        <v>5593.6</v>
      </c>
      <c r="D432" s="18">
        <v>0</v>
      </c>
      <c r="E432" s="6">
        <f t="shared" si="23"/>
        <v>0</v>
      </c>
      <c r="F432" s="21"/>
      <c r="G432" s="6">
        <v>0</v>
      </c>
    </row>
    <row r="433" spans="1:7" ht="22.5">
      <c r="A433" s="11" t="s">
        <v>387</v>
      </c>
      <c r="B433" s="17" t="s">
        <v>882</v>
      </c>
      <c r="C433" s="18">
        <v>5593.6</v>
      </c>
      <c r="D433" s="18">
        <v>0</v>
      </c>
      <c r="E433" s="6">
        <f t="shared" si="23"/>
        <v>0</v>
      </c>
      <c r="F433" s="21"/>
      <c r="G433" s="6">
        <v>0</v>
      </c>
    </row>
    <row r="434" spans="1:7" ht="33.75">
      <c r="A434" s="11" t="s">
        <v>388</v>
      </c>
      <c r="B434" s="17" t="s">
        <v>883</v>
      </c>
      <c r="C434" s="18">
        <v>520851.8</v>
      </c>
      <c r="D434" s="18">
        <v>0</v>
      </c>
      <c r="E434" s="6">
        <f t="shared" si="23"/>
        <v>0</v>
      </c>
      <c r="F434" s="21"/>
      <c r="G434" s="6">
        <v>0</v>
      </c>
    </row>
    <row r="435" spans="1:7" ht="33.75">
      <c r="A435" s="11" t="s">
        <v>389</v>
      </c>
      <c r="B435" s="17" t="s">
        <v>884</v>
      </c>
      <c r="C435" s="18">
        <v>520851.8</v>
      </c>
      <c r="D435" s="18">
        <v>0</v>
      </c>
      <c r="E435" s="6">
        <f t="shared" si="23"/>
        <v>0</v>
      </c>
      <c r="F435" s="21"/>
      <c r="G435" s="6">
        <v>0</v>
      </c>
    </row>
    <row r="436" spans="1:7" ht="45">
      <c r="A436" s="11" t="s">
        <v>390</v>
      </c>
      <c r="B436" s="17" t="s">
        <v>885</v>
      </c>
      <c r="C436" s="18">
        <v>31938</v>
      </c>
      <c r="D436" s="18">
        <v>0</v>
      </c>
      <c r="E436" s="6">
        <f t="shared" si="23"/>
        <v>0</v>
      </c>
      <c r="F436" s="21"/>
      <c r="G436" s="6">
        <v>0</v>
      </c>
    </row>
    <row r="437" spans="1:7" ht="45">
      <c r="A437" s="11" t="s">
        <v>391</v>
      </c>
      <c r="B437" s="17" t="s">
        <v>886</v>
      </c>
      <c r="C437" s="18">
        <v>31938</v>
      </c>
      <c r="D437" s="18">
        <v>0</v>
      </c>
      <c r="E437" s="6">
        <f t="shared" si="23"/>
        <v>0</v>
      </c>
      <c r="F437" s="21"/>
      <c r="G437" s="6">
        <v>0</v>
      </c>
    </row>
    <row r="438" spans="1:7" ht="33.75">
      <c r="A438" s="11" t="s">
        <v>392</v>
      </c>
      <c r="B438" s="17" t="s">
        <v>887</v>
      </c>
      <c r="C438" s="18">
        <v>171490</v>
      </c>
      <c r="D438" s="18">
        <v>84288.01323000001</v>
      </c>
      <c r="E438" s="6">
        <f t="shared" si="23"/>
        <v>49.150395492448546</v>
      </c>
      <c r="F438" s="21">
        <v>18647.988</v>
      </c>
      <c r="G438" s="6" t="s">
        <v>1387</v>
      </c>
    </row>
    <row r="439" spans="1:7" ht="22.5">
      <c r="A439" s="11" t="s">
        <v>393</v>
      </c>
      <c r="B439" s="17" t="s">
        <v>888</v>
      </c>
      <c r="C439" s="18">
        <v>65801.9</v>
      </c>
      <c r="D439" s="18">
        <v>26580.355199999998</v>
      </c>
      <c r="E439" s="6">
        <f t="shared" si="23"/>
        <v>40.39451018891552</v>
      </c>
      <c r="F439" s="21">
        <v>5426.9508399999995</v>
      </c>
      <c r="G439" s="6" t="s">
        <v>1387</v>
      </c>
    </row>
    <row r="440" spans="1:7" ht="33.75">
      <c r="A440" s="11" t="s">
        <v>394</v>
      </c>
      <c r="B440" s="17" t="s">
        <v>889</v>
      </c>
      <c r="C440" s="18">
        <v>190469.3</v>
      </c>
      <c r="D440" s="18">
        <v>252.60555</v>
      </c>
      <c r="E440" s="6">
        <f t="shared" si="23"/>
        <v>0.13262271137658407</v>
      </c>
      <c r="F440" s="21">
        <v>24036.588379999997</v>
      </c>
      <c r="G440" s="6">
        <f>D440/F440*100</f>
        <v>1.0509209793274332</v>
      </c>
    </row>
    <row r="441" spans="1:7" ht="33.75">
      <c r="A441" s="11" t="s">
        <v>395</v>
      </c>
      <c r="B441" s="17" t="s">
        <v>890</v>
      </c>
      <c r="C441" s="18">
        <v>891768.4</v>
      </c>
      <c r="D441" s="18">
        <v>0</v>
      </c>
      <c r="E441" s="6">
        <f t="shared" si="23"/>
        <v>0</v>
      </c>
      <c r="F441" s="21">
        <v>0</v>
      </c>
      <c r="G441" s="6">
        <v>0</v>
      </c>
    </row>
    <row r="442" spans="1:7" ht="45">
      <c r="A442" s="11" t="s">
        <v>396</v>
      </c>
      <c r="B442" s="17" t="s">
        <v>891</v>
      </c>
      <c r="C442" s="18">
        <v>42545.7</v>
      </c>
      <c r="D442" s="18">
        <v>5553.45805</v>
      </c>
      <c r="E442" s="6">
        <f t="shared" si="23"/>
        <v>13.052924384837953</v>
      </c>
      <c r="F442" s="21">
        <v>0</v>
      </c>
      <c r="G442" s="6">
        <v>0</v>
      </c>
    </row>
    <row r="443" spans="1:7" ht="33.75">
      <c r="A443" s="11" t="s">
        <v>397</v>
      </c>
      <c r="B443" s="17" t="s">
        <v>892</v>
      </c>
      <c r="C443" s="18">
        <v>258997.7</v>
      </c>
      <c r="D443" s="18">
        <v>0</v>
      </c>
      <c r="E443" s="6">
        <f t="shared" si="23"/>
        <v>0</v>
      </c>
      <c r="F443" s="21">
        <v>0</v>
      </c>
      <c r="G443" s="6">
        <v>0</v>
      </c>
    </row>
    <row r="444" spans="1:7" ht="33.75">
      <c r="A444" s="11" t="s">
        <v>398</v>
      </c>
      <c r="B444" s="17" t="s">
        <v>893</v>
      </c>
      <c r="C444" s="18">
        <v>258997.7</v>
      </c>
      <c r="D444" s="18">
        <v>0</v>
      </c>
      <c r="E444" s="6">
        <f t="shared" si="23"/>
        <v>0</v>
      </c>
      <c r="F444" s="21">
        <v>0</v>
      </c>
      <c r="G444" s="6">
        <v>0</v>
      </c>
    </row>
    <row r="445" spans="1:7" ht="22.5">
      <c r="A445" s="11" t="s">
        <v>399</v>
      </c>
      <c r="B445" s="17" t="s">
        <v>894</v>
      </c>
      <c r="C445" s="18">
        <v>7294.1</v>
      </c>
      <c r="D445" s="18">
        <v>0</v>
      </c>
      <c r="E445" s="6">
        <f t="shared" si="23"/>
        <v>0</v>
      </c>
      <c r="F445" s="21">
        <v>0</v>
      </c>
      <c r="G445" s="6">
        <v>0</v>
      </c>
    </row>
    <row r="446" spans="1:7" ht="22.5">
      <c r="A446" s="11" t="s">
        <v>400</v>
      </c>
      <c r="B446" s="17" t="s">
        <v>895</v>
      </c>
      <c r="C446" s="18">
        <v>7294.1</v>
      </c>
      <c r="D446" s="18">
        <v>0</v>
      </c>
      <c r="E446" s="6">
        <f t="shared" si="23"/>
        <v>0</v>
      </c>
      <c r="F446" s="21">
        <v>0</v>
      </c>
      <c r="G446" s="6">
        <v>0</v>
      </c>
    </row>
    <row r="447" spans="1:7" ht="22.5">
      <c r="A447" s="11" t="s">
        <v>1336</v>
      </c>
      <c r="B447" s="17" t="s">
        <v>1368</v>
      </c>
      <c r="C447" s="18">
        <v>7637.5</v>
      </c>
      <c r="D447" s="18">
        <v>0</v>
      </c>
      <c r="E447" s="6">
        <f t="shared" si="23"/>
        <v>0</v>
      </c>
      <c r="F447" s="21">
        <v>0</v>
      </c>
      <c r="G447" s="6">
        <v>0</v>
      </c>
    </row>
    <row r="448" spans="1:7" ht="22.5">
      <c r="A448" s="11" t="s">
        <v>1337</v>
      </c>
      <c r="B448" s="17" t="s">
        <v>1369</v>
      </c>
      <c r="C448" s="18">
        <v>7637.5</v>
      </c>
      <c r="D448" s="18">
        <v>0</v>
      </c>
      <c r="E448" s="6">
        <f t="shared" si="23"/>
        <v>0</v>
      </c>
      <c r="F448" s="21">
        <v>0</v>
      </c>
      <c r="G448" s="6">
        <v>0</v>
      </c>
    </row>
    <row r="449" spans="1:7" ht="33.75">
      <c r="A449" s="11" t="s">
        <v>1338</v>
      </c>
      <c r="B449" s="17" t="s">
        <v>1370</v>
      </c>
      <c r="C449" s="18">
        <v>5571</v>
      </c>
      <c r="D449" s="18">
        <v>0</v>
      </c>
      <c r="E449" s="6">
        <f t="shared" si="23"/>
        <v>0</v>
      </c>
      <c r="F449" s="21">
        <v>0</v>
      </c>
      <c r="G449" s="6">
        <v>0</v>
      </c>
    </row>
    <row r="450" spans="1:7" ht="12.75">
      <c r="A450" s="11" t="s">
        <v>401</v>
      </c>
      <c r="B450" s="17" t="s">
        <v>896</v>
      </c>
      <c r="C450" s="18">
        <v>7.3</v>
      </c>
      <c r="D450" s="18">
        <v>0</v>
      </c>
      <c r="E450" s="6">
        <f t="shared" si="23"/>
        <v>0</v>
      </c>
      <c r="F450" s="21">
        <v>0</v>
      </c>
      <c r="G450" s="6">
        <v>0</v>
      </c>
    </row>
    <row r="451" spans="1:7" ht="12.75">
      <c r="A451" s="11" t="s">
        <v>402</v>
      </c>
      <c r="B451" s="17" t="s">
        <v>897</v>
      </c>
      <c r="C451" s="18">
        <v>7.3</v>
      </c>
      <c r="D451" s="18">
        <v>0</v>
      </c>
      <c r="E451" s="6">
        <f t="shared" si="23"/>
        <v>0</v>
      </c>
      <c r="F451" s="21">
        <v>0</v>
      </c>
      <c r="G451" s="6">
        <v>0</v>
      </c>
    </row>
    <row r="452" spans="1:8" s="7" customFormat="1" ht="12.75">
      <c r="A452" s="10" t="s">
        <v>403</v>
      </c>
      <c r="B452" s="4" t="s">
        <v>898</v>
      </c>
      <c r="C452" s="5">
        <v>2776097.4</v>
      </c>
      <c r="D452" s="5">
        <v>682186.77379</v>
      </c>
      <c r="E452" s="15">
        <f t="shared" si="23"/>
        <v>24.57358930525997</v>
      </c>
      <c r="F452" s="20">
        <v>642483.66062</v>
      </c>
      <c r="G452" s="6">
        <f>D452/F452*100</f>
        <v>106.17963002073645</v>
      </c>
      <c r="H452" s="44">
        <f>F453+F461+F467+F471+F473+F475+F477+F479+F481+F483+F485+F487+F489+F493</f>
        <v>642483.6606199999</v>
      </c>
    </row>
    <row r="453" spans="1:7" ht="45">
      <c r="A453" s="11" t="s">
        <v>404</v>
      </c>
      <c r="B453" s="17" t="s">
        <v>899</v>
      </c>
      <c r="C453" s="18">
        <v>3429.3</v>
      </c>
      <c r="D453" s="18">
        <v>0</v>
      </c>
      <c r="E453" s="6">
        <f t="shared" si="23"/>
        <v>0</v>
      </c>
      <c r="F453" s="21">
        <v>7539.375</v>
      </c>
      <c r="G453" s="6">
        <f>D453/F453*100</f>
        <v>0</v>
      </c>
    </row>
    <row r="454" spans="1:7" ht="45">
      <c r="A454" s="11" t="s">
        <v>405</v>
      </c>
      <c r="B454" s="17" t="s">
        <v>900</v>
      </c>
      <c r="C454" s="18">
        <v>3429.3</v>
      </c>
      <c r="D454" s="18">
        <v>0</v>
      </c>
      <c r="E454" s="6">
        <f t="shared" si="23"/>
        <v>0</v>
      </c>
      <c r="F454" s="21">
        <v>7539.375</v>
      </c>
      <c r="G454" s="6">
        <f>D454/F454*100</f>
        <v>0</v>
      </c>
    </row>
    <row r="455" spans="1:7" ht="22.5">
      <c r="A455" s="11" t="s">
        <v>406</v>
      </c>
      <c r="B455" s="17" t="s">
        <v>901</v>
      </c>
      <c r="C455" s="18">
        <v>31125.7</v>
      </c>
      <c r="D455" s="18">
        <v>7781.425</v>
      </c>
      <c r="E455" s="6">
        <f t="shared" si="23"/>
        <v>25</v>
      </c>
      <c r="F455" s="21">
        <v>0</v>
      </c>
      <c r="G455" s="6">
        <v>0</v>
      </c>
    </row>
    <row r="456" spans="1:7" ht="33.75">
      <c r="A456" s="11" t="s">
        <v>407</v>
      </c>
      <c r="B456" s="17" t="s">
        <v>902</v>
      </c>
      <c r="C456" s="18">
        <v>31125.7</v>
      </c>
      <c r="D456" s="18">
        <v>7781.425</v>
      </c>
      <c r="E456" s="6">
        <f t="shared" si="23"/>
        <v>25</v>
      </c>
      <c r="F456" s="21">
        <v>0</v>
      </c>
      <c r="G456" s="6">
        <v>0</v>
      </c>
    </row>
    <row r="457" spans="1:7" ht="33.75">
      <c r="A457" s="11" t="s">
        <v>408</v>
      </c>
      <c r="B457" s="17" t="s">
        <v>903</v>
      </c>
      <c r="C457" s="18">
        <v>3886.1</v>
      </c>
      <c r="D457" s="18">
        <v>3886.1</v>
      </c>
      <c r="E457" s="6">
        <f t="shared" si="23"/>
        <v>100</v>
      </c>
      <c r="F457" s="21"/>
      <c r="G457" s="6">
        <v>0</v>
      </c>
    </row>
    <row r="458" spans="1:7" ht="45">
      <c r="A458" s="11" t="s">
        <v>409</v>
      </c>
      <c r="B458" s="17" t="s">
        <v>904</v>
      </c>
      <c r="C458" s="18">
        <v>3886.1</v>
      </c>
      <c r="D458" s="18">
        <v>3886.1</v>
      </c>
      <c r="E458" s="6">
        <f t="shared" si="23"/>
        <v>100</v>
      </c>
      <c r="F458" s="21"/>
      <c r="G458" s="6">
        <v>0</v>
      </c>
    </row>
    <row r="459" spans="1:7" ht="22.5">
      <c r="A459" s="11" t="s">
        <v>410</v>
      </c>
      <c r="B459" s="17" t="s">
        <v>905</v>
      </c>
      <c r="C459" s="18">
        <v>19156.2</v>
      </c>
      <c r="D459" s="18">
        <v>0</v>
      </c>
      <c r="E459" s="6">
        <f t="shared" si="23"/>
        <v>0</v>
      </c>
      <c r="F459" s="21"/>
      <c r="G459" s="6">
        <v>0</v>
      </c>
    </row>
    <row r="460" spans="1:7" ht="22.5">
      <c r="A460" s="11" t="s">
        <v>411</v>
      </c>
      <c r="B460" s="17" t="s">
        <v>906</v>
      </c>
      <c r="C460" s="18">
        <v>19156.2</v>
      </c>
      <c r="D460" s="18">
        <v>0</v>
      </c>
      <c r="E460" s="6">
        <f t="shared" si="23"/>
        <v>0</v>
      </c>
      <c r="F460" s="21"/>
      <c r="G460" s="6">
        <v>0</v>
      </c>
    </row>
    <row r="461" spans="1:7" ht="22.5">
      <c r="A461" s="11" t="s">
        <v>412</v>
      </c>
      <c r="B461" s="17" t="s">
        <v>907</v>
      </c>
      <c r="C461" s="18">
        <v>300517.3</v>
      </c>
      <c r="D461" s="18">
        <v>48369.53465</v>
      </c>
      <c r="E461" s="6">
        <f t="shared" si="23"/>
        <v>16.095424339963124</v>
      </c>
      <c r="F461" s="21">
        <v>51941.62787</v>
      </c>
      <c r="G461" s="6">
        <f>D461/F461*100</f>
        <v>93.12287010152961</v>
      </c>
    </row>
    <row r="462" spans="1:7" ht="22.5">
      <c r="A462" s="11" t="s">
        <v>413</v>
      </c>
      <c r="B462" s="17" t="s">
        <v>908</v>
      </c>
      <c r="C462" s="18">
        <v>300517.3</v>
      </c>
      <c r="D462" s="18">
        <v>48369.53465</v>
      </c>
      <c r="E462" s="6">
        <f t="shared" si="23"/>
        <v>16.095424339963124</v>
      </c>
      <c r="F462" s="21">
        <v>51941.62787</v>
      </c>
      <c r="G462" s="6">
        <f>D462/F462*100</f>
        <v>93.12287010152961</v>
      </c>
    </row>
    <row r="463" spans="1:7" ht="67.5">
      <c r="A463" s="11" t="s">
        <v>1439</v>
      </c>
      <c r="B463" s="17" t="s">
        <v>909</v>
      </c>
      <c r="C463" s="18">
        <v>30081</v>
      </c>
      <c r="D463" s="18">
        <v>0</v>
      </c>
      <c r="E463" s="6">
        <f t="shared" si="23"/>
        <v>0</v>
      </c>
      <c r="F463" s="21">
        <v>0</v>
      </c>
      <c r="G463" s="6">
        <v>0</v>
      </c>
    </row>
    <row r="464" spans="1:7" ht="67.5">
      <c r="A464" s="11" t="s">
        <v>414</v>
      </c>
      <c r="B464" s="17" t="s">
        <v>910</v>
      </c>
      <c r="C464" s="18">
        <v>30081</v>
      </c>
      <c r="D464" s="18">
        <v>0</v>
      </c>
      <c r="E464" s="6">
        <f t="shared" si="23"/>
        <v>0</v>
      </c>
      <c r="F464" s="21">
        <v>0</v>
      </c>
      <c r="G464" s="6">
        <v>0</v>
      </c>
    </row>
    <row r="465" spans="1:7" ht="33.75">
      <c r="A465" s="11" t="s">
        <v>415</v>
      </c>
      <c r="B465" s="17" t="s">
        <v>911</v>
      </c>
      <c r="C465" s="18">
        <v>5656</v>
      </c>
      <c r="D465" s="18">
        <v>0</v>
      </c>
      <c r="E465" s="6">
        <f t="shared" si="23"/>
        <v>0</v>
      </c>
      <c r="F465" s="21">
        <v>0</v>
      </c>
      <c r="G465" s="6">
        <v>0</v>
      </c>
    </row>
    <row r="466" spans="1:7" ht="45">
      <c r="A466" s="11" t="s">
        <v>416</v>
      </c>
      <c r="B466" s="17" t="s">
        <v>912</v>
      </c>
      <c r="C466" s="18">
        <v>5656</v>
      </c>
      <c r="D466" s="18">
        <v>0</v>
      </c>
      <c r="E466" s="6">
        <f t="shared" si="23"/>
        <v>0</v>
      </c>
      <c r="F466" s="21">
        <v>0</v>
      </c>
      <c r="G466" s="6">
        <v>0</v>
      </c>
    </row>
    <row r="467" spans="1:7" ht="33.75">
      <c r="A467" s="11" t="s">
        <v>417</v>
      </c>
      <c r="B467" s="17" t="s">
        <v>913</v>
      </c>
      <c r="C467" s="18">
        <v>36341.7</v>
      </c>
      <c r="D467" s="18">
        <v>7009.72041</v>
      </c>
      <c r="E467" s="6">
        <f t="shared" si="23"/>
        <v>19.28836683479309</v>
      </c>
      <c r="F467" s="21">
        <v>7610.25713</v>
      </c>
      <c r="G467" s="6">
        <f>D467/F467*100</f>
        <v>92.1088511236676</v>
      </c>
    </row>
    <row r="468" spans="1:7" ht="45">
      <c r="A468" s="11" t="s">
        <v>418</v>
      </c>
      <c r="B468" s="17" t="s">
        <v>914</v>
      </c>
      <c r="C468" s="18">
        <v>36341.7</v>
      </c>
      <c r="D468" s="18">
        <v>7009.72041</v>
      </c>
      <c r="E468" s="6">
        <f t="shared" si="23"/>
        <v>19.28836683479309</v>
      </c>
      <c r="F468" s="21">
        <v>7610.25713</v>
      </c>
      <c r="G468" s="6">
        <f>D468/F468*100</f>
        <v>92.1088511236676</v>
      </c>
    </row>
    <row r="469" spans="1:7" ht="45">
      <c r="A469" s="11" t="s">
        <v>1339</v>
      </c>
      <c r="B469" s="17" t="s">
        <v>1371</v>
      </c>
      <c r="C469" s="18">
        <v>4671.3</v>
      </c>
      <c r="D469" s="18">
        <v>0</v>
      </c>
      <c r="E469" s="6">
        <f t="shared" si="23"/>
        <v>0</v>
      </c>
      <c r="F469" s="21"/>
      <c r="G469" s="6">
        <v>0</v>
      </c>
    </row>
    <row r="470" spans="1:7" ht="56.25">
      <c r="A470" s="11" t="s">
        <v>1340</v>
      </c>
      <c r="B470" s="17" t="s">
        <v>1372</v>
      </c>
      <c r="C470" s="18">
        <v>4671.3</v>
      </c>
      <c r="D470" s="18">
        <v>0</v>
      </c>
      <c r="E470" s="6">
        <f t="shared" si="23"/>
        <v>0</v>
      </c>
      <c r="F470" s="21"/>
      <c r="G470" s="6">
        <v>0</v>
      </c>
    </row>
    <row r="471" spans="1:7" ht="33.75">
      <c r="A471" s="11" t="s">
        <v>419</v>
      </c>
      <c r="B471" s="17" t="s">
        <v>915</v>
      </c>
      <c r="C471" s="18">
        <v>71507.2</v>
      </c>
      <c r="D471" s="18">
        <v>69318.79543000001</v>
      </c>
      <c r="E471" s="6">
        <f t="shared" si="23"/>
        <v>96.9396024875817</v>
      </c>
      <c r="F471" s="21">
        <v>67715.31684</v>
      </c>
      <c r="G471" s="6">
        <f aca="true" t="shared" si="24" ref="G471:G480">D471/F471*100</f>
        <v>102.36797029804758</v>
      </c>
    </row>
    <row r="472" spans="1:7" ht="45">
      <c r="A472" s="11" t="s">
        <v>420</v>
      </c>
      <c r="B472" s="17" t="s">
        <v>916</v>
      </c>
      <c r="C472" s="18">
        <v>71507.2</v>
      </c>
      <c r="D472" s="18">
        <v>69318.79543000001</v>
      </c>
      <c r="E472" s="6">
        <f aca="true" t="shared" si="25" ref="E472:E534">D472/C472*100</f>
        <v>96.9396024875817</v>
      </c>
      <c r="F472" s="21">
        <v>67715.31684</v>
      </c>
      <c r="G472" s="6">
        <f t="shared" si="24"/>
        <v>102.36797029804758</v>
      </c>
    </row>
    <row r="473" spans="1:7" ht="33.75">
      <c r="A473" s="11" t="s">
        <v>421</v>
      </c>
      <c r="B473" s="17" t="s">
        <v>917</v>
      </c>
      <c r="C473" s="18">
        <v>31</v>
      </c>
      <c r="D473" s="18">
        <v>7.44618</v>
      </c>
      <c r="E473" s="6">
        <f t="shared" si="25"/>
        <v>24.01993548387097</v>
      </c>
      <c r="F473" s="21">
        <v>7.1171999999999995</v>
      </c>
      <c r="G473" s="6">
        <f t="shared" si="24"/>
        <v>104.62232338560109</v>
      </c>
    </row>
    <row r="474" spans="1:7" ht="45">
      <c r="A474" s="11" t="s">
        <v>422</v>
      </c>
      <c r="B474" s="17" t="s">
        <v>918</v>
      </c>
      <c r="C474" s="18">
        <v>31</v>
      </c>
      <c r="D474" s="18">
        <v>7.44618</v>
      </c>
      <c r="E474" s="6">
        <f t="shared" si="25"/>
        <v>24.01993548387097</v>
      </c>
      <c r="F474" s="21">
        <v>7.1171999999999995</v>
      </c>
      <c r="G474" s="6">
        <f t="shared" si="24"/>
        <v>104.62232338560109</v>
      </c>
    </row>
    <row r="475" spans="1:7" ht="22.5">
      <c r="A475" s="11" t="s">
        <v>423</v>
      </c>
      <c r="B475" s="17" t="s">
        <v>919</v>
      </c>
      <c r="C475" s="18">
        <v>981616.9</v>
      </c>
      <c r="D475" s="18">
        <v>302057.01861</v>
      </c>
      <c r="E475" s="6">
        <f t="shared" si="25"/>
        <v>30.771375127098977</v>
      </c>
      <c r="F475" s="21">
        <v>282641.91452999995</v>
      </c>
      <c r="G475" s="6">
        <f t="shared" si="24"/>
        <v>106.86915247948454</v>
      </c>
    </row>
    <row r="476" spans="1:7" ht="22.5">
      <c r="A476" s="11" t="s">
        <v>424</v>
      </c>
      <c r="B476" s="17" t="s">
        <v>920</v>
      </c>
      <c r="C476" s="18">
        <v>981616.9</v>
      </c>
      <c r="D476" s="18">
        <v>302057.01861</v>
      </c>
      <c r="E476" s="6">
        <f t="shared" si="25"/>
        <v>30.771375127098977</v>
      </c>
      <c r="F476" s="21">
        <v>282641.91452999995</v>
      </c>
      <c r="G476" s="6">
        <f t="shared" si="24"/>
        <v>106.86915247948454</v>
      </c>
    </row>
    <row r="477" spans="1:7" ht="22.5">
      <c r="A477" s="11" t="s">
        <v>425</v>
      </c>
      <c r="B477" s="17" t="s">
        <v>921</v>
      </c>
      <c r="C477" s="18">
        <v>9882.1</v>
      </c>
      <c r="D477" s="18">
        <v>3460</v>
      </c>
      <c r="E477" s="6">
        <f t="shared" si="25"/>
        <v>35.01280092288076</v>
      </c>
      <c r="F477" s="21">
        <v>3848.50926</v>
      </c>
      <c r="G477" s="6">
        <f t="shared" si="24"/>
        <v>89.90494153052914</v>
      </c>
    </row>
    <row r="478" spans="1:7" ht="33.75">
      <c r="A478" s="11" t="s">
        <v>426</v>
      </c>
      <c r="B478" s="17" t="s">
        <v>922</v>
      </c>
      <c r="C478" s="18">
        <v>9882.1</v>
      </c>
      <c r="D478" s="18">
        <v>3460</v>
      </c>
      <c r="E478" s="6">
        <f t="shared" si="25"/>
        <v>35.01280092288076</v>
      </c>
      <c r="F478" s="21">
        <v>3848.50926</v>
      </c>
      <c r="G478" s="6">
        <f t="shared" si="24"/>
        <v>89.90494153052914</v>
      </c>
    </row>
    <row r="479" spans="1:7" ht="45">
      <c r="A479" s="11" t="s">
        <v>427</v>
      </c>
      <c r="B479" s="17" t="s">
        <v>923</v>
      </c>
      <c r="C479" s="18">
        <v>8807.3</v>
      </c>
      <c r="D479" s="18">
        <v>1466.8337</v>
      </c>
      <c r="E479" s="6">
        <f t="shared" si="25"/>
        <v>16.654748901479454</v>
      </c>
      <c r="F479" s="21">
        <v>1508.3601999999998</v>
      </c>
      <c r="G479" s="6">
        <f t="shared" si="24"/>
        <v>97.24691091690168</v>
      </c>
    </row>
    <row r="480" spans="1:7" ht="56.25">
      <c r="A480" s="11" t="s">
        <v>428</v>
      </c>
      <c r="B480" s="17" t="s">
        <v>924</v>
      </c>
      <c r="C480" s="18">
        <v>8807.3</v>
      </c>
      <c r="D480" s="18">
        <v>1466.8337</v>
      </c>
      <c r="E480" s="6">
        <f t="shared" si="25"/>
        <v>16.654748901479454</v>
      </c>
      <c r="F480" s="21">
        <v>1508.3601999999998</v>
      </c>
      <c r="G480" s="6">
        <f t="shared" si="24"/>
        <v>97.24691091690168</v>
      </c>
    </row>
    <row r="481" spans="1:7" ht="33.75">
      <c r="A481" s="11" t="s">
        <v>429</v>
      </c>
      <c r="B481" s="17" t="s">
        <v>925</v>
      </c>
      <c r="C481" s="18">
        <v>102.9</v>
      </c>
      <c r="D481" s="18">
        <v>33.96571</v>
      </c>
      <c r="E481" s="6">
        <f t="shared" si="25"/>
        <v>33.008464528668604</v>
      </c>
      <c r="F481" s="21">
        <v>7.52354</v>
      </c>
      <c r="G481" s="6" t="s">
        <v>1387</v>
      </c>
    </row>
    <row r="482" spans="1:7" ht="45">
      <c r="A482" s="11" t="s">
        <v>430</v>
      </c>
      <c r="B482" s="17" t="s">
        <v>926</v>
      </c>
      <c r="C482" s="18">
        <v>102.9</v>
      </c>
      <c r="D482" s="18">
        <v>33.96571</v>
      </c>
      <c r="E482" s="6">
        <f t="shared" si="25"/>
        <v>33.008464528668604</v>
      </c>
      <c r="F482" s="21">
        <v>7.52354</v>
      </c>
      <c r="G482" s="6" t="s">
        <v>1387</v>
      </c>
    </row>
    <row r="483" spans="1:7" ht="33.75">
      <c r="A483" s="11" t="s">
        <v>431</v>
      </c>
      <c r="B483" s="17" t="s">
        <v>927</v>
      </c>
      <c r="C483" s="18">
        <v>301904.3</v>
      </c>
      <c r="D483" s="18">
        <v>50621.41598</v>
      </c>
      <c r="E483" s="6">
        <f t="shared" si="25"/>
        <v>16.767371640615917</v>
      </c>
      <c r="F483" s="21">
        <v>66183.62600999999</v>
      </c>
      <c r="G483" s="6">
        <f>D483/F483*100</f>
        <v>76.48631395981745</v>
      </c>
    </row>
    <row r="484" spans="1:7" ht="33.75">
      <c r="A484" s="11" t="s">
        <v>432</v>
      </c>
      <c r="B484" s="17" t="s">
        <v>928</v>
      </c>
      <c r="C484" s="18">
        <v>301904.3</v>
      </c>
      <c r="D484" s="18">
        <v>50621.41598</v>
      </c>
      <c r="E484" s="6">
        <f t="shared" si="25"/>
        <v>16.767371640615917</v>
      </c>
      <c r="F484" s="21">
        <v>66183.62600999999</v>
      </c>
      <c r="G484" s="6">
        <f>D484/F484*100</f>
        <v>76.48631395981745</v>
      </c>
    </row>
    <row r="485" spans="1:7" ht="56.25">
      <c r="A485" s="11" t="s">
        <v>433</v>
      </c>
      <c r="B485" s="17" t="s">
        <v>929</v>
      </c>
      <c r="C485" s="18">
        <v>441583.9</v>
      </c>
      <c r="D485" s="18">
        <v>99729.53676999999</v>
      </c>
      <c r="E485" s="6">
        <f t="shared" si="25"/>
        <v>22.584504727187742</v>
      </c>
      <c r="F485" s="21">
        <v>105367.17158</v>
      </c>
      <c r="G485" s="6">
        <f>D485/F485*100</f>
        <v>94.6495338866341</v>
      </c>
    </row>
    <row r="486" spans="1:7" ht="67.5">
      <c r="A486" s="11" t="s">
        <v>434</v>
      </c>
      <c r="B486" s="17" t="s">
        <v>930</v>
      </c>
      <c r="C486" s="18">
        <v>441583.9</v>
      </c>
      <c r="D486" s="18">
        <v>99729.53676999999</v>
      </c>
      <c r="E486" s="6">
        <f t="shared" si="25"/>
        <v>22.584504727187742</v>
      </c>
      <c r="F486" s="21">
        <v>105367.17158</v>
      </c>
      <c r="G486" s="6">
        <f>D486/F486*100</f>
        <v>94.6495338866341</v>
      </c>
    </row>
    <row r="487" spans="1:7" ht="67.5">
      <c r="A487" s="11" t="s">
        <v>435</v>
      </c>
      <c r="B487" s="17" t="s">
        <v>931</v>
      </c>
      <c r="C487" s="18">
        <v>237238</v>
      </c>
      <c r="D487" s="18">
        <v>58697.66316</v>
      </c>
      <c r="E487" s="6">
        <f t="shared" si="25"/>
        <v>24.742099983982328</v>
      </c>
      <c r="F487" s="21">
        <v>16534.65236</v>
      </c>
      <c r="G487" s="6" t="s">
        <v>1387</v>
      </c>
    </row>
    <row r="488" spans="1:7" ht="67.5">
      <c r="A488" s="11" t="s">
        <v>436</v>
      </c>
      <c r="B488" s="17" t="s">
        <v>932</v>
      </c>
      <c r="C488" s="18">
        <v>237238</v>
      </c>
      <c r="D488" s="18">
        <v>58697.66316</v>
      </c>
      <c r="E488" s="6">
        <f t="shared" si="25"/>
        <v>24.742099983982328</v>
      </c>
      <c r="F488" s="21">
        <v>16534.65236</v>
      </c>
      <c r="G488" s="6" t="s">
        <v>1387</v>
      </c>
    </row>
    <row r="489" spans="1:7" ht="22.5">
      <c r="A489" s="11" t="s">
        <v>437</v>
      </c>
      <c r="B489" s="17" t="s">
        <v>933</v>
      </c>
      <c r="C489" s="18">
        <v>8069.7</v>
      </c>
      <c r="D489" s="18">
        <v>7666.2</v>
      </c>
      <c r="E489" s="6">
        <f t="shared" si="25"/>
        <v>94.999814119484</v>
      </c>
      <c r="F489" s="21">
        <v>14758.6</v>
      </c>
      <c r="G489" s="6">
        <f>D489/F489*100</f>
        <v>51.94395132329625</v>
      </c>
    </row>
    <row r="490" spans="1:7" ht="33.75">
      <c r="A490" s="11" t="s">
        <v>438</v>
      </c>
      <c r="B490" s="17" t="s">
        <v>934</v>
      </c>
      <c r="C490" s="18">
        <v>8069.7</v>
      </c>
      <c r="D490" s="18">
        <v>7666.2</v>
      </c>
      <c r="E490" s="6">
        <f t="shared" si="25"/>
        <v>94.999814119484</v>
      </c>
      <c r="F490" s="21">
        <v>14758.6</v>
      </c>
      <c r="G490" s="6">
        <f>D490/F490*100</f>
        <v>51.94395132329625</v>
      </c>
    </row>
    <row r="491" spans="1:7" ht="33.75">
      <c r="A491" s="11" t="s">
        <v>439</v>
      </c>
      <c r="B491" s="17" t="s">
        <v>935</v>
      </c>
      <c r="C491" s="18">
        <v>152189.1</v>
      </c>
      <c r="D491" s="18">
        <v>5070.854780000001</v>
      </c>
      <c r="E491" s="6">
        <f t="shared" si="25"/>
        <v>3.331943470327376</v>
      </c>
      <c r="F491" s="21"/>
      <c r="G491" s="6">
        <v>0</v>
      </c>
    </row>
    <row r="492" spans="1:7" ht="33.75">
      <c r="A492" s="11" t="s">
        <v>440</v>
      </c>
      <c r="B492" s="17" t="s">
        <v>936</v>
      </c>
      <c r="C492" s="18">
        <v>152189.1</v>
      </c>
      <c r="D492" s="18">
        <v>5070.854780000001</v>
      </c>
      <c r="E492" s="6">
        <f t="shared" si="25"/>
        <v>3.331943470327376</v>
      </c>
      <c r="F492" s="21"/>
      <c r="G492" s="6">
        <v>0</v>
      </c>
    </row>
    <row r="493" spans="1:7" ht="22.5">
      <c r="A493" s="11" t="s">
        <v>441</v>
      </c>
      <c r="B493" s="17" t="s">
        <v>937</v>
      </c>
      <c r="C493" s="18">
        <v>128300.4</v>
      </c>
      <c r="D493" s="18">
        <v>17010.26341</v>
      </c>
      <c r="E493" s="6">
        <f t="shared" si="25"/>
        <v>13.25815306109724</v>
      </c>
      <c r="F493" s="21">
        <v>16819.6091</v>
      </c>
      <c r="G493" s="6">
        <f>D493/F493*100</f>
        <v>101.13352402464572</v>
      </c>
    </row>
    <row r="494" spans="1:9" s="7" customFormat="1" ht="12.75">
      <c r="A494" s="10" t="s">
        <v>442</v>
      </c>
      <c r="B494" s="4" t="s">
        <v>938</v>
      </c>
      <c r="C494" s="5">
        <f>C495+C497+C499+C501+C502</f>
        <v>94497.882</v>
      </c>
      <c r="D494" s="5">
        <f>D495+D497+D499+D501+D502</f>
        <v>3047.5271999999995</v>
      </c>
      <c r="E494" s="15">
        <f t="shared" si="25"/>
        <v>3.224968788189347</v>
      </c>
      <c r="F494" s="20">
        <v>4905.56949</v>
      </c>
      <c r="G494" s="6">
        <f>D494/F494*100</f>
        <v>62.12382081657148</v>
      </c>
      <c r="H494" s="44">
        <f>F495+F497+F499</f>
        <v>4905.56949</v>
      </c>
      <c r="I494" s="8"/>
    </row>
    <row r="495" spans="1:7" ht="33.75">
      <c r="A495" s="11" t="s">
        <v>443</v>
      </c>
      <c r="B495" s="17" t="s">
        <v>939</v>
      </c>
      <c r="C495" s="18">
        <v>6120.2</v>
      </c>
      <c r="D495" s="18">
        <v>2573.7639599999998</v>
      </c>
      <c r="E495" s="6">
        <f t="shared" si="25"/>
        <v>42.053592366262535</v>
      </c>
      <c r="F495" s="21">
        <v>1217.72217</v>
      </c>
      <c r="G495" s="6" t="s">
        <v>1387</v>
      </c>
    </row>
    <row r="496" spans="1:7" ht="33.75">
      <c r="A496" s="11" t="s">
        <v>444</v>
      </c>
      <c r="B496" s="17" t="s">
        <v>940</v>
      </c>
      <c r="C496" s="18">
        <v>6120.2</v>
      </c>
      <c r="D496" s="18">
        <v>2573.7639599999998</v>
      </c>
      <c r="E496" s="6">
        <f t="shared" si="25"/>
        <v>42.053592366262535</v>
      </c>
      <c r="F496" s="21">
        <v>1217.72217</v>
      </c>
      <c r="G496" s="6" t="s">
        <v>1387</v>
      </c>
    </row>
    <row r="497" spans="1:7" ht="33.75">
      <c r="A497" s="11" t="s">
        <v>445</v>
      </c>
      <c r="B497" s="17" t="s">
        <v>941</v>
      </c>
      <c r="C497" s="18">
        <v>473.8</v>
      </c>
      <c r="D497" s="18">
        <v>473.76324</v>
      </c>
      <c r="E497" s="6">
        <f t="shared" si="25"/>
        <v>99.99224145208949</v>
      </c>
      <c r="F497" s="21">
        <v>456.11743</v>
      </c>
      <c r="G497" s="6">
        <f>D497/F497*100</f>
        <v>103.8686989006318</v>
      </c>
    </row>
    <row r="498" spans="1:7" ht="33.75">
      <c r="A498" s="11" t="s">
        <v>446</v>
      </c>
      <c r="B498" s="17" t="s">
        <v>942</v>
      </c>
      <c r="C498" s="18">
        <v>473.8</v>
      </c>
      <c r="D498" s="18">
        <v>473.76324</v>
      </c>
      <c r="E498" s="6">
        <f t="shared" si="25"/>
        <v>99.99224145208949</v>
      </c>
      <c r="F498" s="21">
        <v>456.11743</v>
      </c>
      <c r="G498" s="6">
        <f>D498/F498*100</f>
        <v>103.8686989006318</v>
      </c>
    </row>
    <row r="499" spans="1:7" ht="22.5">
      <c r="A499" s="11" t="s">
        <v>447</v>
      </c>
      <c r="B499" s="17" t="s">
        <v>943</v>
      </c>
      <c r="C499" s="18">
        <v>87745.7</v>
      </c>
      <c r="D499" s="18">
        <v>0</v>
      </c>
      <c r="E499" s="6">
        <f t="shared" si="25"/>
        <v>0</v>
      </c>
      <c r="F499" s="21">
        <v>3231.72989</v>
      </c>
      <c r="G499" s="6">
        <f>D499/F499*100</f>
        <v>0</v>
      </c>
    </row>
    <row r="500" spans="1:7" ht="33.75">
      <c r="A500" s="11" t="s">
        <v>448</v>
      </c>
      <c r="B500" s="17" t="s">
        <v>944</v>
      </c>
      <c r="C500" s="18">
        <v>87745.7</v>
      </c>
      <c r="D500" s="18">
        <v>0</v>
      </c>
      <c r="E500" s="6">
        <f t="shared" si="25"/>
        <v>0</v>
      </c>
      <c r="F500" s="21">
        <v>3231.72989</v>
      </c>
      <c r="G500" s="6">
        <f>D500/F500*100</f>
        <v>0</v>
      </c>
    </row>
    <row r="501" spans="1:7" ht="78.75">
      <c r="A501" s="11" t="s">
        <v>449</v>
      </c>
      <c r="B501" s="17" t="s">
        <v>945</v>
      </c>
      <c r="C501" s="18">
        <v>155.6</v>
      </c>
      <c r="D501" s="18">
        <v>0</v>
      </c>
      <c r="E501" s="6">
        <f t="shared" si="25"/>
        <v>0</v>
      </c>
      <c r="F501" s="21">
        <v>0</v>
      </c>
      <c r="G501" s="6">
        <v>0</v>
      </c>
    </row>
    <row r="502" spans="1:7" ht="12.75">
      <c r="A502" s="11" t="s">
        <v>1341</v>
      </c>
      <c r="B502" s="17" t="s">
        <v>1373</v>
      </c>
      <c r="C502" s="18">
        <v>2.582</v>
      </c>
      <c r="D502" s="18">
        <v>0</v>
      </c>
      <c r="E502" s="6">
        <f t="shared" si="25"/>
        <v>0</v>
      </c>
      <c r="F502" s="21">
        <v>0</v>
      </c>
      <c r="G502" s="6">
        <v>0</v>
      </c>
    </row>
    <row r="503" spans="1:7" ht="22.5">
      <c r="A503" s="11" t="s">
        <v>1342</v>
      </c>
      <c r="B503" s="17" t="s">
        <v>1374</v>
      </c>
      <c r="C503" s="18">
        <v>2.582</v>
      </c>
      <c r="D503" s="18">
        <v>0</v>
      </c>
      <c r="E503" s="6">
        <f t="shared" si="25"/>
        <v>0</v>
      </c>
      <c r="F503" s="21">
        <v>0</v>
      </c>
      <c r="G503" s="6">
        <v>0</v>
      </c>
    </row>
    <row r="504" spans="1:7" s="7" customFormat="1" ht="21.75">
      <c r="A504" s="10" t="s">
        <v>1343</v>
      </c>
      <c r="B504" s="4" t="s">
        <v>1375</v>
      </c>
      <c r="C504" s="5">
        <v>0</v>
      </c>
      <c r="D504" s="5">
        <v>-567.0907199999999</v>
      </c>
      <c r="E504" s="15">
        <v>0</v>
      </c>
      <c r="F504" s="20">
        <v>0</v>
      </c>
      <c r="G504" s="6">
        <v>0</v>
      </c>
    </row>
    <row r="505" spans="1:7" ht="22.5">
      <c r="A505" s="11" t="s">
        <v>1344</v>
      </c>
      <c r="B505" s="17" t="s">
        <v>1376</v>
      </c>
      <c r="C505" s="18">
        <v>0</v>
      </c>
      <c r="D505" s="18">
        <v>-567.0907199999999</v>
      </c>
      <c r="E505" s="6">
        <v>0</v>
      </c>
      <c r="F505" s="21">
        <v>0</v>
      </c>
      <c r="G505" s="6">
        <v>0</v>
      </c>
    </row>
    <row r="506" spans="1:7" ht="45">
      <c r="A506" s="11" t="s">
        <v>1345</v>
      </c>
      <c r="B506" s="17" t="s">
        <v>1377</v>
      </c>
      <c r="C506" s="18">
        <v>0</v>
      </c>
      <c r="D506" s="18">
        <v>-567.0907199999999</v>
      </c>
      <c r="E506" s="6">
        <v>0</v>
      </c>
      <c r="F506" s="21">
        <v>0</v>
      </c>
      <c r="G506" s="6">
        <v>0</v>
      </c>
    </row>
    <row r="507" spans="1:7" s="7" customFormat="1" ht="21.75">
      <c r="A507" s="10" t="s">
        <v>450</v>
      </c>
      <c r="B507" s="4" t="s">
        <v>946</v>
      </c>
      <c r="C507" s="5">
        <v>20503.29102</v>
      </c>
      <c r="D507" s="5">
        <v>507.58759999999995</v>
      </c>
      <c r="E507" s="15">
        <f t="shared" si="25"/>
        <v>2.475639640021068</v>
      </c>
      <c r="F507" s="20">
        <v>30</v>
      </c>
      <c r="G507" s="15" t="s">
        <v>1387</v>
      </c>
    </row>
    <row r="508" spans="1:7" ht="22.5">
      <c r="A508" s="11" t="s">
        <v>451</v>
      </c>
      <c r="B508" s="17" t="s">
        <v>947</v>
      </c>
      <c r="C508" s="18">
        <v>6557.6</v>
      </c>
      <c r="D508" s="18">
        <v>0</v>
      </c>
      <c r="E508" s="6">
        <f t="shared" si="25"/>
        <v>0</v>
      </c>
      <c r="F508" s="21">
        <v>0</v>
      </c>
      <c r="G508" s="6">
        <v>0</v>
      </c>
    </row>
    <row r="509" spans="1:7" ht="22.5">
      <c r="A509" s="11" t="s">
        <v>452</v>
      </c>
      <c r="B509" s="17" t="s">
        <v>948</v>
      </c>
      <c r="C509" s="18">
        <v>6557.6</v>
      </c>
      <c r="D509" s="18">
        <v>0</v>
      </c>
      <c r="E509" s="6">
        <f t="shared" si="25"/>
        <v>0</v>
      </c>
      <c r="F509" s="21">
        <v>0</v>
      </c>
      <c r="G509" s="6">
        <v>0</v>
      </c>
    </row>
    <row r="510" spans="1:7" ht="22.5">
      <c r="A510" s="11" t="s">
        <v>453</v>
      </c>
      <c r="B510" s="17" t="s">
        <v>949</v>
      </c>
      <c r="C510" s="18">
        <v>1000</v>
      </c>
      <c r="D510" s="18">
        <v>244.3916</v>
      </c>
      <c r="E510" s="6">
        <f t="shared" si="25"/>
        <v>24.43916</v>
      </c>
      <c r="F510" s="21">
        <v>0</v>
      </c>
      <c r="G510" s="6">
        <v>0</v>
      </c>
    </row>
    <row r="511" spans="1:7" ht="33.75">
      <c r="A511" s="11" t="s">
        <v>454</v>
      </c>
      <c r="B511" s="17" t="s">
        <v>950</v>
      </c>
      <c r="C511" s="18">
        <v>1000</v>
      </c>
      <c r="D511" s="18">
        <v>244.3916</v>
      </c>
      <c r="E511" s="6">
        <f t="shared" si="25"/>
        <v>24.43916</v>
      </c>
      <c r="F511" s="21">
        <v>0</v>
      </c>
      <c r="G511" s="6">
        <v>0</v>
      </c>
    </row>
    <row r="512" spans="1:7" ht="22.5">
      <c r="A512" s="11" t="s">
        <v>455</v>
      </c>
      <c r="B512" s="17" t="s">
        <v>951</v>
      </c>
      <c r="C512" s="18">
        <v>2499.904</v>
      </c>
      <c r="D512" s="18">
        <v>65</v>
      </c>
      <c r="E512" s="6">
        <f t="shared" si="25"/>
        <v>2.6000998438340033</v>
      </c>
      <c r="F512" s="21">
        <v>0</v>
      </c>
      <c r="G512" s="6">
        <v>0</v>
      </c>
    </row>
    <row r="513" spans="1:7" ht="22.5">
      <c r="A513" s="11" t="s">
        <v>456</v>
      </c>
      <c r="B513" s="17" t="s">
        <v>952</v>
      </c>
      <c r="C513" s="18">
        <v>6730.196</v>
      </c>
      <c r="D513" s="18">
        <v>198.196</v>
      </c>
      <c r="E513" s="6">
        <f t="shared" si="25"/>
        <v>2.9448770882749926</v>
      </c>
      <c r="F513" s="21">
        <v>30</v>
      </c>
      <c r="G513" s="6" t="s">
        <v>1387</v>
      </c>
    </row>
    <row r="514" spans="1:7" ht="22.5">
      <c r="A514" s="11" t="s">
        <v>457</v>
      </c>
      <c r="B514" s="17" t="s">
        <v>953</v>
      </c>
      <c r="C514" s="18">
        <v>3715.59102</v>
      </c>
      <c r="D514" s="18">
        <v>0</v>
      </c>
      <c r="E514" s="6">
        <f t="shared" si="25"/>
        <v>0</v>
      </c>
      <c r="F514" s="21">
        <v>0</v>
      </c>
      <c r="G514" s="6">
        <v>0</v>
      </c>
    </row>
    <row r="515" spans="1:7" ht="22.5">
      <c r="A515" s="11" t="s">
        <v>458</v>
      </c>
      <c r="B515" s="17" t="s">
        <v>954</v>
      </c>
      <c r="C515" s="18">
        <v>999.904</v>
      </c>
      <c r="D515" s="18">
        <v>0</v>
      </c>
      <c r="E515" s="6">
        <f t="shared" si="25"/>
        <v>0</v>
      </c>
      <c r="F515" s="21">
        <v>0</v>
      </c>
      <c r="G515" s="6">
        <v>0</v>
      </c>
    </row>
    <row r="516" spans="1:7" ht="22.5">
      <c r="A516" s="11" t="s">
        <v>459</v>
      </c>
      <c r="B516" s="17" t="s">
        <v>955</v>
      </c>
      <c r="C516" s="18">
        <v>1500</v>
      </c>
      <c r="D516" s="18">
        <v>65</v>
      </c>
      <c r="E516" s="6">
        <f t="shared" si="25"/>
        <v>4.333333333333334</v>
      </c>
      <c r="F516" s="21"/>
      <c r="G516" s="6">
        <v>0</v>
      </c>
    </row>
    <row r="517" spans="1:7" ht="22.5">
      <c r="A517" s="11" t="s">
        <v>460</v>
      </c>
      <c r="B517" s="17" t="s">
        <v>956</v>
      </c>
      <c r="C517" s="18">
        <v>6730.196</v>
      </c>
      <c r="D517" s="18">
        <v>198.196</v>
      </c>
      <c r="E517" s="6">
        <f t="shared" si="25"/>
        <v>2.9448770882749926</v>
      </c>
      <c r="F517" s="21">
        <v>30</v>
      </c>
      <c r="G517" s="6" t="s">
        <v>1387</v>
      </c>
    </row>
    <row r="518" spans="1:7" ht="22.5">
      <c r="A518" s="11" t="s">
        <v>461</v>
      </c>
      <c r="B518" s="17" t="s">
        <v>957</v>
      </c>
      <c r="C518" s="18">
        <v>3715.59102</v>
      </c>
      <c r="D518" s="18">
        <v>0</v>
      </c>
      <c r="E518" s="6">
        <f t="shared" si="25"/>
        <v>0</v>
      </c>
      <c r="F518" s="21">
        <v>0</v>
      </c>
      <c r="G518" s="6">
        <v>0</v>
      </c>
    </row>
    <row r="519" spans="1:7" s="7" customFormat="1" ht="12.75">
      <c r="A519" s="10" t="s">
        <v>462</v>
      </c>
      <c r="B519" s="4" t="s">
        <v>958</v>
      </c>
      <c r="C519" s="5">
        <v>44876.089810000005</v>
      </c>
      <c r="D519" s="5">
        <v>10449.02956</v>
      </c>
      <c r="E519" s="15">
        <f t="shared" si="25"/>
        <v>23.284180070589798</v>
      </c>
      <c r="F519" s="20">
        <v>5974.461490000001</v>
      </c>
      <c r="G519" s="15">
        <f>D519/F519*100</f>
        <v>174.89491860462223</v>
      </c>
    </row>
    <row r="520" spans="1:7" ht="22.5">
      <c r="A520" s="11" t="s">
        <v>1282</v>
      </c>
      <c r="B520" s="17" t="s">
        <v>1304</v>
      </c>
      <c r="C520" s="18">
        <v>0</v>
      </c>
      <c r="D520" s="18">
        <v>0</v>
      </c>
      <c r="E520" s="6">
        <v>0</v>
      </c>
      <c r="F520" s="21">
        <v>0</v>
      </c>
      <c r="G520" s="6">
        <v>0</v>
      </c>
    </row>
    <row r="521" spans="1:7" ht="22.5">
      <c r="A521" s="11" t="s">
        <v>1282</v>
      </c>
      <c r="B521" s="17" t="s">
        <v>1305</v>
      </c>
      <c r="C521" s="18">
        <v>0</v>
      </c>
      <c r="D521" s="18">
        <v>0</v>
      </c>
      <c r="E521" s="6">
        <v>0</v>
      </c>
      <c r="F521" s="21">
        <v>0</v>
      </c>
      <c r="G521" s="6">
        <v>0</v>
      </c>
    </row>
    <row r="522" spans="1:7" ht="12.75">
      <c r="A522" s="11" t="s">
        <v>463</v>
      </c>
      <c r="B522" s="17" t="s">
        <v>959</v>
      </c>
      <c r="C522" s="18">
        <v>1372.025</v>
      </c>
      <c r="D522" s="18">
        <v>159.40734</v>
      </c>
      <c r="E522" s="6">
        <f t="shared" si="25"/>
        <v>11.618399081649386</v>
      </c>
      <c r="F522" s="21">
        <v>115.70488</v>
      </c>
      <c r="G522" s="6">
        <f>D522/F522*100</f>
        <v>137.77062817056637</v>
      </c>
    </row>
    <row r="523" spans="1:7" ht="22.5">
      <c r="A523" s="11" t="s">
        <v>464</v>
      </c>
      <c r="B523" s="17" t="s">
        <v>960</v>
      </c>
      <c r="C523" s="18">
        <v>550</v>
      </c>
      <c r="D523" s="18">
        <v>152.90734</v>
      </c>
      <c r="E523" s="6">
        <f t="shared" si="25"/>
        <v>27.801334545454548</v>
      </c>
      <c r="F523" s="21">
        <v>104.36888</v>
      </c>
      <c r="G523" s="6">
        <f>D523/F523*100</f>
        <v>146.50664067679944</v>
      </c>
    </row>
    <row r="524" spans="1:7" ht="12.75">
      <c r="A524" s="11" t="s">
        <v>463</v>
      </c>
      <c r="B524" s="17" t="s">
        <v>1306</v>
      </c>
      <c r="C524" s="18">
        <v>822.025</v>
      </c>
      <c r="D524" s="18">
        <v>6.5</v>
      </c>
      <c r="E524" s="6">
        <f t="shared" si="25"/>
        <v>0.7907302089352513</v>
      </c>
      <c r="F524" s="21">
        <v>11.336</v>
      </c>
      <c r="G524" s="6">
        <f>D524/F524*100</f>
        <v>57.3394495412844</v>
      </c>
    </row>
    <row r="525" spans="1:7" ht="12.75">
      <c r="A525" s="11" t="s">
        <v>465</v>
      </c>
      <c r="B525" s="17" t="s">
        <v>961</v>
      </c>
      <c r="C525" s="18">
        <v>38813.5</v>
      </c>
      <c r="D525" s="18">
        <v>9451.88138</v>
      </c>
      <c r="E525" s="6">
        <f t="shared" si="25"/>
        <v>24.35204601491749</v>
      </c>
      <c r="F525" s="21">
        <v>4663.2998099999995</v>
      </c>
      <c r="G525" s="6" t="s">
        <v>1387</v>
      </c>
    </row>
    <row r="526" spans="1:7" ht="12.75">
      <c r="A526" s="11" t="s">
        <v>466</v>
      </c>
      <c r="B526" s="17" t="s">
        <v>962</v>
      </c>
      <c r="C526" s="18">
        <v>1480.26</v>
      </c>
      <c r="D526" s="18">
        <v>433.42548999999997</v>
      </c>
      <c r="E526" s="6">
        <f t="shared" si="25"/>
        <v>29.28036223366165</v>
      </c>
      <c r="F526" s="21">
        <v>416.9035</v>
      </c>
      <c r="G526" s="6">
        <f>D526/F526*100</f>
        <v>103.96302501658057</v>
      </c>
    </row>
    <row r="527" spans="1:7" ht="12.75">
      <c r="A527" s="11" t="s">
        <v>467</v>
      </c>
      <c r="B527" s="17" t="s">
        <v>963</v>
      </c>
      <c r="C527" s="18">
        <v>3210.30481</v>
      </c>
      <c r="D527" s="18">
        <v>404.27742</v>
      </c>
      <c r="E527" s="6">
        <f t="shared" si="25"/>
        <v>12.593116352711691</v>
      </c>
      <c r="F527" s="21">
        <v>778.50469</v>
      </c>
      <c r="G527" s="6">
        <f>D527/F527*100</f>
        <v>51.92999158425109</v>
      </c>
    </row>
    <row r="528" spans="1:7" ht="33.75">
      <c r="A528" s="11" t="s">
        <v>468</v>
      </c>
      <c r="B528" s="17" t="s">
        <v>964</v>
      </c>
      <c r="C528" s="18">
        <v>36396.58</v>
      </c>
      <c r="D528" s="18">
        <v>9299.1142</v>
      </c>
      <c r="E528" s="6">
        <f t="shared" si="25"/>
        <v>25.5494175551659</v>
      </c>
      <c r="F528" s="21">
        <v>4065.64981</v>
      </c>
      <c r="G528" s="6" t="s">
        <v>1387</v>
      </c>
    </row>
    <row r="529" spans="1:7" ht="22.5">
      <c r="A529" s="11" t="s">
        <v>469</v>
      </c>
      <c r="B529" s="17" t="s">
        <v>965</v>
      </c>
      <c r="C529" s="18">
        <v>108.5</v>
      </c>
      <c r="D529" s="18">
        <v>88.6</v>
      </c>
      <c r="E529" s="6">
        <f t="shared" si="25"/>
        <v>81.6589861751152</v>
      </c>
      <c r="F529" s="21">
        <v>0</v>
      </c>
      <c r="G529" s="6">
        <v>0</v>
      </c>
    </row>
    <row r="530" spans="1:7" ht="12.75">
      <c r="A530" s="11" t="s">
        <v>465</v>
      </c>
      <c r="B530" s="17" t="s">
        <v>966</v>
      </c>
      <c r="C530" s="18">
        <v>2416.92</v>
      </c>
      <c r="D530" s="18">
        <v>152.76718</v>
      </c>
      <c r="E530" s="6">
        <f t="shared" si="25"/>
        <v>6.320737964020323</v>
      </c>
      <c r="F530" s="21">
        <v>597.65</v>
      </c>
      <c r="G530" s="6">
        <f>D530/F530*100</f>
        <v>25.561311804567893</v>
      </c>
    </row>
    <row r="531" spans="1:7" ht="12.75">
      <c r="A531" s="11" t="s">
        <v>466</v>
      </c>
      <c r="B531" s="17" t="s">
        <v>967</v>
      </c>
      <c r="C531" s="18">
        <v>1371.76</v>
      </c>
      <c r="D531" s="18">
        <v>344.82549</v>
      </c>
      <c r="E531" s="6">
        <f t="shared" si="25"/>
        <v>25.137450428646414</v>
      </c>
      <c r="F531" s="21">
        <v>416.9035</v>
      </c>
      <c r="G531" s="6">
        <f>D531/F531*100</f>
        <v>82.71110460814073</v>
      </c>
    </row>
    <row r="532" spans="1:7" ht="12.75">
      <c r="A532" s="11" t="s">
        <v>467</v>
      </c>
      <c r="B532" s="17" t="s">
        <v>968</v>
      </c>
      <c r="C532" s="18">
        <v>3210.30481</v>
      </c>
      <c r="D532" s="18">
        <v>404.27742</v>
      </c>
      <c r="E532" s="6">
        <f t="shared" si="25"/>
        <v>12.593116352711691</v>
      </c>
      <c r="F532" s="21">
        <v>778.50469</v>
      </c>
      <c r="G532" s="6">
        <f>D532/F532*100</f>
        <v>51.92999158425109</v>
      </c>
    </row>
    <row r="533" spans="1:7" s="7" customFormat="1" ht="63.75">
      <c r="A533" s="10" t="s">
        <v>470</v>
      </c>
      <c r="B533" s="4" t="s">
        <v>969</v>
      </c>
      <c r="C533" s="5">
        <v>6282.907730000001</v>
      </c>
      <c r="D533" s="5">
        <v>11498.927619999999</v>
      </c>
      <c r="E533" s="15">
        <f t="shared" si="25"/>
        <v>183.01920247999564</v>
      </c>
      <c r="F533" s="20">
        <v>3456.63388</v>
      </c>
      <c r="G533" s="6" t="s">
        <v>1387</v>
      </c>
    </row>
    <row r="534" spans="1:7" ht="45">
      <c r="A534" s="11" t="s">
        <v>1283</v>
      </c>
      <c r="B534" s="17" t="s">
        <v>1307</v>
      </c>
      <c r="C534" s="18">
        <v>6256.3</v>
      </c>
      <c r="D534" s="18">
        <v>11</v>
      </c>
      <c r="E534" s="6">
        <f t="shared" si="25"/>
        <v>0.17582277064718763</v>
      </c>
      <c r="F534" s="21">
        <v>21.9222</v>
      </c>
      <c r="G534" s="6">
        <f>D534/F534*100</f>
        <v>50.177445694319</v>
      </c>
    </row>
    <row r="535" spans="1:7" ht="22.5">
      <c r="A535" s="11" t="s">
        <v>471</v>
      </c>
      <c r="B535" s="17" t="s">
        <v>970</v>
      </c>
      <c r="C535" s="18">
        <v>26.60773</v>
      </c>
      <c r="D535" s="18">
        <v>11487.927619999999</v>
      </c>
      <c r="E535" s="6" t="s">
        <v>1387</v>
      </c>
      <c r="F535" s="21">
        <v>3434.7116800000003</v>
      </c>
      <c r="G535" s="6" t="s">
        <v>1387</v>
      </c>
    </row>
    <row r="536" spans="1:7" ht="45">
      <c r="A536" s="11" t="s">
        <v>1346</v>
      </c>
      <c r="B536" s="17" t="s">
        <v>1378</v>
      </c>
      <c r="C536" s="18">
        <v>0</v>
      </c>
      <c r="D536" s="18">
        <v>11</v>
      </c>
      <c r="E536" s="6">
        <v>0</v>
      </c>
      <c r="F536" s="21">
        <v>21.9222</v>
      </c>
      <c r="G536" s="6">
        <f>D536/F536*100</f>
        <v>50.177445694319</v>
      </c>
    </row>
    <row r="537" spans="1:7" ht="45">
      <c r="A537" s="11" t="s">
        <v>1284</v>
      </c>
      <c r="B537" s="17" t="s">
        <v>1308</v>
      </c>
      <c r="C537" s="18">
        <v>6256.3</v>
      </c>
      <c r="D537" s="18">
        <v>0</v>
      </c>
      <c r="E537" s="6">
        <f>D537/C537*100</f>
        <v>0</v>
      </c>
      <c r="F537" s="21"/>
      <c r="G537" s="6">
        <v>0</v>
      </c>
    </row>
    <row r="538" spans="1:7" ht="22.5">
      <c r="A538" s="11" t="s">
        <v>472</v>
      </c>
      <c r="B538" s="17" t="s">
        <v>971</v>
      </c>
      <c r="C538" s="18">
        <v>0</v>
      </c>
      <c r="D538" s="18">
        <v>1892.4566100000002</v>
      </c>
      <c r="E538" s="6">
        <v>0</v>
      </c>
      <c r="F538" s="21">
        <v>3264.1277200000004</v>
      </c>
      <c r="G538" s="6">
        <f>D538/F538*100</f>
        <v>57.97740690122261</v>
      </c>
    </row>
    <row r="539" spans="1:7" ht="22.5">
      <c r="A539" s="11" t="s">
        <v>473</v>
      </c>
      <c r="B539" s="17" t="s">
        <v>972</v>
      </c>
      <c r="C539" s="18">
        <v>0</v>
      </c>
      <c r="D539" s="18">
        <v>414.41788</v>
      </c>
      <c r="E539" s="6">
        <v>0</v>
      </c>
      <c r="F539" s="21">
        <v>524.49517</v>
      </c>
      <c r="G539" s="6">
        <f>D539/F539*100</f>
        <v>79.01271617048447</v>
      </c>
    </row>
    <row r="540" spans="1:7" ht="22.5">
      <c r="A540" s="11" t="s">
        <v>1417</v>
      </c>
      <c r="B540" s="17" t="s">
        <v>1418</v>
      </c>
      <c r="C540" s="18">
        <v>0</v>
      </c>
      <c r="D540" s="18">
        <v>0</v>
      </c>
      <c r="E540" s="6">
        <v>0</v>
      </c>
      <c r="F540" s="21">
        <v>1.0760699999999999</v>
      </c>
      <c r="G540" s="6">
        <f>D540/F540*100</f>
        <v>0</v>
      </c>
    </row>
    <row r="541" spans="1:7" ht="22.5">
      <c r="A541" s="11" t="s">
        <v>474</v>
      </c>
      <c r="B541" s="17" t="s">
        <v>973</v>
      </c>
      <c r="C541" s="18">
        <v>0</v>
      </c>
      <c r="D541" s="18">
        <v>1478.03873</v>
      </c>
      <c r="E541" s="6">
        <v>0</v>
      </c>
      <c r="F541" s="21">
        <v>2738.55648</v>
      </c>
      <c r="G541" s="6">
        <f>D541/F541*100</f>
        <v>53.97145323802122</v>
      </c>
    </row>
    <row r="542" spans="1:7" ht="22.5">
      <c r="A542" s="11" t="s">
        <v>475</v>
      </c>
      <c r="B542" s="17" t="s">
        <v>974</v>
      </c>
      <c r="C542" s="18">
        <v>0</v>
      </c>
      <c r="D542" s="18">
        <v>6875.79582</v>
      </c>
      <c r="E542" s="6">
        <v>0</v>
      </c>
      <c r="F542" s="21">
        <v>6.02416</v>
      </c>
      <c r="G542" s="6" t="s">
        <v>1387</v>
      </c>
    </row>
    <row r="543" spans="1:7" ht="22.5">
      <c r="A543" s="11" t="s">
        <v>476</v>
      </c>
      <c r="B543" s="17" t="s">
        <v>975</v>
      </c>
      <c r="C543" s="18">
        <v>0</v>
      </c>
      <c r="D543" s="18">
        <v>6829.3367800000005</v>
      </c>
      <c r="E543" s="6">
        <v>0</v>
      </c>
      <c r="F543" s="21">
        <v>5.83516</v>
      </c>
      <c r="G543" s="6" t="s">
        <v>1387</v>
      </c>
    </row>
    <row r="544" spans="1:7" ht="22.5">
      <c r="A544" s="11" t="s">
        <v>1419</v>
      </c>
      <c r="B544" s="17" t="s">
        <v>1420</v>
      </c>
      <c r="C544" s="18">
        <v>0</v>
      </c>
      <c r="D544" s="18">
        <v>0</v>
      </c>
      <c r="E544" s="6">
        <v>0</v>
      </c>
      <c r="F544" s="21">
        <v>0.189</v>
      </c>
      <c r="G544" s="6">
        <f>D544/F544*100</f>
        <v>0</v>
      </c>
    </row>
    <row r="545" spans="1:7" ht="22.5">
      <c r="A545" s="11" t="s">
        <v>1347</v>
      </c>
      <c r="B545" s="17" t="s">
        <v>1379</v>
      </c>
      <c r="C545" s="18">
        <v>0</v>
      </c>
      <c r="D545" s="18">
        <v>46.45904</v>
      </c>
      <c r="E545" s="6">
        <v>0</v>
      </c>
      <c r="F545" s="21"/>
      <c r="G545" s="6">
        <v>0</v>
      </c>
    </row>
    <row r="546" spans="1:7" ht="22.5">
      <c r="A546" s="11" t="s">
        <v>477</v>
      </c>
      <c r="B546" s="17" t="s">
        <v>976</v>
      </c>
      <c r="C546" s="18">
        <v>26.60773</v>
      </c>
      <c r="D546" s="18">
        <v>2712.12852</v>
      </c>
      <c r="E546" s="6" t="s">
        <v>1387</v>
      </c>
      <c r="F546" s="21">
        <v>164.5598</v>
      </c>
      <c r="G546" s="6" t="s">
        <v>1387</v>
      </c>
    </row>
    <row r="547" spans="1:7" ht="22.5">
      <c r="A547" s="11" t="s">
        <v>1285</v>
      </c>
      <c r="B547" s="17" t="s">
        <v>1309</v>
      </c>
      <c r="C547" s="18">
        <v>0</v>
      </c>
      <c r="D547" s="18">
        <v>7.54667</v>
      </c>
      <c r="E547" s="6">
        <v>0</v>
      </c>
      <c r="F547" s="21">
        <v>0</v>
      </c>
      <c r="G547" s="6">
        <v>0</v>
      </c>
    </row>
    <row r="548" spans="1:7" ht="22.5">
      <c r="A548" s="11" t="s">
        <v>478</v>
      </c>
      <c r="B548" s="17" t="s">
        <v>977</v>
      </c>
      <c r="C548" s="18">
        <v>26.60773</v>
      </c>
      <c r="D548" s="18">
        <v>2712.12852</v>
      </c>
      <c r="E548" s="6" t="s">
        <v>1387</v>
      </c>
      <c r="F548" s="21">
        <v>0</v>
      </c>
      <c r="G548" s="6">
        <v>0</v>
      </c>
    </row>
    <row r="549" spans="1:7" ht="22.5">
      <c r="A549" s="11" t="s">
        <v>1286</v>
      </c>
      <c r="B549" s="17" t="s">
        <v>1310</v>
      </c>
      <c r="C549" s="18">
        <v>0</v>
      </c>
      <c r="D549" s="18">
        <v>7.54667</v>
      </c>
      <c r="E549" s="6">
        <v>0</v>
      </c>
      <c r="F549" s="21"/>
      <c r="G549" s="6">
        <v>0</v>
      </c>
    </row>
    <row r="550" spans="1:7" ht="67.5">
      <c r="A550" s="11" t="s">
        <v>1348</v>
      </c>
      <c r="B550" s="17" t="s">
        <v>1380</v>
      </c>
      <c r="C550" s="18">
        <v>0</v>
      </c>
      <c r="D550" s="18">
        <v>11</v>
      </c>
      <c r="E550" s="6">
        <v>0</v>
      </c>
      <c r="F550" s="21">
        <v>5.7023</v>
      </c>
      <c r="G550" s="6">
        <f>D550/F550*100</f>
        <v>192.90461743507007</v>
      </c>
    </row>
    <row r="551" spans="1:7" ht="33.75">
      <c r="A551" s="11" t="s">
        <v>1287</v>
      </c>
      <c r="B551" s="17" t="s">
        <v>1311</v>
      </c>
      <c r="C551" s="18">
        <v>6256.3</v>
      </c>
      <c r="D551" s="18">
        <v>0</v>
      </c>
      <c r="E551" s="6">
        <f>D551/C551*100</f>
        <v>0</v>
      </c>
      <c r="F551" s="19">
        <v>0</v>
      </c>
      <c r="G551" s="6">
        <f>D551/F552*100</f>
        <v>0</v>
      </c>
    </row>
    <row r="552" spans="1:7" ht="45">
      <c r="A552" s="11" t="s">
        <v>1433</v>
      </c>
      <c r="B552" s="17" t="s">
        <v>1434</v>
      </c>
      <c r="C552" s="18">
        <v>0</v>
      </c>
      <c r="D552" s="18">
        <v>0</v>
      </c>
      <c r="E552" s="6">
        <v>0</v>
      </c>
      <c r="F552" s="21">
        <v>16.2199</v>
      </c>
      <c r="G552" s="6">
        <v>0</v>
      </c>
    </row>
    <row r="553" spans="1:7" s="7" customFormat="1" ht="32.25">
      <c r="A553" s="10" t="s">
        <v>479</v>
      </c>
      <c r="B553" s="4" t="s">
        <v>978</v>
      </c>
      <c r="C553" s="5">
        <v>-18533.3</v>
      </c>
      <c r="D553" s="5">
        <v>-617961.11401</v>
      </c>
      <c r="E553" s="15" t="s">
        <v>1387</v>
      </c>
      <c r="F553" s="20">
        <v>-78016.4893</v>
      </c>
      <c r="G553" s="6" t="s">
        <v>1387</v>
      </c>
    </row>
    <row r="554" spans="1:7" ht="33.75">
      <c r="A554" s="11" t="s">
        <v>480</v>
      </c>
      <c r="B554" s="17" t="s">
        <v>979</v>
      </c>
      <c r="C554" s="18">
        <v>0</v>
      </c>
      <c r="D554" s="18">
        <v>-617961.11401</v>
      </c>
      <c r="E554" s="6">
        <v>0</v>
      </c>
      <c r="F554" s="21">
        <v>-78155.001</v>
      </c>
      <c r="G554" s="6" t="s">
        <v>1387</v>
      </c>
    </row>
    <row r="555" spans="1:7" ht="33.75">
      <c r="A555" s="11" t="s">
        <v>481</v>
      </c>
      <c r="B555" s="17" t="s">
        <v>980</v>
      </c>
      <c r="C555" s="18">
        <v>-18533.3</v>
      </c>
      <c r="D555" s="18">
        <v>0</v>
      </c>
      <c r="E555" s="6">
        <f>D555/C555*100</f>
        <v>0</v>
      </c>
      <c r="F555" s="21">
        <v>138.51170000000002</v>
      </c>
      <c r="G555" s="6">
        <f>D555/F555*100</f>
        <v>0</v>
      </c>
    </row>
    <row r="556" spans="1:7" ht="45">
      <c r="A556" s="11" t="s">
        <v>1288</v>
      </c>
      <c r="B556" s="17" t="s">
        <v>1312</v>
      </c>
      <c r="C556" s="18">
        <v>0</v>
      </c>
      <c r="D556" s="18">
        <v>-1.2</v>
      </c>
      <c r="E556" s="6">
        <v>0</v>
      </c>
      <c r="F556" s="21">
        <v>-1.2</v>
      </c>
      <c r="G556" s="6">
        <f>D556/F556*100</f>
        <v>100</v>
      </c>
    </row>
    <row r="557" spans="1:7" ht="45">
      <c r="A557" s="11" t="s">
        <v>1421</v>
      </c>
      <c r="B557" s="17" t="s">
        <v>1422</v>
      </c>
      <c r="C557" s="18">
        <v>0</v>
      </c>
      <c r="D557" s="18">
        <v>0</v>
      </c>
      <c r="E557" s="6">
        <v>0</v>
      </c>
      <c r="F557" s="21">
        <v>-166.523</v>
      </c>
      <c r="G557" s="6">
        <f>D557/F557*100</f>
        <v>0</v>
      </c>
    </row>
    <row r="558" spans="1:7" ht="33.75">
      <c r="A558" s="11" t="s">
        <v>482</v>
      </c>
      <c r="B558" s="17" t="s">
        <v>981</v>
      </c>
      <c r="C558" s="18">
        <v>0</v>
      </c>
      <c r="D558" s="18">
        <v>-126.17214</v>
      </c>
      <c r="E558" s="6">
        <v>0</v>
      </c>
      <c r="F558" s="21">
        <v>-102.57388</v>
      </c>
      <c r="G558" s="6">
        <f>D558/F558*100</f>
        <v>123.00611032750248</v>
      </c>
    </row>
    <row r="559" spans="1:7" ht="22.5">
      <c r="A559" s="11" t="s">
        <v>1349</v>
      </c>
      <c r="B559" s="17" t="s">
        <v>1381</v>
      </c>
      <c r="C559" s="18">
        <v>0</v>
      </c>
      <c r="D559" s="18">
        <v>-112.65116</v>
      </c>
      <c r="E559" s="6">
        <v>0</v>
      </c>
      <c r="F559" s="21"/>
      <c r="G559" s="6">
        <v>0</v>
      </c>
    </row>
    <row r="560" spans="1:7" ht="22.5">
      <c r="A560" s="11" t="s">
        <v>1350</v>
      </c>
      <c r="B560" s="17" t="s">
        <v>1382</v>
      </c>
      <c r="C560" s="18">
        <v>0</v>
      </c>
      <c r="D560" s="18">
        <v>-2.8323899999999997</v>
      </c>
      <c r="E560" s="6">
        <v>0</v>
      </c>
      <c r="F560" s="21">
        <v>-1464.742</v>
      </c>
      <c r="G560" s="6">
        <f>D560/F560*100</f>
        <v>0.19337125582525796</v>
      </c>
    </row>
    <row r="561" spans="1:7" ht="22.5">
      <c r="A561" s="11" t="s">
        <v>483</v>
      </c>
      <c r="B561" s="17" t="s">
        <v>982</v>
      </c>
      <c r="C561" s="18">
        <v>0</v>
      </c>
      <c r="D561" s="18">
        <v>-7.725</v>
      </c>
      <c r="E561" s="6">
        <v>0</v>
      </c>
      <c r="F561" s="21">
        <v>-1.2</v>
      </c>
      <c r="G561" s="6" t="s">
        <v>1387</v>
      </c>
    </row>
    <row r="562" spans="1:7" ht="33.75">
      <c r="A562" s="11" t="s">
        <v>484</v>
      </c>
      <c r="B562" s="17" t="s">
        <v>983</v>
      </c>
      <c r="C562" s="18">
        <v>0</v>
      </c>
      <c r="D562" s="18">
        <v>-991.07</v>
      </c>
      <c r="E562" s="6">
        <v>0</v>
      </c>
      <c r="F562" s="21"/>
      <c r="G562" s="6">
        <v>0</v>
      </c>
    </row>
    <row r="563" spans="1:7" ht="45">
      <c r="A563" s="11" t="s">
        <v>1289</v>
      </c>
      <c r="B563" s="17" t="s">
        <v>1313</v>
      </c>
      <c r="C563" s="18">
        <v>0</v>
      </c>
      <c r="D563" s="18">
        <v>-21.12246</v>
      </c>
      <c r="E563" s="6">
        <v>0</v>
      </c>
      <c r="F563" s="21">
        <v>-452.18142</v>
      </c>
      <c r="G563" s="6">
        <f>D563/F563*100</f>
        <v>4.671235717734709</v>
      </c>
    </row>
    <row r="564" spans="1:7" ht="45">
      <c r="A564" s="11" t="s">
        <v>485</v>
      </c>
      <c r="B564" s="17" t="s">
        <v>984</v>
      </c>
      <c r="C564" s="18">
        <v>0</v>
      </c>
      <c r="D564" s="18">
        <v>-5.163189999999999</v>
      </c>
      <c r="E564" s="6">
        <v>0</v>
      </c>
      <c r="F564" s="21">
        <v>-0.703</v>
      </c>
      <c r="G564" s="6" t="s">
        <v>1387</v>
      </c>
    </row>
    <row r="565" spans="1:7" ht="45">
      <c r="A565" s="11" t="s">
        <v>486</v>
      </c>
      <c r="B565" s="17" t="s">
        <v>985</v>
      </c>
      <c r="C565" s="18">
        <v>0</v>
      </c>
      <c r="D565" s="18">
        <v>-32.3806</v>
      </c>
      <c r="E565" s="6">
        <v>0</v>
      </c>
      <c r="F565" s="21">
        <v>-3</v>
      </c>
      <c r="G565" s="6" t="s">
        <v>1387</v>
      </c>
    </row>
    <row r="566" spans="1:7" ht="45">
      <c r="A566" s="11" t="s">
        <v>487</v>
      </c>
      <c r="B566" s="17" t="s">
        <v>986</v>
      </c>
      <c r="C566" s="18">
        <v>0</v>
      </c>
      <c r="D566" s="18">
        <v>-1.25849</v>
      </c>
      <c r="E566" s="6">
        <v>0</v>
      </c>
      <c r="F566" s="21">
        <v>-55.66318</v>
      </c>
      <c r="G566" s="6">
        <f>D566/F566*100</f>
        <v>2.2609020900351005</v>
      </c>
    </row>
    <row r="567" spans="1:7" ht="22.5">
      <c r="A567" s="11" t="s">
        <v>1290</v>
      </c>
      <c r="B567" s="17" t="s">
        <v>1314</v>
      </c>
      <c r="C567" s="18">
        <v>0</v>
      </c>
      <c r="D567" s="18">
        <v>-13.47894</v>
      </c>
      <c r="E567" s="6">
        <v>0</v>
      </c>
      <c r="F567" s="41"/>
      <c r="G567" s="6">
        <v>0</v>
      </c>
    </row>
    <row r="568" spans="1:7" ht="33.75">
      <c r="A568" s="11" t="s">
        <v>488</v>
      </c>
      <c r="B568" s="17" t="s">
        <v>987</v>
      </c>
      <c r="C568" s="18">
        <v>0</v>
      </c>
      <c r="D568" s="18">
        <v>-12.41559</v>
      </c>
      <c r="E568" s="6">
        <v>0</v>
      </c>
      <c r="F568" s="41"/>
      <c r="G568" s="6">
        <v>0</v>
      </c>
    </row>
    <row r="569" spans="1:7" ht="45">
      <c r="A569" s="11" t="s">
        <v>1423</v>
      </c>
      <c r="B569" s="17" t="s">
        <v>1424</v>
      </c>
      <c r="C569" s="18">
        <v>0</v>
      </c>
      <c r="D569" s="18">
        <v>0</v>
      </c>
      <c r="E569" s="6">
        <v>0</v>
      </c>
      <c r="F569" s="21">
        <v>-1.41</v>
      </c>
      <c r="G569" s="6">
        <f>D569/F569*100</f>
        <v>0</v>
      </c>
    </row>
    <row r="570" spans="1:7" ht="33.75">
      <c r="A570" s="11" t="s">
        <v>1291</v>
      </c>
      <c r="B570" s="17" t="s">
        <v>1315</v>
      </c>
      <c r="C570" s="18">
        <v>0</v>
      </c>
      <c r="D570" s="18">
        <v>0</v>
      </c>
      <c r="E570" s="6">
        <v>0</v>
      </c>
      <c r="F570" s="21">
        <v>-4095.4518</v>
      </c>
      <c r="G570" s="6">
        <f>D570/F570*100</f>
        <v>0</v>
      </c>
    </row>
    <row r="571" spans="1:7" ht="33.75">
      <c r="A571" s="11" t="s">
        <v>1425</v>
      </c>
      <c r="B571" s="17" t="s">
        <v>1426</v>
      </c>
      <c r="C571" s="18">
        <v>0</v>
      </c>
      <c r="D571" s="18">
        <v>0</v>
      </c>
      <c r="E571" s="6">
        <v>0</v>
      </c>
      <c r="F571" s="21">
        <v>-390.864</v>
      </c>
      <c r="G571" s="6">
        <f>D571/F571*100</f>
        <v>0</v>
      </c>
    </row>
    <row r="572" spans="1:7" ht="67.5">
      <c r="A572" s="11" t="s">
        <v>1427</v>
      </c>
      <c r="B572" s="17" t="s">
        <v>1428</v>
      </c>
      <c r="C572" s="18">
        <v>0</v>
      </c>
      <c r="D572" s="18">
        <v>0</v>
      </c>
      <c r="E572" s="6">
        <v>0</v>
      </c>
      <c r="F572" s="21">
        <v>-247.54839</v>
      </c>
      <c r="G572" s="6">
        <f>D572/F572*100</f>
        <v>0</v>
      </c>
    </row>
    <row r="573" spans="1:7" ht="78.75">
      <c r="A573" s="11" t="s">
        <v>1429</v>
      </c>
      <c r="B573" s="17" t="s">
        <v>1430</v>
      </c>
      <c r="C573" s="18">
        <v>0</v>
      </c>
      <c r="D573" s="18">
        <v>0</v>
      </c>
      <c r="E573" s="6">
        <v>0</v>
      </c>
      <c r="F573" s="21">
        <v>-7558.63052</v>
      </c>
      <c r="G573" s="6">
        <f>D573/F573*100</f>
        <v>0</v>
      </c>
    </row>
    <row r="574" spans="1:7" ht="33.75">
      <c r="A574" s="11" t="s">
        <v>1291</v>
      </c>
      <c r="B574" s="17" t="s">
        <v>1315</v>
      </c>
      <c r="C574" s="18">
        <v>0</v>
      </c>
      <c r="D574" s="18">
        <v>-6078.78607</v>
      </c>
      <c r="E574" s="6">
        <v>0</v>
      </c>
      <c r="F574" s="21"/>
      <c r="G574" s="6">
        <v>0</v>
      </c>
    </row>
    <row r="575" spans="1:7" ht="45">
      <c r="A575" s="11" t="s">
        <v>1351</v>
      </c>
      <c r="B575" s="17" t="s">
        <v>1383</v>
      </c>
      <c r="C575" s="18">
        <v>0</v>
      </c>
      <c r="D575" s="18">
        <v>0</v>
      </c>
      <c r="E575" s="6">
        <v>0</v>
      </c>
      <c r="F575" s="21"/>
      <c r="G575" s="6">
        <v>0</v>
      </c>
    </row>
    <row r="576" spans="1:7" ht="45">
      <c r="A576" s="11" t="s">
        <v>489</v>
      </c>
      <c r="B576" s="17" t="s">
        <v>988</v>
      </c>
      <c r="C576" s="18">
        <v>0</v>
      </c>
      <c r="D576" s="18">
        <v>-98832.57745</v>
      </c>
      <c r="E576" s="6">
        <v>0</v>
      </c>
      <c r="F576" s="21"/>
      <c r="G576" s="6">
        <v>0</v>
      </c>
    </row>
    <row r="577" spans="1:7" ht="45">
      <c r="A577" s="11" t="s">
        <v>490</v>
      </c>
      <c r="B577" s="17" t="s">
        <v>989</v>
      </c>
      <c r="C577" s="18">
        <v>0</v>
      </c>
      <c r="D577" s="18">
        <v>-190.78813</v>
      </c>
      <c r="E577" s="6">
        <v>0</v>
      </c>
      <c r="F577" s="21"/>
      <c r="G577" s="6">
        <v>0</v>
      </c>
    </row>
    <row r="578" spans="1:7" ht="33.75">
      <c r="A578" s="11" t="s">
        <v>491</v>
      </c>
      <c r="B578" s="17" t="s">
        <v>990</v>
      </c>
      <c r="C578" s="18">
        <v>0</v>
      </c>
      <c r="D578" s="18">
        <v>-14.230360000000001</v>
      </c>
      <c r="E578" s="6">
        <v>0</v>
      </c>
      <c r="F578" s="21"/>
      <c r="G578" s="6">
        <v>0</v>
      </c>
    </row>
    <row r="579" spans="1:7" ht="78.75">
      <c r="A579" s="11" t="s">
        <v>1292</v>
      </c>
      <c r="B579" s="17" t="s">
        <v>1316</v>
      </c>
      <c r="C579" s="18">
        <v>0</v>
      </c>
      <c r="D579" s="18">
        <v>-13.159690000000001</v>
      </c>
      <c r="E579" s="6">
        <v>0</v>
      </c>
      <c r="F579" s="21"/>
      <c r="G579" s="6">
        <v>0</v>
      </c>
    </row>
    <row r="580" spans="1:7" ht="45">
      <c r="A580" s="11" t="s">
        <v>492</v>
      </c>
      <c r="B580" s="17" t="s">
        <v>991</v>
      </c>
      <c r="C580" s="18">
        <v>0</v>
      </c>
      <c r="D580" s="18">
        <v>-6.13146</v>
      </c>
      <c r="E580" s="6">
        <v>0</v>
      </c>
      <c r="F580" s="21"/>
      <c r="G580" s="6">
        <v>0</v>
      </c>
    </row>
    <row r="581" spans="1:7" ht="45">
      <c r="A581" s="11" t="s">
        <v>493</v>
      </c>
      <c r="B581" s="17" t="s">
        <v>992</v>
      </c>
      <c r="C581" s="18">
        <v>0</v>
      </c>
      <c r="D581" s="18">
        <v>-95.45891</v>
      </c>
      <c r="E581" s="6">
        <v>0</v>
      </c>
      <c r="F581" s="21"/>
      <c r="G581" s="6">
        <v>0</v>
      </c>
    </row>
    <row r="582" spans="1:7" ht="33.75">
      <c r="A582" s="11" t="s">
        <v>494</v>
      </c>
      <c r="B582" s="17" t="s">
        <v>993</v>
      </c>
      <c r="C582" s="18">
        <v>0</v>
      </c>
      <c r="D582" s="18">
        <v>-318.52027000000004</v>
      </c>
      <c r="E582" s="6">
        <v>0</v>
      </c>
      <c r="F582" s="21"/>
      <c r="G582" s="6">
        <v>0</v>
      </c>
    </row>
    <row r="583" spans="1:7" ht="90">
      <c r="A583" s="11" t="s">
        <v>495</v>
      </c>
      <c r="B583" s="17" t="s">
        <v>994</v>
      </c>
      <c r="C583" s="18">
        <v>0</v>
      </c>
      <c r="D583" s="18">
        <v>-76.45805</v>
      </c>
      <c r="E583" s="6">
        <v>0</v>
      </c>
      <c r="F583" s="21"/>
      <c r="G583" s="6">
        <v>0</v>
      </c>
    </row>
    <row r="584" spans="1:7" ht="33.75">
      <c r="A584" s="11" t="s">
        <v>496</v>
      </c>
      <c r="B584" s="17" t="s">
        <v>995</v>
      </c>
      <c r="C584" s="18">
        <v>0</v>
      </c>
      <c r="D584" s="18">
        <v>-649.9453000000001</v>
      </c>
      <c r="E584" s="6">
        <v>0</v>
      </c>
      <c r="F584" s="21"/>
      <c r="G584" s="6">
        <v>0</v>
      </c>
    </row>
    <row r="585" spans="1:7" ht="45">
      <c r="A585" s="11" t="s">
        <v>1293</v>
      </c>
      <c r="B585" s="17" t="s">
        <v>1317</v>
      </c>
      <c r="C585" s="18">
        <v>0</v>
      </c>
      <c r="D585" s="18">
        <v>-1.86648</v>
      </c>
      <c r="E585" s="6">
        <v>0</v>
      </c>
      <c r="F585" s="21"/>
      <c r="G585" s="6">
        <v>0</v>
      </c>
    </row>
    <row r="586" spans="1:7" ht="33.75">
      <c r="A586" s="11" t="s">
        <v>497</v>
      </c>
      <c r="B586" s="17" t="s">
        <v>996</v>
      </c>
      <c r="C586" s="18">
        <v>-18533.3</v>
      </c>
      <c r="D586" s="18">
        <v>0</v>
      </c>
      <c r="E586" s="6">
        <f>D586/C586*100</f>
        <v>0</v>
      </c>
      <c r="F586" s="21">
        <v>138.51170000000002</v>
      </c>
      <c r="G586" s="6">
        <f>D586/F586*100</f>
        <v>0</v>
      </c>
    </row>
    <row r="587" spans="1:7" ht="33.75">
      <c r="A587" s="11" t="s">
        <v>498</v>
      </c>
      <c r="B587" s="17" t="s">
        <v>997</v>
      </c>
      <c r="C587" s="18">
        <v>0</v>
      </c>
      <c r="D587" s="18">
        <v>-510355.72187</v>
      </c>
      <c r="E587" s="6">
        <v>0</v>
      </c>
      <c r="F587" s="21">
        <v>-63613.30981</v>
      </c>
      <c r="G587" s="6" t="s">
        <v>1387</v>
      </c>
    </row>
    <row r="588" spans="1:7" s="7" customFormat="1" ht="12.75">
      <c r="A588" s="2" t="s">
        <v>998</v>
      </c>
      <c r="B588" s="4" t="s">
        <v>1388</v>
      </c>
      <c r="C588" s="5">
        <f>C589+C600+C602+C608+C618+C623+C635+C627+C639+C647+C653+C658+C662+C664</f>
        <v>74394910.49465</v>
      </c>
      <c r="D588" s="5">
        <v>12627181.325709999</v>
      </c>
      <c r="E588" s="15">
        <f aca="true" t="shared" si="26" ref="E588:E608">D588/C588*100</f>
        <v>16.97317900075713</v>
      </c>
      <c r="F588" s="20">
        <v>11206218.885270001</v>
      </c>
      <c r="G588" s="6">
        <f aca="true" t="shared" si="27" ref="G588:G596">D588/F588*100</f>
        <v>112.68012391144508</v>
      </c>
    </row>
    <row r="589" spans="1:7" s="7" customFormat="1" ht="12.75">
      <c r="A589" s="2" t="s">
        <v>999</v>
      </c>
      <c r="B589" s="4" t="s">
        <v>1079</v>
      </c>
      <c r="C589" s="5">
        <v>7142258.227109999</v>
      </c>
      <c r="D589" s="5">
        <v>1058458.98088</v>
      </c>
      <c r="E589" s="15">
        <f t="shared" si="26"/>
        <v>14.81966833490265</v>
      </c>
      <c r="F589" s="20">
        <v>1005443.8029700001</v>
      </c>
      <c r="G589" s="6">
        <f t="shared" si="27"/>
        <v>105.2728136324872</v>
      </c>
    </row>
    <row r="590" spans="1:7" ht="22.5">
      <c r="A590" s="1" t="s">
        <v>1000</v>
      </c>
      <c r="B590" s="17" t="s">
        <v>1080</v>
      </c>
      <c r="C590" s="18">
        <v>157520.37106</v>
      </c>
      <c r="D590" s="18">
        <v>31087.151550000002</v>
      </c>
      <c r="E590" s="6">
        <f t="shared" si="26"/>
        <v>19.735321432272915</v>
      </c>
      <c r="F590" s="21">
        <v>31993.51178</v>
      </c>
      <c r="G590" s="6">
        <f t="shared" si="27"/>
        <v>97.16704988113688</v>
      </c>
    </row>
    <row r="591" spans="1:7" ht="33.75">
      <c r="A591" s="1" t="s">
        <v>1001</v>
      </c>
      <c r="B591" s="17" t="s">
        <v>1081</v>
      </c>
      <c r="C591" s="18">
        <v>336363.43337</v>
      </c>
      <c r="D591" s="18">
        <v>67018.98362</v>
      </c>
      <c r="E591" s="6">
        <f t="shared" si="26"/>
        <v>19.924574722210984</v>
      </c>
      <c r="F591" s="21">
        <v>62636.59779</v>
      </c>
      <c r="G591" s="6">
        <f t="shared" si="27"/>
        <v>106.99652596824096</v>
      </c>
    </row>
    <row r="592" spans="1:7" ht="33.75">
      <c r="A592" s="1" t="s">
        <v>1002</v>
      </c>
      <c r="B592" s="17" t="s">
        <v>1082</v>
      </c>
      <c r="C592" s="18">
        <v>2211161.8743000003</v>
      </c>
      <c r="D592" s="18">
        <v>430231.29705</v>
      </c>
      <c r="E592" s="6">
        <f t="shared" si="26"/>
        <v>19.457250147558767</v>
      </c>
      <c r="F592" s="21">
        <v>416081.17987</v>
      </c>
      <c r="G592" s="6">
        <f t="shared" si="27"/>
        <v>103.40080682919162</v>
      </c>
    </row>
    <row r="593" spans="1:7" ht="12.75">
      <c r="A593" s="1" t="s">
        <v>1003</v>
      </c>
      <c r="B593" s="17" t="s">
        <v>1083</v>
      </c>
      <c r="C593" s="18">
        <v>243593.2</v>
      </c>
      <c r="D593" s="18">
        <v>36606.08633</v>
      </c>
      <c r="E593" s="6">
        <f t="shared" si="26"/>
        <v>15.027548523522002</v>
      </c>
      <c r="F593" s="21">
        <v>37648.31941</v>
      </c>
      <c r="G593" s="6">
        <f t="shared" si="27"/>
        <v>97.23166107721886</v>
      </c>
    </row>
    <row r="594" spans="1:7" ht="22.5">
      <c r="A594" s="1" t="s">
        <v>1004</v>
      </c>
      <c r="B594" s="17" t="s">
        <v>1084</v>
      </c>
      <c r="C594" s="18">
        <v>599697.18836</v>
      </c>
      <c r="D594" s="18">
        <v>120646.54142000001</v>
      </c>
      <c r="E594" s="6">
        <f t="shared" si="26"/>
        <v>20.117910132267543</v>
      </c>
      <c r="F594" s="21">
        <v>125489.75183</v>
      </c>
      <c r="G594" s="6">
        <f t="shared" si="27"/>
        <v>96.140553041685</v>
      </c>
    </row>
    <row r="595" spans="1:7" ht="12.75">
      <c r="A595" s="1" t="s">
        <v>1005</v>
      </c>
      <c r="B595" s="17" t="s">
        <v>1085</v>
      </c>
      <c r="C595" s="18">
        <v>152939.49847999998</v>
      </c>
      <c r="D595" s="18">
        <v>21265.019949999998</v>
      </c>
      <c r="E595" s="6">
        <f t="shared" si="26"/>
        <v>13.904204055423158</v>
      </c>
      <c r="F595" s="21">
        <v>23201.57085</v>
      </c>
      <c r="G595" s="6">
        <f t="shared" si="27"/>
        <v>91.65336298770477</v>
      </c>
    </row>
    <row r="596" spans="1:7" ht="12.75" customHeight="1">
      <c r="A596" s="1" t="s">
        <v>1006</v>
      </c>
      <c r="B596" s="17" t="s">
        <v>1086</v>
      </c>
      <c r="C596" s="18">
        <v>878.6</v>
      </c>
      <c r="D596" s="18">
        <v>88.58</v>
      </c>
      <c r="E596" s="6">
        <f t="shared" si="26"/>
        <v>10.081948554518553</v>
      </c>
      <c r="F596" s="21">
        <v>187.12778</v>
      </c>
      <c r="G596" s="6">
        <f t="shared" si="27"/>
        <v>47.33663809830908</v>
      </c>
    </row>
    <row r="597" spans="1:7" ht="12.75">
      <c r="A597" s="1" t="s">
        <v>1007</v>
      </c>
      <c r="B597" s="17" t="s">
        <v>1087</v>
      </c>
      <c r="C597" s="18">
        <v>2550</v>
      </c>
      <c r="D597" s="18">
        <v>0</v>
      </c>
      <c r="E597" s="6">
        <f t="shared" si="26"/>
        <v>0</v>
      </c>
      <c r="F597" s="21"/>
      <c r="G597" s="6">
        <v>0</v>
      </c>
    </row>
    <row r="598" spans="1:7" ht="12.75">
      <c r="A598" s="1" t="s">
        <v>1008</v>
      </c>
      <c r="B598" s="17" t="s">
        <v>1088</v>
      </c>
      <c r="C598" s="18">
        <v>223531.70656999998</v>
      </c>
      <c r="D598" s="18">
        <v>0</v>
      </c>
      <c r="E598" s="6">
        <f t="shared" si="26"/>
        <v>0</v>
      </c>
      <c r="F598" s="21">
        <v>0</v>
      </c>
      <c r="G598" s="6">
        <v>0</v>
      </c>
    </row>
    <row r="599" spans="1:7" ht="12.75">
      <c r="A599" s="1" t="s">
        <v>1009</v>
      </c>
      <c r="B599" s="17" t="s">
        <v>1089</v>
      </c>
      <c r="C599" s="18">
        <v>3214022.3549699998</v>
      </c>
      <c r="D599" s="18">
        <v>351515.32096</v>
      </c>
      <c r="E599" s="6">
        <f t="shared" si="26"/>
        <v>10.936928314031004</v>
      </c>
      <c r="F599" s="21">
        <v>308205.74366000004</v>
      </c>
      <c r="G599" s="6">
        <f aca="true" t="shared" si="28" ref="G599:G605">D599/F599*100</f>
        <v>114.05216424122754</v>
      </c>
    </row>
    <row r="600" spans="1:7" s="7" customFormat="1" ht="12.75">
      <c r="A600" s="2" t="s">
        <v>1010</v>
      </c>
      <c r="B600" s="4" t="s">
        <v>1090</v>
      </c>
      <c r="C600" s="5">
        <v>31125.7</v>
      </c>
      <c r="D600" s="5">
        <v>4633.27016</v>
      </c>
      <c r="E600" s="15">
        <f t="shared" si="26"/>
        <v>14.885673767979515</v>
      </c>
      <c r="F600" s="20">
        <v>4800.57472</v>
      </c>
      <c r="G600" s="6">
        <f t="shared" si="28"/>
        <v>96.514905615301</v>
      </c>
    </row>
    <row r="601" spans="1:7" ht="12.75">
      <c r="A601" s="1" t="s">
        <v>1011</v>
      </c>
      <c r="B601" s="17" t="s">
        <v>1091</v>
      </c>
      <c r="C601" s="18">
        <v>31125.7</v>
      </c>
      <c r="D601" s="18">
        <v>4633.27016</v>
      </c>
      <c r="E601" s="6">
        <f t="shared" si="26"/>
        <v>14.885673767979515</v>
      </c>
      <c r="F601" s="21">
        <v>4800.57472</v>
      </c>
      <c r="G601" s="6">
        <f t="shared" si="28"/>
        <v>96.514905615301</v>
      </c>
    </row>
    <row r="602" spans="1:7" s="7" customFormat="1" ht="21.75">
      <c r="A602" s="2" t="s">
        <v>1012</v>
      </c>
      <c r="B602" s="4" t="s">
        <v>1092</v>
      </c>
      <c r="C602" s="5">
        <v>1088287.9572100001</v>
      </c>
      <c r="D602" s="5">
        <v>166203.48574</v>
      </c>
      <c r="E602" s="15">
        <f t="shared" si="26"/>
        <v>15.272013683408678</v>
      </c>
      <c r="F602" s="20">
        <v>157602.24198</v>
      </c>
      <c r="G602" s="6">
        <f t="shared" si="28"/>
        <v>105.45756434168719</v>
      </c>
    </row>
    <row r="603" spans="1:7" ht="12.75">
      <c r="A603" s="1" t="s">
        <v>1013</v>
      </c>
      <c r="B603" s="17" t="s">
        <v>1093</v>
      </c>
      <c r="C603" s="18">
        <v>107676.79002</v>
      </c>
      <c r="D603" s="18">
        <v>11846.86039</v>
      </c>
      <c r="E603" s="6">
        <f t="shared" si="26"/>
        <v>11.002241418786305</v>
      </c>
      <c r="F603" s="21">
        <v>10600.056</v>
      </c>
      <c r="G603" s="6">
        <f t="shared" si="28"/>
        <v>111.7622434258838</v>
      </c>
    </row>
    <row r="604" spans="1:7" ht="22.5">
      <c r="A604" s="1" t="s">
        <v>1014</v>
      </c>
      <c r="B604" s="17" t="s">
        <v>1094</v>
      </c>
      <c r="C604" s="18">
        <v>379518.15211</v>
      </c>
      <c r="D604" s="18">
        <v>44708.5393</v>
      </c>
      <c r="E604" s="6">
        <f t="shared" si="26"/>
        <v>11.780342798212617</v>
      </c>
      <c r="F604" s="21">
        <v>38218.95463</v>
      </c>
      <c r="G604" s="6">
        <f t="shared" si="28"/>
        <v>116.98001615383271</v>
      </c>
    </row>
    <row r="605" spans="1:7" ht="12.75">
      <c r="A605" s="1" t="s">
        <v>1015</v>
      </c>
      <c r="B605" s="17" t="s">
        <v>1095</v>
      </c>
      <c r="C605" s="18">
        <v>426463.01508</v>
      </c>
      <c r="D605" s="18">
        <v>86299.93142000001</v>
      </c>
      <c r="E605" s="6">
        <f t="shared" si="26"/>
        <v>20.236205337480683</v>
      </c>
      <c r="F605" s="21">
        <v>86981.52634</v>
      </c>
      <c r="G605" s="6">
        <f t="shared" si="28"/>
        <v>99.2163911709991</v>
      </c>
    </row>
    <row r="606" spans="1:7" ht="12.75">
      <c r="A606" s="1" t="s">
        <v>1016</v>
      </c>
      <c r="B606" s="17" t="s">
        <v>1096</v>
      </c>
      <c r="C606" s="18">
        <v>5115.5</v>
      </c>
      <c r="D606" s="18">
        <v>1200.9472</v>
      </c>
      <c r="E606" s="6">
        <f t="shared" si="26"/>
        <v>23.47663376014075</v>
      </c>
      <c r="F606" s="21">
        <v>400.62583</v>
      </c>
      <c r="G606" s="6" t="s">
        <v>1387</v>
      </c>
    </row>
    <row r="607" spans="1:7" ht="22.5">
      <c r="A607" s="1" t="s">
        <v>1017</v>
      </c>
      <c r="B607" s="17" t="s">
        <v>1097</v>
      </c>
      <c r="C607" s="18">
        <v>169514.5</v>
      </c>
      <c r="D607" s="18">
        <v>22147.20743</v>
      </c>
      <c r="E607" s="6">
        <f t="shared" si="26"/>
        <v>13.065081411914614</v>
      </c>
      <c r="F607" s="21">
        <v>21401.07918</v>
      </c>
      <c r="G607" s="6">
        <f>D607/F607*100</f>
        <v>103.48640479166713</v>
      </c>
    </row>
    <row r="608" spans="1:7" s="7" customFormat="1" ht="12.75">
      <c r="A608" s="2" t="s">
        <v>1018</v>
      </c>
      <c r="B608" s="4" t="s">
        <v>1098</v>
      </c>
      <c r="C608" s="5">
        <v>13107408.40773</v>
      </c>
      <c r="D608" s="5">
        <v>1322105.5185</v>
      </c>
      <c r="E608" s="15">
        <f t="shared" si="26"/>
        <v>10.086704231481013</v>
      </c>
      <c r="F608" s="20">
        <v>1131746.0583</v>
      </c>
      <c r="G608" s="6">
        <f>D608/F608*100</f>
        <v>116.81997995963333</v>
      </c>
    </row>
    <row r="609" spans="1:7" ht="12.75">
      <c r="A609" s="1" t="s">
        <v>1019</v>
      </c>
      <c r="B609" s="17" t="s">
        <v>1099</v>
      </c>
      <c r="C609" s="18">
        <v>360037.88306</v>
      </c>
      <c r="D609" s="18">
        <v>54469.71849</v>
      </c>
      <c r="E609" s="6">
        <f aca="true" t="shared" si="29" ref="E609:E672">D609/C609*100</f>
        <v>15.128885334803133</v>
      </c>
      <c r="F609" s="21">
        <v>46911.11019</v>
      </c>
      <c r="G609" s="6">
        <f>D609/F609*100</f>
        <v>116.11261867260447</v>
      </c>
    </row>
    <row r="610" spans="1:7" ht="12.75">
      <c r="A610" s="1" t="s">
        <v>1020</v>
      </c>
      <c r="B610" s="17" t="s">
        <v>1100</v>
      </c>
      <c r="C610" s="18">
        <v>2527.7</v>
      </c>
      <c r="D610" s="18">
        <v>0</v>
      </c>
      <c r="E610" s="6">
        <f t="shared" si="29"/>
        <v>0</v>
      </c>
      <c r="F610" s="21">
        <v>0</v>
      </c>
      <c r="G610" s="6">
        <v>0</v>
      </c>
    </row>
    <row r="611" spans="1:7" ht="12.75">
      <c r="A611" s="1" t="s">
        <v>1021</v>
      </c>
      <c r="B611" s="17" t="s">
        <v>1101</v>
      </c>
      <c r="C611" s="18">
        <v>2308008.725</v>
      </c>
      <c r="D611" s="18">
        <v>238803.75958</v>
      </c>
      <c r="E611" s="6">
        <f t="shared" si="29"/>
        <v>10.346744229920535</v>
      </c>
      <c r="F611" s="21">
        <v>173307.60063</v>
      </c>
      <c r="G611" s="6">
        <f aca="true" t="shared" si="30" ref="G611:G616">D611/F611*100</f>
        <v>137.79185604780824</v>
      </c>
    </row>
    <row r="612" spans="1:7" ht="12.75">
      <c r="A612" s="1" t="s">
        <v>1022</v>
      </c>
      <c r="B612" s="17" t="s">
        <v>1102</v>
      </c>
      <c r="C612" s="18">
        <v>23095.4</v>
      </c>
      <c r="D612" s="18">
        <v>13.92</v>
      </c>
      <c r="E612" s="6">
        <f t="shared" si="29"/>
        <v>0.06027174242489846</v>
      </c>
      <c r="F612" s="21">
        <v>20.4</v>
      </c>
      <c r="G612" s="6">
        <f t="shared" si="30"/>
        <v>68.23529411764706</v>
      </c>
    </row>
    <row r="613" spans="1:7" ht="12.75">
      <c r="A613" s="1" t="s">
        <v>1023</v>
      </c>
      <c r="B613" s="17" t="s">
        <v>1103</v>
      </c>
      <c r="C613" s="18">
        <v>398254.8</v>
      </c>
      <c r="D613" s="18">
        <v>60800.009560000006</v>
      </c>
      <c r="E613" s="6">
        <f t="shared" si="29"/>
        <v>15.266610612100598</v>
      </c>
      <c r="F613" s="21">
        <v>65660.44931</v>
      </c>
      <c r="G613" s="6">
        <f t="shared" si="30"/>
        <v>92.59761423950575</v>
      </c>
    </row>
    <row r="614" spans="1:7" ht="12.75">
      <c r="A614" s="1" t="s">
        <v>1024</v>
      </c>
      <c r="B614" s="17" t="s">
        <v>1104</v>
      </c>
      <c r="C614" s="18">
        <v>735984.5353400001</v>
      </c>
      <c r="D614" s="18">
        <v>138434.62579</v>
      </c>
      <c r="E614" s="6">
        <f t="shared" si="29"/>
        <v>18.80944763683762</v>
      </c>
      <c r="F614" s="21">
        <v>115842.22541</v>
      </c>
      <c r="G614" s="6">
        <f t="shared" si="30"/>
        <v>119.5027333945276</v>
      </c>
    </row>
    <row r="615" spans="1:7" ht="12.75">
      <c r="A615" s="1" t="s">
        <v>1025</v>
      </c>
      <c r="B615" s="17" t="s">
        <v>1105</v>
      </c>
      <c r="C615" s="18">
        <v>8520295.38844</v>
      </c>
      <c r="D615" s="18">
        <v>747450.52539</v>
      </c>
      <c r="E615" s="6">
        <f t="shared" si="29"/>
        <v>8.772589344779188</v>
      </c>
      <c r="F615" s="21">
        <v>683516.51748</v>
      </c>
      <c r="G615" s="6">
        <f t="shared" si="30"/>
        <v>109.3536887953656</v>
      </c>
    </row>
    <row r="616" spans="1:7" ht="12.75">
      <c r="A616" s="1" t="s">
        <v>1026</v>
      </c>
      <c r="B616" s="17" t="s">
        <v>1106</v>
      </c>
      <c r="C616" s="18">
        <v>52616.6</v>
      </c>
      <c r="D616" s="18">
        <v>2564.44898</v>
      </c>
      <c r="E616" s="6">
        <f t="shared" si="29"/>
        <v>4.873840156908656</v>
      </c>
      <c r="F616" s="21">
        <v>10327.52253</v>
      </c>
      <c r="G616" s="6">
        <f t="shared" si="30"/>
        <v>24.83121167298969</v>
      </c>
    </row>
    <row r="617" spans="1:7" ht="12.75">
      <c r="A617" s="1" t="s">
        <v>1027</v>
      </c>
      <c r="B617" s="17" t="s">
        <v>1107</v>
      </c>
      <c r="C617" s="18">
        <v>706587.37589</v>
      </c>
      <c r="D617" s="18">
        <v>79568.51070999999</v>
      </c>
      <c r="E617" s="6">
        <f t="shared" si="29"/>
        <v>11.26095843557599</v>
      </c>
      <c r="F617" s="21">
        <v>36160.23275</v>
      </c>
      <c r="G617" s="6" t="s">
        <v>1387</v>
      </c>
    </row>
    <row r="618" spans="1:7" s="7" customFormat="1" ht="12.75">
      <c r="A618" s="2" t="s">
        <v>1028</v>
      </c>
      <c r="B618" s="4" t="s">
        <v>1108</v>
      </c>
      <c r="C618" s="5">
        <v>3541424.384</v>
      </c>
      <c r="D618" s="5">
        <v>419106.04626</v>
      </c>
      <c r="E618" s="15">
        <f t="shared" si="29"/>
        <v>11.834392064207348</v>
      </c>
      <c r="F618" s="20">
        <v>361093.99785000004</v>
      </c>
      <c r="G618" s="6">
        <f aca="true" t="shared" si="31" ref="G618:G623">D618/F618*100</f>
        <v>116.06563630395716</v>
      </c>
    </row>
    <row r="619" spans="1:7" ht="12.75">
      <c r="A619" s="1" t="s">
        <v>1029</v>
      </c>
      <c r="B619" s="17" t="s">
        <v>1109</v>
      </c>
      <c r="C619" s="18">
        <v>338741.13455</v>
      </c>
      <c r="D619" s="18">
        <v>56943.46667</v>
      </c>
      <c r="E619" s="6">
        <f t="shared" si="29"/>
        <v>16.8103194038263</v>
      </c>
      <c r="F619" s="21">
        <v>76174.30051999999</v>
      </c>
      <c r="G619" s="6">
        <f t="shared" si="31"/>
        <v>74.75417073905282</v>
      </c>
    </row>
    <row r="620" spans="1:7" ht="12.75">
      <c r="A620" s="1" t="s">
        <v>1030</v>
      </c>
      <c r="B620" s="17" t="s">
        <v>1110</v>
      </c>
      <c r="C620" s="18">
        <v>1668296.4310599999</v>
      </c>
      <c r="D620" s="18">
        <v>126993.82974</v>
      </c>
      <c r="E620" s="6">
        <f t="shared" si="29"/>
        <v>7.612186142441775</v>
      </c>
      <c r="F620" s="21">
        <v>70417.61097</v>
      </c>
      <c r="G620" s="6">
        <f t="shared" si="31"/>
        <v>180.34384863482967</v>
      </c>
    </row>
    <row r="621" spans="1:7" ht="12.75">
      <c r="A621" s="1" t="s">
        <v>1031</v>
      </c>
      <c r="B621" s="17" t="s">
        <v>1111</v>
      </c>
      <c r="C621" s="18">
        <v>1247828.53473</v>
      </c>
      <c r="D621" s="18">
        <v>184516.06297</v>
      </c>
      <c r="E621" s="6">
        <f t="shared" si="29"/>
        <v>14.786972555482139</v>
      </c>
      <c r="F621" s="21">
        <v>165162.75402000002</v>
      </c>
      <c r="G621" s="6">
        <f t="shared" si="31"/>
        <v>111.71771993318569</v>
      </c>
    </row>
    <row r="622" spans="1:7" ht="12.75">
      <c r="A622" s="1" t="s">
        <v>1032</v>
      </c>
      <c r="B622" s="17" t="s">
        <v>1112</v>
      </c>
      <c r="C622" s="18">
        <v>286558.28366</v>
      </c>
      <c r="D622" s="18">
        <v>50652.68688</v>
      </c>
      <c r="E622" s="6">
        <f t="shared" si="29"/>
        <v>17.676224966540897</v>
      </c>
      <c r="F622" s="21">
        <v>49339.33234</v>
      </c>
      <c r="G622" s="6">
        <f t="shared" si="31"/>
        <v>102.66188145990627</v>
      </c>
    </row>
    <row r="623" spans="1:7" s="7" customFormat="1" ht="12.75">
      <c r="A623" s="2" t="s">
        <v>1033</v>
      </c>
      <c r="B623" s="4" t="s">
        <v>1113</v>
      </c>
      <c r="C623" s="5">
        <v>103363.8</v>
      </c>
      <c r="D623" s="5">
        <v>14329.64302</v>
      </c>
      <c r="E623" s="15">
        <f t="shared" si="29"/>
        <v>13.863309030821233</v>
      </c>
      <c r="F623" s="20">
        <v>13377.705619999999</v>
      </c>
      <c r="G623" s="6">
        <f t="shared" si="31"/>
        <v>107.1158495114202</v>
      </c>
    </row>
    <row r="624" spans="1:7" ht="12.75">
      <c r="A624" s="1" t="s">
        <v>1034</v>
      </c>
      <c r="B624" s="17" t="s">
        <v>1114</v>
      </c>
      <c r="C624" s="18">
        <v>994.5</v>
      </c>
      <c r="D624" s="18">
        <v>0</v>
      </c>
      <c r="E624" s="6">
        <f t="shared" si="29"/>
        <v>0</v>
      </c>
      <c r="F624" s="20"/>
      <c r="G624" s="6">
        <v>0</v>
      </c>
    </row>
    <row r="625" spans="1:7" ht="22.5">
      <c r="A625" s="1" t="s">
        <v>1035</v>
      </c>
      <c r="B625" s="17" t="s">
        <v>1115</v>
      </c>
      <c r="C625" s="18">
        <v>26571.7</v>
      </c>
      <c r="D625" s="18">
        <v>3427.914</v>
      </c>
      <c r="E625" s="6">
        <f t="shared" si="29"/>
        <v>12.900619832378057</v>
      </c>
      <c r="F625" s="21">
        <v>4993.91177</v>
      </c>
      <c r="G625" s="6">
        <f aca="true" t="shared" si="32" ref="G625:G636">D625/F625*100</f>
        <v>68.64186148807352</v>
      </c>
    </row>
    <row r="626" spans="1:7" ht="12.75">
      <c r="A626" s="1" t="s">
        <v>1036</v>
      </c>
      <c r="B626" s="17" t="s">
        <v>1116</v>
      </c>
      <c r="C626" s="18">
        <v>75797.6</v>
      </c>
      <c r="D626" s="18">
        <v>10901.729019999999</v>
      </c>
      <c r="E626" s="6">
        <f t="shared" si="29"/>
        <v>14.382683646975627</v>
      </c>
      <c r="F626" s="21">
        <v>8383.79385</v>
      </c>
      <c r="G626" s="6">
        <f t="shared" si="32"/>
        <v>130.03336216335995</v>
      </c>
    </row>
    <row r="627" spans="1:7" s="7" customFormat="1" ht="12.75">
      <c r="A627" s="2" t="s">
        <v>1037</v>
      </c>
      <c r="B627" s="4" t="s">
        <v>1117</v>
      </c>
      <c r="C627" s="5">
        <v>20143839.749009997</v>
      </c>
      <c r="D627" s="5">
        <v>3839820.80952</v>
      </c>
      <c r="E627" s="15">
        <f t="shared" si="29"/>
        <v>19.062010308678683</v>
      </c>
      <c r="F627" s="20">
        <v>3364963.9078</v>
      </c>
      <c r="G627" s="6">
        <f t="shared" si="32"/>
        <v>114.11179777052823</v>
      </c>
    </row>
    <row r="628" spans="1:7" ht="12.75">
      <c r="A628" s="1" t="s">
        <v>1038</v>
      </c>
      <c r="B628" s="17" t="s">
        <v>1118</v>
      </c>
      <c r="C628" s="18">
        <v>4492731.48375</v>
      </c>
      <c r="D628" s="18">
        <v>984142.23083</v>
      </c>
      <c r="E628" s="6">
        <f t="shared" si="29"/>
        <v>21.905209211580896</v>
      </c>
      <c r="F628" s="21">
        <v>850050.31866</v>
      </c>
      <c r="G628" s="6">
        <f t="shared" si="32"/>
        <v>115.774585248245</v>
      </c>
    </row>
    <row r="629" spans="1:7" ht="12.75">
      <c r="A629" s="1" t="s">
        <v>1039</v>
      </c>
      <c r="B629" s="17" t="s">
        <v>1119</v>
      </c>
      <c r="C629" s="18">
        <v>11728462.64606</v>
      </c>
      <c r="D629" s="18">
        <v>1984508.29865</v>
      </c>
      <c r="E629" s="6">
        <f t="shared" si="29"/>
        <v>16.920446937831752</v>
      </c>
      <c r="F629" s="21">
        <v>1795811.4863399998</v>
      </c>
      <c r="G629" s="6">
        <f t="shared" si="32"/>
        <v>110.50760693677144</v>
      </c>
    </row>
    <row r="630" spans="1:7" ht="12.75">
      <c r="A630" s="1" t="s">
        <v>1040</v>
      </c>
      <c r="B630" s="17" t="s">
        <v>1120</v>
      </c>
      <c r="C630" s="18">
        <v>1146772.01799</v>
      </c>
      <c r="D630" s="18">
        <v>267735.28484</v>
      </c>
      <c r="E630" s="6">
        <f t="shared" si="29"/>
        <v>23.346862378912235</v>
      </c>
      <c r="F630" s="21">
        <v>227453.22699</v>
      </c>
      <c r="G630" s="6">
        <f t="shared" si="32"/>
        <v>117.7100401621345</v>
      </c>
    </row>
    <row r="631" spans="1:7" ht="12.75">
      <c r="A631" s="1" t="s">
        <v>1041</v>
      </c>
      <c r="B631" s="17" t="s">
        <v>1121</v>
      </c>
      <c r="C631" s="18">
        <v>1468832.2</v>
      </c>
      <c r="D631" s="18">
        <v>423233.96577</v>
      </c>
      <c r="E631" s="6">
        <f t="shared" si="29"/>
        <v>28.81431696350339</v>
      </c>
      <c r="F631" s="21">
        <v>321310.18879000004</v>
      </c>
      <c r="G631" s="6">
        <f t="shared" si="32"/>
        <v>131.72130250952443</v>
      </c>
    </row>
    <row r="632" spans="1:7" ht="22.5">
      <c r="A632" s="1" t="s">
        <v>1042</v>
      </c>
      <c r="B632" s="17" t="s">
        <v>1122</v>
      </c>
      <c r="C632" s="18">
        <v>80892.9125</v>
      </c>
      <c r="D632" s="18">
        <v>12879.02695</v>
      </c>
      <c r="E632" s="6">
        <f t="shared" si="29"/>
        <v>15.921082023100599</v>
      </c>
      <c r="F632" s="21">
        <v>10683.601990000001</v>
      </c>
      <c r="G632" s="6">
        <f t="shared" si="32"/>
        <v>120.54948286219336</v>
      </c>
    </row>
    <row r="633" spans="1:7" ht="12.75">
      <c r="A633" s="1" t="s">
        <v>1043</v>
      </c>
      <c r="B633" s="17" t="s">
        <v>1123</v>
      </c>
      <c r="C633" s="18">
        <v>372844.97992</v>
      </c>
      <c r="D633" s="18">
        <v>22779.0798</v>
      </c>
      <c r="E633" s="6">
        <f t="shared" si="29"/>
        <v>6.109531045553469</v>
      </c>
      <c r="F633" s="21">
        <v>19791.21062</v>
      </c>
      <c r="G633" s="6">
        <f t="shared" si="32"/>
        <v>115.09695004195754</v>
      </c>
    </row>
    <row r="634" spans="1:7" ht="12.75">
      <c r="A634" s="1" t="s">
        <v>1044</v>
      </c>
      <c r="B634" s="17" t="s">
        <v>1124</v>
      </c>
      <c r="C634" s="18">
        <v>853303.50879</v>
      </c>
      <c r="D634" s="18">
        <v>144542.92268000002</v>
      </c>
      <c r="E634" s="6">
        <f t="shared" si="29"/>
        <v>16.93921578793981</v>
      </c>
      <c r="F634" s="21">
        <v>139863.87441</v>
      </c>
      <c r="G634" s="6">
        <f t="shared" si="32"/>
        <v>103.3454301832679</v>
      </c>
    </row>
    <row r="635" spans="1:7" s="7" customFormat="1" ht="12.75">
      <c r="A635" s="2" t="s">
        <v>1045</v>
      </c>
      <c r="B635" s="4" t="s">
        <v>1125</v>
      </c>
      <c r="C635" s="5">
        <v>2957361.10919</v>
      </c>
      <c r="D635" s="5">
        <v>659548.3135800001</v>
      </c>
      <c r="E635" s="15">
        <f t="shared" si="29"/>
        <v>22.30192016559809</v>
      </c>
      <c r="F635" s="20">
        <v>447977.45338</v>
      </c>
      <c r="G635" s="6">
        <f t="shared" si="32"/>
        <v>147.2280152948978</v>
      </c>
    </row>
    <row r="636" spans="1:7" ht="12.75">
      <c r="A636" s="1" t="s">
        <v>1046</v>
      </c>
      <c r="B636" s="17" t="s">
        <v>1126</v>
      </c>
      <c r="C636" s="18">
        <v>2731261.7826799997</v>
      </c>
      <c r="D636" s="18">
        <v>616323.4414</v>
      </c>
      <c r="E636" s="6">
        <f t="shared" si="29"/>
        <v>22.565520643548275</v>
      </c>
      <c r="F636" s="21">
        <v>408667.359</v>
      </c>
      <c r="G636" s="6">
        <f t="shared" si="32"/>
        <v>150.81298465043304</v>
      </c>
    </row>
    <row r="637" spans="1:7" ht="12.75">
      <c r="A637" s="1" t="s">
        <v>1047</v>
      </c>
      <c r="B637" s="17" t="s">
        <v>1127</v>
      </c>
      <c r="C637" s="18">
        <v>10734.1</v>
      </c>
      <c r="D637" s="18">
        <v>2600</v>
      </c>
      <c r="E637" s="6">
        <f t="shared" si="29"/>
        <v>24.221872350732713</v>
      </c>
      <c r="F637" s="21">
        <v>0</v>
      </c>
      <c r="G637" s="6">
        <v>0</v>
      </c>
    </row>
    <row r="638" spans="1:7" ht="12.75">
      <c r="A638" s="1" t="s">
        <v>1048</v>
      </c>
      <c r="B638" s="17" t="s">
        <v>1128</v>
      </c>
      <c r="C638" s="18">
        <v>215365.22650999998</v>
      </c>
      <c r="D638" s="18">
        <v>40624.87218</v>
      </c>
      <c r="E638" s="6">
        <f t="shared" si="29"/>
        <v>18.863245863005503</v>
      </c>
      <c r="F638" s="21">
        <v>39310.09438</v>
      </c>
      <c r="G638" s="6">
        <f>D638/F638*100</f>
        <v>103.3446315017471</v>
      </c>
    </row>
    <row r="639" spans="1:7" s="7" customFormat="1" ht="12.75">
      <c r="A639" s="2" t="s">
        <v>1049</v>
      </c>
      <c r="B639" s="4" t="s">
        <v>1129</v>
      </c>
      <c r="C639" s="5">
        <v>6837438.44</v>
      </c>
      <c r="D639" s="5">
        <v>907719.5787300001</v>
      </c>
      <c r="E639" s="15">
        <f t="shared" si="29"/>
        <v>13.275725795492502</v>
      </c>
      <c r="F639" s="20">
        <v>652691.88535</v>
      </c>
      <c r="G639" s="6">
        <f>D639/F639*100</f>
        <v>139.07321342646136</v>
      </c>
    </row>
    <row r="640" spans="1:7" ht="12.75">
      <c r="A640" s="1" t="s">
        <v>1050</v>
      </c>
      <c r="B640" s="17" t="s">
        <v>1130</v>
      </c>
      <c r="C640" s="18">
        <v>3205642</v>
      </c>
      <c r="D640" s="18">
        <v>270715.04582999996</v>
      </c>
      <c r="E640" s="6">
        <f t="shared" si="29"/>
        <v>8.444955669722319</v>
      </c>
      <c r="F640" s="21">
        <v>326873.46418</v>
      </c>
      <c r="G640" s="6">
        <f>D640/F640*100</f>
        <v>82.81952360651852</v>
      </c>
    </row>
    <row r="641" spans="1:7" ht="12.75">
      <c r="A641" s="1" t="s">
        <v>1051</v>
      </c>
      <c r="B641" s="17" t="s">
        <v>1131</v>
      </c>
      <c r="C641" s="18">
        <v>1600390.6</v>
      </c>
      <c r="D641" s="18">
        <v>336427.71264</v>
      </c>
      <c r="E641" s="6">
        <f t="shared" si="29"/>
        <v>21.021600141865367</v>
      </c>
      <c r="F641" s="21">
        <v>109103.58992</v>
      </c>
      <c r="G641" s="6" t="s">
        <v>1387</v>
      </c>
    </row>
    <row r="642" spans="1:7" ht="12.75">
      <c r="A642" s="1" t="s">
        <v>1052</v>
      </c>
      <c r="B642" s="17" t="s">
        <v>1132</v>
      </c>
      <c r="C642" s="18">
        <v>56370.2</v>
      </c>
      <c r="D642" s="18">
        <v>8968.14907</v>
      </c>
      <c r="E642" s="6">
        <f t="shared" si="29"/>
        <v>15.90937954805908</v>
      </c>
      <c r="F642" s="21">
        <v>10793.23459</v>
      </c>
      <c r="G642" s="6">
        <f>D642/F642*100</f>
        <v>83.09046741473632</v>
      </c>
    </row>
    <row r="643" spans="1:7" ht="12.75">
      <c r="A643" s="1" t="s">
        <v>1053</v>
      </c>
      <c r="B643" s="17" t="s">
        <v>1133</v>
      </c>
      <c r="C643" s="18">
        <v>186478.1292</v>
      </c>
      <c r="D643" s="18">
        <v>31185.793</v>
      </c>
      <c r="E643" s="6">
        <f t="shared" si="29"/>
        <v>16.72356599338943</v>
      </c>
      <c r="F643" s="21">
        <v>27490.56513</v>
      </c>
      <c r="G643" s="6">
        <f>D643/F643*100</f>
        <v>113.44180395174001</v>
      </c>
    </row>
    <row r="644" spans="1:7" ht="12.75">
      <c r="A644" s="1" t="s">
        <v>1054</v>
      </c>
      <c r="B644" s="17" t="s">
        <v>1134</v>
      </c>
      <c r="C644" s="18">
        <v>409926.3</v>
      </c>
      <c r="D644" s="18">
        <v>139529.0185</v>
      </c>
      <c r="E644" s="6">
        <f t="shared" si="29"/>
        <v>34.03758639052923</v>
      </c>
      <c r="F644" s="21">
        <v>63227.89498</v>
      </c>
      <c r="G644" s="6" t="s">
        <v>1387</v>
      </c>
    </row>
    <row r="645" spans="1:7" ht="22.5">
      <c r="A645" s="1" t="s">
        <v>1055</v>
      </c>
      <c r="B645" s="17" t="s">
        <v>1135</v>
      </c>
      <c r="C645" s="18">
        <v>124461.1</v>
      </c>
      <c r="D645" s="18">
        <v>15672.6159</v>
      </c>
      <c r="E645" s="6">
        <f t="shared" si="29"/>
        <v>12.59238099293675</v>
      </c>
      <c r="F645" s="21">
        <v>14241.02275</v>
      </c>
      <c r="G645" s="6">
        <f aca="true" t="shared" si="33" ref="G645:G658">D645/F645*100</f>
        <v>110.05260068136609</v>
      </c>
    </row>
    <row r="646" spans="1:7" ht="12.75">
      <c r="A646" s="1" t="s">
        <v>1056</v>
      </c>
      <c r="B646" s="17" t="s">
        <v>1136</v>
      </c>
      <c r="C646" s="18">
        <v>1254170.1108</v>
      </c>
      <c r="D646" s="18">
        <v>105221.24379000001</v>
      </c>
      <c r="E646" s="6">
        <f t="shared" si="29"/>
        <v>8.389710684691915</v>
      </c>
      <c r="F646" s="21">
        <v>100962.11379999999</v>
      </c>
      <c r="G646" s="6">
        <f t="shared" si="33"/>
        <v>104.21854280749025</v>
      </c>
    </row>
    <row r="647" spans="1:7" s="7" customFormat="1" ht="12.75">
      <c r="A647" s="2" t="s">
        <v>1057</v>
      </c>
      <c r="B647" s="4" t="s">
        <v>1137</v>
      </c>
      <c r="C647" s="5">
        <v>15748484.56085</v>
      </c>
      <c r="D647" s="5">
        <v>3896004.50812</v>
      </c>
      <c r="E647" s="15">
        <f t="shared" si="29"/>
        <v>24.7389168974727</v>
      </c>
      <c r="F647" s="20">
        <v>3688532.87996</v>
      </c>
      <c r="G647" s="6">
        <f t="shared" si="33"/>
        <v>105.62477372201843</v>
      </c>
    </row>
    <row r="648" spans="1:7" ht="12.75">
      <c r="A648" s="1" t="s">
        <v>1058</v>
      </c>
      <c r="B648" s="17" t="s">
        <v>1138</v>
      </c>
      <c r="C648" s="18">
        <v>227162.58156999998</v>
      </c>
      <c r="D648" s="18">
        <v>51582.15743</v>
      </c>
      <c r="E648" s="6">
        <f t="shared" si="29"/>
        <v>22.70715408915398</v>
      </c>
      <c r="F648" s="21">
        <v>53797.82981</v>
      </c>
      <c r="G648" s="6">
        <f t="shared" si="33"/>
        <v>95.88148371816264</v>
      </c>
    </row>
    <row r="649" spans="1:7" ht="12.75">
      <c r="A649" s="1" t="s">
        <v>1059</v>
      </c>
      <c r="B649" s="17" t="s">
        <v>1139</v>
      </c>
      <c r="C649" s="18">
        <v>1675570.8</v>
      </c>
      <c r="D649" s="18">
        <v>477297</v>
      </c>
      <c r="E649" s="6">
        <f t="shared" si="29"/>
        <v>28.485636059067154</v>
      </c>
      <c r="F649" s="21">
        <v>423495.469</v>
      </c>
      <c r="G649" s="6">
        <f t="shared" si="33"/>
        <v>112.70415740858849</v>
      </c>
    </row>
    <row r="650" spans="1:7" ht="12.75">
      <c r="A650" s="1" t="s">
        <v>1060</v>
      </c>
      <c r="B650" s="17" t="s">
        <v>1140</v>
      </c>
      <c r="C650" s="18">
        <v>10705992.360879999</v>
      </c>
      <c r="D650" s="18">
        <v>2739877.21121</v>
      </c>
      <c r="E650" s="6">
        <f t="shared" si="29"/>
        <v>25.591996695435625</v>
      </c>
      <c r="F650" s="21">
        <v>2699546.55853</v>
      </c>
      <c r="G650" s="6">
        <f t="shared" si="33"/>
        <v>101.49397877775301</v>
      </c>
    </row>
    <row r="651" spans="1:7" ht="12.75">
      <c r="A651" s="1" t="s">
        <v>1061</v>
      </c>
      <c r="B651" s="17" t="s">
        <v>1141</v>
      </c>
      <c r="C651" s="18">
        <v>2753257.7184</v>
      </c>
      <c r="D651" s="18">
        <v>560959.63289</v>
      </c>
      <c r="E651" s="6">
        <f t="shared" si="29"/>
        <v>20.37439608871742</v>
      </c>
      <c r="F651" s="21">
        <v>439804.60380000004</v>
      </c>
      <c r="G651" s="6">
        <f t="shared" si="33"/>
        <v>127.54746722594447</v>
      </c>
    </row>
    <row r="652" spans="1:7" ht="12.75">
      <c r="A652" s="1" t="s">
        <v>1062</v>
      </c>
      <c r="B652" s="17" t="s">
        <v>1142</v>
      </c>
      <c r="C652" s="18">
        <v>386501.1</v>
      </c>
      <c r="D652" s="18">
        <v>66288.50659</v>
      </c>
      <c r="E652" s="6">
        <f t="shared" si="29"/>
        <v>17.150923138381753</v>
      </c>
      <c r="F652" s="21">
        <v>71888.41881999999</v>
      </c>
      <c r="G652" s="6">
        <f t="shared" si="33"/>
        <v>92.2102720828768</v>
      </c>
    </row>
    <row r="653" spans="1:7" s="7" customFormat="1" ht="12.75">
      <c r="A653" s="2" t="s">
        <v>1063</v>
      </c>
      <c r="B653" s="4" t="s">
        <v>1143</v>
      </c>
      <c r="C653" s="5">
        <v>1219755.64965</v>
      </c>
      <c r="D653" s="5">
        <v>208557.91612</v>
      </c>
      <c r="E653" s="15">
        <f t="shared" si="29"/>
        <v>17.0983357346895</v>
      </c>
      <c r="F653" s="20">
        <v>168872.58203</v>
      </c>
      <c r="G653" s="6">
        <f t="shared" si="33"/>
        <v>123.50016421431276</v>
      </c>
    </row>
    <row r="654" spans="1:7" ht="12.75">
      <c r="A654" s="1" t="s">
        <v>1064</v>
      </c>
      <c r="B654" s="17" t="s">
        <v>1144</v>
      </c>
      <c r="C654" s="18">
        <v>166670.894</v>
      </c>
      <c r="D654" s="18">
        <v>11549.27338</v>
      </c>
      <c r="E654" s="6">
        <f t="shared" si="29"/>
        <v>6.929388270995895</v>
      </c>
      <c r="F654" s="21">
        <v>11583.56782</v>
      </c>
      <c r="G654" s="6">
        <f t="shared" si="33"/>
        <v>99.70393888538567</v>
      </c>
    </row>
    <row r="655" spans="1:7" ht="12.75">
      <c r="A655" s="1" t="s">
        <v>1065</v>
      </c>
      <c r="B655" s="17" t="s">
        <v>1145</v>
      </c>
      <c r="C655" s="18">
        <v>546720.45265</v>
      </c>
      <c r="D655" s="18">
        <v>82127.13597</v>
      </c>
      <c r="E655" s="6">
        <f t="shared" si="29"/>
        <v>15.021778602194754</v>
      </c>
      <c r="F655" s="21">
        <v>82694.6017</v>
      </c>
      <c r="G655" s="6">
        <f t="shared" si="33"/>
        <v>99.3137814097483</v>
      </c>
    </row>
    <row r="656" spans="1:7" ht="12.75">
      <c r="A656" s="1" t="s">
        <v>1066</v>
      </c>
      <c r="B656" s="17" t="s">
        <v>1146</v>
      </c>
      <c r="C656" s="18">
        <v>478634.835</v>
      </c>
      <c r="D656" s="18">
        <v>109470.73432999999</v>
      </c>
      <c r="E656" s="6">
        <f t="shared" si="29"/>
        <v>22.87145153778872</v>
      </c>
      <c r="F656" s="21">
        <v>69277.58984999999</v>
      </c>
      <c r="G656" s="6">
        <f t="shared" si="33"/>
        <v>158.01752712100162</v>
      </c>
    </row>
    <row r="657" spans="1:7" ht="12.75">
      <c r="A657" s="1" t="s">
        <v>1067</v>
      </c>
      <c r="B657" s="17" t="s">
        <v>1147</v>
      </c>
      <c r="C657" s="18">
        <v>27729.468</v>
      </c>
      <c r="D657" s="18">
        <v>5410.772440000001</v>
      </c>
      <c r="E657" s="6">
        <f t="shared" si="29"/>
        <v>19.512716363689346</v>
      </c>
      <c r="F657" s="21">
        <v>5316.82266</v>
      </c>
      <c r="G657" s="6">
        <f t="shared" si="33"/>
        <v>101.76702865617114</v>
      </c>
    </row>
    <row r="658" spans="1:7" s="7" customFormat="1" ht="12.75">
      <c r="A658" s="2" t="s">
        <v>1068</v>
      </c>
      <c r="B658" s="4" t="s">
        <v>1148</v>
      </c>
      <c r="C658" s="5">
        <v>252167.85852</v>
      </c>
      <c r="D658" s="5">
        <v>37546.596789999996</v>
      </c>
      <c r="E658" s="15">
        <f t="shared" si="29"/>
        <v>14.889525179919824</v>
      </c>
      <c r="F658" s="20">
        <v>25386.79827</v>
      </c>
      <c r="G658" s="6">
        <f t="shared" si="33"/>
        <v>147.89811771722876</v>
      </c>
    </row>
    <row r="659" spans="1:7" ht="12.75">
      <c r="A659" s="1" t="s">
        <v>1069</v>
      </c>
      <c r="B659" s="17" t="s">
        <v>1149</v>
      </c>
      <c r="C659" s="18">
        <v>29472.67452</v>
      </c>
      <c r="D659" s="18">
        <v>5675.44697</v>
      </c>
      <c r="E659" s="6">
        <f t="shared" si="29"/>
        <v>19.25664047268147</v>
      </c>
      <c r="F659" s="21">
        <v>2018.0139299999998</v>
      </c>
      <c r="G659" s="6" t="s">
        <v>1387</v>
      </c>
    </row>
    <row r="660" spans="1:7" ht="12.75">
      <c r="A660" s="1" t="s">
        <v>1070</v>
      </c>
      <c r="B660" s="17" t="s">
        <v>1150</v>
      </c>
      <c r="C660" s="18">
        <v>41639.071</v>
      </c>
      <c r="D660" s="18">
        <v>8133.007820000001</v>
      </c>
      <c r="E660" s="6">
        <f t="shared" si="29"/>
        <v>19.532154836019277</v>
      </c>
      <c r="F660" s="21">
        <v>10258.89058</v>
      </c>
      <c r="G660" s="6">
        <f>D660/F660*100</f>
        <v>79.27765440695441</v>
      </c>
    </row>
    <row r="661" spans="1:7" ht="12.75">
      <c r="A661" s="1" t="s">
        <v>1071</v>
      </c>
      <c r="B661" s="17" t="s">
        <v>1151</v>
      </c>
      <c r="C661" s="18">
        <v>181056.113</v>
      </c>
      <c r="D661" s="18">
        <v>23738.142</v>
      </c>
      <c r="E661" s="6">
        <f t="shared" si="29"/>
        <v>13.110930974200247</v>
      </c>
      <c r="F661" s="21">
        <v>13109.893759999999</v>
      </c>
      <c r="G661" s="6">
        <f>D661/F661*100</f>
        <v>181.07043759903056</v>
      </c>
    </row>
    <row r="662" spans="1:7" s="7" customFormat="1" ht="21.75">
      <c r="A662" s="2" t="s">
        <v>1072</v>
      </c>
      <c r="B662" s="4" t="s">
        <v>1152</v>
      </c>
      <c r="C662" s="5">
        <v>1445794.07627</v>
      </c>
      <c r="D662" s="5">
        <v>93146.65829</v>
      </c>
      <c r="E662" s="15">
        <f t="shared" si="29"/>
        <v>6.442595098349607</v>
      </c>
      <c r="F662" s="20">
        <v>183718.67204</v>
      </c>
      <c r="G662" s="6">
        <f>D662/F662*100</f>
        <v>50.700703012767114</v>
      </c>
    </row>
    <row r="663" spans="1:7" ht="22.5">
      <c r="A663" s="1" t="s">
        <v>1073</v>
      </c>
      <c r="B663" s="17" t="s">
        <v>1153</v>
      </c>
      <c r="C663" s="18">
        <v>1445794.07627</v>
      </c>
      <c r="D663" s="18">
        <v>93146.65829</v>
      </c>
      <c r="E663" s="6">
        <f t="shared" si="29"/>
        <v>6.442595098349607</v>
      </c>
      <c r="F663" s="21">
        <v>183718.67204</v>
      </c>
      <c r="G663" s="6">
        <f>D663/F663*100</f>
        <v>50.700703012767114</v>
      </c>
    </row>
    <row r="664" spans="1:7" s="7" customFormat="1" ht="32.25">
      <c r="A664" s="2" t="s">
        <v>1074</v>
      </c>
      <c r="B664" s="4" t="s">
        <v>1154</v>
      </c>
      <c r="C664" s="5">
        <v>776200.57511</v>
      </c>
      <c r="D664" s="5">
        <v>0</v>
      </c>
      <c r="E664" s="15">
        <f t="shared" si="29"/>
        <v>0</v>
      </c>
      <c r="F664" s="20">
        <v>10.325</v>
      </c>
      <c r="G664" s="6">
        <f>D664/F664*100</f>
        <v>0</v>
      </c>
    </row>
    <row r="665" spans="1:7" ht="22.5">
      <c r="A665" s="1" t="s">
        <v>1075</v>
      </c>
      <c r="B665" s="17" t="s">
        <v>1155</v>
      </c>
      <c r="C665" s="18">
        <v>3391.45</v>
      </c>
      <c r="D665" s="18">
        <v>0</v>
      </c>
      <c r="E665" s="6">
        <f t="shared" si="29"/>
        <v>0</v>
      </c>
      <c r="F665" s="21">
        <v>0</v>
      </c>
      <c r="G665" s="6">
        <v>0</v>
      </c>
    </row>
    <row r="666" spans="1:7" ht="12.75">
      <c r="A666" s="1" t="s">
        <v>1076</v>
      </c>
      <c r="B666" s="17" t="s">
        <v>1156</v>
      </c>
      <c r="C666" s="18">
        <v>334536.6</v>
      </c>
      <c r="D666" s="18">
        <v>0</v>
      </c>
      <c r="E666" s="6">
        <f t="shared" si="29"/>
        <v>0</v>
      </c>
      <c r="F666" s="21">
        <v>0</v>
      </c>
      <c r="G666" s="6">
        <v>0</v>
      </c>
    </row>
    <row r="667" spans="1:7" ht="12.75">
      <c r="A667" s="1" t="s">
        <v>1077</v>
      </c>
      <c r="B667" s="17" t="s">
        <v>1157</v>
      </c>
      <c r="C667" s="18">
        <v>438272.52511</v>
      </c>
      <c r="D667" s="18">
        <v>0</v>
      </c>
      <c r="E667" s="6">
        <f t="shared" si="29"/>
        <v>0</v>
      </c>
      <c r="F667" s="21">
        <v>10.325</v>
      </c>
      <c r="G667" s="6">
        <f>D667/F667*100</f>
        <v>0</v>
      </c>
    </row>
    <row r="668" spans="1:7" s="7" customFormat="1" ht="12.75">
      <c r="A668" s="2" t="s">
        <v>1078</v>
      </c>
      <c r="B668" s="4" t="s">
        <v>1384</v>
      </c>
      <c r="C668" s="5">
        <f>C7-C588</f>
        <v>-7709766.532740012</v>
      </c>
      <c r="D668" s="5">
        <f>D7-D588</f>
        <v>1879605.9384200014</v>
      </c>
      <c r="E668" s="15">
        <v>0</v>
      </c>
      <c r="F668" s="20">
        <f>F7-F588</f>
        <v>2508761.780629998</v>
      </c>
      <c r="G668" s="6">
        <f>D668/F668*100</f>
        <v>74.92165868167827</v>
      </c>
    </row>
    <row r="669" spans="1:7" s="7" customFormat="1" ht="12.75">
      <c r="A669" s="2" t="s">
        <v>1158</v>
      </c>
      <c r="B669" s="4" t="s">
        <v>1384</v>
      </c>
      <c r="C669" s="5">
        <f>C670+C710</f>
        <v>7709766.458580007</v>
      </c>
      <c r="D669" s="5">
        <f>D670+D710</f>
        <v>-1879605.9384200005</v>
      </c>
      <c r="E669" s="15">
        <v>0</v>
      </c>
      <c r="F669" s="20">
        <f>F670+F710</f>
        <v>-2508761.7806300004</v>
      </c>
      <c r="G669" s="6">
        <f>D669/F669*100</f>
        <v>74.92165868167817</v>
      </c>
    </row>
    <row r="670" spans="1:7" s="7" customFormat="1" ht="21.75">
      <c r="A670" s="2" t="s">
        <v>1159</v>
      </c>
      <c r="B670" s="4" t="s">
        <v>1216</v>
      </c>
      <c r="C670" s="5">
        <v>-322226.2054</v>
      </c>
      <c r="D670" s="5">
        <v>-6199987.526</v>
      </c>
      <c r="E670" s="6" t="s">
        <v>1387</v>
      </c>
      <c r="F670" s="21">
        <v>-6571884.355</v>
      </c>
      <c r="G670" s="6">
        <f>D670/F670*100</f>
        <v>94.3410929208294</v>
      </c>
    </row>
    <row r="671" spans="1:7" ht="33.75">
      <c r="A671" s="1" t="s">
        <v>1160</v>
      </c>
      <c r="B671" s="17" t="s">
        <v>1217</v>
      </c>
      <c r="C671" s="18">
        <v>-750000</v>
      </c>
      <c r="D671" s="18">
        <v>0</v>
      </c>
      <c r="E671" s="6">
        <f t="shared" si="29"/>
        <v>0</v>
      </c>
      <c r="F671" s="21">
        <v>0</v>
      </c>
      <c r="G671" s="6">
        <v>0</v>
      </c>
    </row>
    <row r="672" spans="1:7" ht="30" customHeight="1">
      <c r="A672" s="1" t="s">
        <v>1161</v>
      </c>
      <c r="B672" s="17" t="s">
        <v>1218</v>
      </c>
      <c r="C672" s="18">
        <v>-750000</v>
      </c>
      <c r="D672" s="18">
        <v>0</v>
      </c>
      <c r="E672" s="6">
        <f t="shared" si="29"/>
        <v>0</v>
      </c>
      <c r="F672" s="21">
        <v>0</v>
      </c>
      <c r="G672" s="6">
        <v>0</v>
      </c>
    </row>
    <row r="673" spans="1:7" ht="33.75">
      <c r="A673" s="1" t="s">
        <v>1162</v>
      </c>
      <c r="B673" s="17" t="s">
        <v>1219</v>
      </c>
      <c r="C673" s="18">
        <v>-750000</v>
      </c>
      <c r="D673" s="18">
        <v>0</v>
      </c>
      <c r="E673" s="6">
        <f aca="true" t="shared" si="34" ref="E673:E728">D673/C673*100</f>
        <v>0</v>
      </c>
      <c r="F673" s="21">
        <v>0</v>
      </c>
      <c r="G673" s="6">
        <v>0</v>
      </c>
    </row>
    <row r="674" spans="1:7" ht="12.75">
      <c r="A674" s="1" t="s">
        <v>1163</v>
      </c>
      <c r="B674" s="17" t="s">
        <v>1220</v>
      </c>
      <c r="C674" s="18">
        <v>1232894.9</v>
      </c>
      <c r="D674" s="18">
        <v>-10000000</v>
      </c>
      <c r="E674" s="6">
        <v>0</v>
      </c>
      <c r="F674" s="21">
        <v>-6571899</v>
      </c>
      <c r="G674" s="6">
        <f>D674/F674*100</f>
        <v>152.16302015597014</v>
      </c>
    </row>
    <row r="675" spans="1:7" ht="22.5">
      <c r="A675" s="1" t="s">
        <v>1164</v>
      </c>
      <c r="B675" s="17" t="s">
        <v>1221</v>
      </c>
      <c r="C675" s="18">
        <v>18327704.8</v>
      </c>
      <c r="D675" s="18">
        <v>0</v>
      </c>
      <c r="E675" s="6">
        <f t="shared" si="34"/>
        <v>0</v>
      </c>
      <c r="F675" s="21">
        <v>0</v>
      </c>
      <c r="G675" s="6">
        <v>0</v>
      </c>
    </row>
    <row r="676" spans="1:7" ht="22.5">
      <c r="A676" s="1" t="s">
        <v>1165</v>
      </c>
      <c r="B676" s="17" t="s">
        <v>1222</v>
      </c>
      <c r="C676" s="18">
        <v>-17094809.9</v>
      </c>
      <c r="D676" s="18">
        <v>-10000000</v>
      </c>
      <c r="E676" s="6">
        <f t="shared" si="34"/>
        <v>58.49728694555416</v>
      </c>
      <c r="F676" s="21">
        <v>-6571899</v>
      </c>
      <c r="G676" s="6">
        <f>D676/F676*100</f>
        <v>152.16302015597014</v>
      </c>
    </row>
    <row r="677" spans="1:7" ht="22.5">
      <c r="A677" s="1" t="s">
        <v>1166</v>
      </c>
      <c r="B677" s="17" t="s">
        <v>1223</v>
      </c>
      <c r="C677" s="18">
        <v>16083582.6</v>
      </c>
      <c r="D677" s="18">
        <v>0</v>
      </c>
      <c r="E677" s="6">
        <f t="shared" si="34"/>
        <v>0</v>
      </c>
      <c r="F677" s="21">
        <v>0</v>
      </c>
      <c r="G677" s="6">
        <v>0</v>
      </c>
    </row>
    <row r="678" spans="1:7" ht="22.5">
      <c r="A678" s="1" t="s">
        <v>1167</v>
      </c>
      <c r="B678" s="17" t="s">
        <v>1224</v>
      </c>
      <c r="C678" s="18">
        <v>-15170000</v>
      </c>
      <c r="D678" s="18">
        <v>-10000000</v>
      </c>
      <c r="E678" s="6">
        <f t="shared" si="34"/>
        <v>65.91957811470006</v>
      </c>
      <c r="F678" s="21">
        <v>-6571899</v>
      </c>
      <c r="G678" s="6">
        <f>D678/F678*100</f>
        <v>152.16302015597014</v>
      </c>
    </row>
    <row r="679" spans="1:7" ht="22.5">
      <c r="A679" s="1" t="s">
        <v>1168</v>
      </c>
      <c r="B679" s="17" t="s">
        <v>1225</v>
      </c>
      <c r="C679" s="18">
        <v>2176104</v>
      </c>
      <c r="D679" s="18">
        <v>0</v>
      </c>
      <c r="E679" s="6">
        <f t="shared" si="34"/>
        <v>0</v>
      </c>
      <c r="F679" s="21">
        <v>0</v>
      </c>
      <c r="G679" s="6">
        <v>0</v>
      </c>
    </row>
    <row r="680" spans="1:7" ht="22.5">
      <c r="A680" s="1" t="s">
        <v>1169</v>
      </c>
      <c r="B680" s="17" t="s">
        <v>1226</v>
      </c>
      <c r="C680" s="18">
        <v>-1905809.9</v>
      </c>
      <c r="D680" s="18">
        <v>0</v>
      </c>
      <c r="E680" s="6">
        <f t="shared" si="34"/>
        <v>0</v>
      </c>
      <c r="F680" s="21">
        <v>0</v>
      </c>
      <c r="G680" s="6">
        <v>0</v>
      </c>
    </row>
    <row r="681" spans="1:7" ht="22.5">
      <c r="A681" s="1" t="s">
        <v>1170</v>
      </c>
      <c r="B681" s="17" t="s">
        <v>1227</v>
      </c>
      <c r="C681" s="18">
        <v>49018.2</v>
      </c>
      <c r="D681" s="18">
        <v>0</v>
      </c>
      <c r="E681" s="6">
        <f t="shared" si="34"/>
        <v>0</v>
      </c>
      <c r="F681" s="21">
        <v>0</v>
      </c>
      <c r="G681" s="6">
        <v>0</v>
      </c>
    </row>
    <row r="682" spans="1:7" ht="22.5">
      <c r="A682" s="1" t="s">
        <v>1318</v>
      </c>
      <c r="B682" s="17" t="s">
        <v>1319</v>
      </c>
      <c r="C682" s="18">
        <v>19000</v>
      </c>
      <c r="D682" s="18">
        <v>0</v>
      </c>
      <c r="E682" s="6">
        <f t="shared" si="34"/>
        <v>0</v>
      </c>
      <c r="F682" s="21">
        <v>0</v>
      </c>
      <c r="G682" s="6">
        <v>0</v>
      </c>
    </row>
    <row r="683" spans="1:7" ht="22.5">
      <c r="A683" s="1" t="s">
        <v>1171</v>
      </c>
      <c r="B683" s="17" t="s">
        <v>1228</v>
      </c>
      <c r="C683" s="18">
        <v>-19000</v>
      </c>
      <c r="D683" s="18">
        <v>0</v>
      </c>
      <c r="E683" s="6">
        <f t="shared" si="34"/>
        <v>0</v>
      </c>
      <c r="F683" s="21">
        <v>0</v>
      </c>
      <c r="G683" s="6">
        <v>0</v>
      </c>
    </row>
    <row r="684" spans="1:7" ht="22.5">
      <c r="A684" s="1" t="s">
        <v>1172</v>
      </c>
      <c r="B684" s="17" t="s">
        <v>1229</v>
      </c>
      <c r="C684" s="18">
        <v>-817707.0054</v>
      </c>
      <c r="D684" s="18">
        <v>3800000</v>
      </c>
      <c r="E684" s="6">
        <v>0</v>
      </c>
      <c r="F684" s="21">
        <v>0</v>
      </c>
      <c r="G684" s="6">
        <v>0</v>
      </c>
    </row>
    <row r="685" spans="1:7" ht="22.5">
      <c r="A685" s="1" t="s">
        <v>1173</v>
      </c>
      <c r="B685" s="17" t="s">
        <v>1230</v>
      </c>
      <c r="C685" s="18">
        <v>-817707.0054</v>
      </c>
      <c r="D685" s="18">
        <v>3800000</v>
      </c>
      <c r="E685" s="6">
        <v>0</v>
      </c>
      <c r="F685" s="21">
        <v>0</v>
      </c>
      <c r="G685" s="6">
        <v>0</v>
      </c>
    </row>
    <row r="686" spans="1:7" ht="22.5">
      <c r="A686" s="1" t="s">
        <v>1174</v>
      </c>
      <c r="B686" s="17" t="s">
        <v>1231</v>
      </c>
      <c r="C686" s="18">
        <v>4337641</v>
      </c>
      <c r="D686" s="18">
        <v>3800000</v>
      </c>
      <c r="E686" s="6">
        <f t="shared" si="34"/>
        <v>87.60522136340929</v>
      </c>
      <c r="F686" s="21">
        <v>0</v>
      </c>
      <c r="G686" s="6">
        <v>0</v>
      </c>
    </row>
    <row r="687" spans="1:7" ht="33.75">
      <c r="A687" s="1" t="s">
        <v>1175</v>
      </c>
      <c r="B687" s="17" t="s">
        <v>1232</v>
      </c>
      <c r="C687" s="18">
        <v>-5155348.005399999</v>
      </c>
      <c r="D687" s="18">
        <v>0</v>
      </c>
      <c r="E687" s="6">
        <f t="shared" si="34"/>
        <v>0</v>
      </c>
      <c r="F687" s="21">
        <v>0</v>
      </c>
      <c r="G687" s="6">
        <v>0</v>
      </c>
    </row>
    <row r="688" spans="1:7" ht="33.75">
      <c r="A688" s="1" t="s">
        <v>1176</v>
      </c>
      <c r="B688" s="17" t="s">
        <v>1233</v>
      </c>
      <c r="C688" s="18">
        <v>3890000</v>
      </c>
      <c r="D688" s="18">
        <v>3800000</v>
      </c>
      <c r="E688" s="6">
        <f t="shared" si="34"/>
        <v>97.68637532133675</v>
      </c>
      <c r="F688" s="21">
        <v>0</v>
      </c>
      <c r="G688" s="6">
        <v>0</v>
      </c>
    </row>
    <row r="689" spans="1:7" ht="33.75">
      <c r="A689" s="1" t="s">
        <v>1177</v>
      </c>
      <c r="B689" s="17" t="s">
        <v>1234</v>
      </c>
      <c r="C689" s="18">
        <v>-4587155</v>
      </c>
      <c r="D689" s="18">
        <v>0</v>
      </c>
      <c r="E689" s="6">
        <f t="shared" si="34"/>
        <v>0</v>
      </c>
      <c r="F689" s="21">
        <v>0</v>
      </c>
      <c r="G689" s="6">
        <v>0</v>
      </c>
    </row>
    <row r="690" spans="1:7" ht="33.75">
      <c r="A690" s="1" t="s">
        <v>1178</v>
      </c>
      <c r="B690" s="17" t="s">
        <v>1235</v>
      </c>
      <c r="C690" s="18">
        <v>354000</v>
      </c>
      <c r="D690" s="18">
        <v>0</v>
      </c>
      <c r="E690" s="6">
        <f t="shared" si="34"/>
        <v>0</v>
      </c>
      <c r="F690" s="21">
        <v>0</v>
      </c>
      <c r="G690" s="6">
        <v>0</v>
      </c>
    </row>
    <row r="691" spans="1:7" ht="33.75">
      <c r="A691" s="1" t="s">
        <v>1179</v>
      </c>
      <c r="B691" s="17" t="s">
        <v>1236</v>
      </c>
      <c r="C691" s="18">
        <v>-442915.7054</v>
      </c>
      <c r="D691" s="18">
        <v>0</v>
      </c>
      <c r="E691" s="6">
        <f t="shared" si="34"/>
        <v>0</v>
      </c>
      <c r="F691" s="21">
        <v>0</v>
      </c>
      <c r="G691" s="6">
        <v>0</v>
      </c>
    </row>
    <row r="692" spans="1:7" ht="33.75">
      <c r="A692" s="1" t="s">
        <v>1180</v>
      </c>
      <c r="B692" s="17" t="s">
        <v>1237</v>
      </c>
      <c r="C692" s="18">
        <v>83941</v>
      </c>
      <c r="D692" s="18">
        <v>0</v>
      </c>
      <c r="E692" s="6">
        <f t="shared" si="34"/>
        <v>0</v>
      </c>
      <c r="F692" s="21">
        <v>0</v>
      </c>
      <c r="G692" s="6">
        <v>0</v>
      </c>
    </row>
    <row r="693" spans="1:7" ht="33.75">
      <c r="A693" s="1" t="s">
        <v>1181</v>
      </c>
      <c r="B693" s="17" t="s">
        <v>1238</v>
      </c>
      <c r="C693" s="18">
        <v>-91077.3</v>
      </c>
      <c r="D693" s="18">
        <v>0</v>
      </c>
      <c r="E693" s="6">
        <f t="shared" si="34"/>
        <v>0</v>
      </c>
      <c r="F693" s="21">
        <v>0</v>
      </c>
      <c r="G693" s="6">
        <v>0</v>
      </c>
    </row>
    <row r="694" spans="1:7" ht="33.75">
      <c r="A694" s="1" t="s">
        <v>1182</v>
      </c>
      <c r="B694" s="17" t="s">
        <v>1239</v>
      </c>
      <c r="C694" s="18">
        <v>7700</v>
      </c>
      <c r="D694" s="18">
        <v>0</v>
      </c>
      <c r="E694" s="6">
        <f t="shared" si="34"/>
        <v>0</v>
      </c>
      <c r="F694" s="21">
        <v>0</v>
      </c>
      <c r="G694" s="6">
        <v>0</v>
      </c>
    </row>
    <row r="695" spans="1:7" ht="33.75">
      <c r="A695" s="1" t="s">
        <v>1183</v>
      </c>
      <c r="B695" s="17" t="s">
        <v>1240</v>
      </c>
      <c r="C695" s="18">
        <v>-20400</v>
      </c>
      <c r="D695" s="18">
        <v>0</v>
      </c>
      <c r="E695" s="6">
        <f t="shared" si="34"/>
        <v>0</v>
      </c>
      <c r="F695" s="21">
        <v>0</v>
      </c>
      <c r="G695" s="6">
        <v>0</v>
      </c>
    </row>
    <row r="696" spans="1:7" ht="33.75">
      <c r="A696" s="1" t="s">
        <v>1184</v>
      </c>
      <c r="B696" s="17" t="s">
        <v>1241</v>
      </c>
      <c r="C696" s="18">
        <v>2000</v>
      </c>
      <c r="D696" s="18">
        <v>0</v>
      </c>
      <c r="E696" s="6">
        <f t="shared" si="34"/>
        <v>0</v>
      </c>
      <c r="F696" s="21"/>
      <c r="G696" s="6">
        <v>0</v>
      </c>
    </row>
    <row r="697" spans="1:7" ht="33.75">
      <c r="A697" s="1" t="s">
        <v>1185</v>
      </c>
      <c r="B697" s="17" t="s">
        <v>1242</v>
      </c>
      <c r="C697" s="18">
        <v>-13800</v>
      </c>
      <c r="D697" s="18">
        <v>0</v>
      </c>
      <c r="E697" s="6">
        <f t="shared" si="34"/>
        <v>0</v>
      </c>
      <c r="F697" s="21"/>
      <c r="G697" s="6">
        <v>0</v>
      </c>
    </row>
    <row r="698" spans="1:7" ht="22.5">
      <c r="A698" s="1" t="s">
        <v>1186</v>
      </c>
      <c r="B698" s="17" t="s">
        <v>1243</v>
      </c>
      <c r="C698" s="18">
        <v>12585.9</v>
      </c>
      <c r="D698" s="18">
        <v>12.474</v>
      </c>
      <c r="E698" s="6">
        <f t="shared" si="34"/>
        <v>0.0991109098276643</v>
      </c>
      <c r="F698" s="21">
        <v>14.645</v>
      </c>
      <c r="G698" s="6">
        <f>D698/F698*100</f>
        <v>85.17582792762035</v>
      </c>
    </row>
    <row r="699" spans="1:7" ht="22.5">
      <c r="A699" s="1" t="s">
        <v>1187</v>
      </c>
      <c r="B699" s="17" t="s">
        <v>1244</v>
      </c>
      <c r="C699" s="18">
        <v>12585.9</v>
      </c>
      <c r="D699" s="18">
        <v>12.474</v>
      </c>
      <c r="E699" s="6">
        <f t="shared" si="34"/>
        <v>0.0991109098276643</v>
      </c>
      <c r="F699" s="21">
        <v>14.645</v>
      </c>
      <c r="G699" s="6">
        <f>D699/F699*100</f>
        <v>85.17582792762035</v>
      </c>
    </row>
    <row r="700" spans="1:7" ht="22.5">
      <c r="A700" s="1" t="s">
        <v>1188</v>
      </c>
      <c r="B700" s="17" t="s">
        <v>1245</v>
      </c>
      <c r="C700" s="18">
        <v>-309000</v>
      </c>
      <c r="D700" s="18">
        <v>0</v>
      </c>
      <c r="E700" s="6">
        <f t="shared" si="34"/>
        <v>0</v>
      </c>
      <c r="F700" s="21">
        <v>0</v>
      </c>
      <c r="G700" s="6">
        <v>0</v>
      </c>
    </row>
    <row r="701" spans="1:7" ht="22.5">
      <c r="A701" s="1" t="s">
        <v>1189</v>
      </c>
      <c r="B701" s="17" t="s">
        <v>1246</v>
      </c>
      <c r="C701" s="18">
        <v>321585.9</v>
      </c>
      <c r="D701" s="18">
        <v>12.474</v>
      </c>
      <c r="E701" s="6">
        <v>0</v>
      </c>
      <c r="F701" s="21">
        <v>14.645</v>
      </c>
      <c r="G701" s="6">
        <f>D701/F701*100</f>
        <v>85.17582792762035</v>
      </c>
    </row>
    <row r="702" spans="1:7" ht="22.5">
      <c r="A702" s="1" t="s">
        <v>1190</v>
      </c>
      <c r="B702" s="17" t="s">
        <v>1247</v>
      </c>
      <c r="C702" s="18">
        <v>27.9</v>
      </c>
      <c r="D702" s="18">
        <v>12.474</v>
      </c>
      <c r="E702" s="6">
        <f t="shared" si="34"/>
        <v>44.70967741935484</v>
      </c>
      <c r="F702" s="21">
        <v>14.645</v>
      </c>
      <c r="G702" s="6">
        <f>D702/F702*100</f>
        <v>85.17582792762035</v>
      </c>
    </row>
    <row r="703" spans="1:7" ht="33.75">
      <c r="A703" s="1" t="s">
        <v>1191</v>
      </c>
      <c r="B703" s="17" t="s">
        <v>1248</v>
      </c>
      <c r="C703" s="18">
        <v>27.9</v>
      </c>
      <c r="D703" s="18">
        <v>12.474</v>
      </c>
      <c r="E703" s="6">
        <f t="shared" si="34"/>
        <v>44.70967741935484</v>
      </c>
      <c r="F703" s="21">
        <v>14.645</v>
      </c>
      <c r="G703" s="6">
        <f>D703/F703*100</f>
        <v>85.17582792762035</v>
      </c>
    </row>
    <row r="704" spans="1:7" ht="22.5">
      <c r="A704" s="1" t="s">
        <v>1192</v>
      </c>
      <c r="B704" s="17" t="s">
        <v>1249</v>
      </c>
      <c r="C704" s="18">
        <v>-309000</v>
      </c>
      <c r="D704" s="18">
        <v>0</v>
      </c>
      <c r="E704" s="6">
        <f t="shared" si="34"/>
        <v>0</v>
      </c>
      <c r="F704" s="21">
        <v>0</v>
      </c>
      <c r="G704" s="6">
        <v>0</v>
      </c>
    </row>
    <row r="705" spans="1:7" ht="33.75">
      <c r="A705" s="1" t="s">
        <v>1193</v>
      </c>
      <c r="B705" s="17" t="s">
        <v>1250</v>
      </c>
      <c r="C705" s="18">
        <v>321558</v>
      </c>
      <c r="D705" s="18">
        <v>0</v>
      </c>
      <c r="E705" s="6">
        <f t="shared" si="34"/>
        <v>0</v>
      </c>
      <c r="F705" s="21">
        <v>0</v>
      </c>
      <c r="G705" s="6">
        <v>0</v>
      </c>
    </row>
    <row r="706" spans="1:7" ht="33.75">
      <c r="A706" s="1" t="s">
        <v>1194</v>
      </c>
      <c r="B706" s="17" t="s">
        <v>1251</v>
      </c>
      <c r="C706" s="18">
        <v>-300000</v>
      </c>
      <c r="D706" s="18">
        <v>0</v>
      </c>
      <c r="E706" s="6">
        <f t="shared" si="34"/>
        <v>0</v>
      </c>
      <c r="F706" s="21">
        <v>0</v>
      </c>
      <c r="G706" s="6">
        <v>0</v>
      </c>
    </row>
    <row r="707" spans="1:7" ht="33.75">
      <c r="A707" s="1" t="s">
        <v>1195</v>
      </c>
      <c r="B707" s="17" t="s">
        <v>1252</v>
      </c>
      <c r="C707" s="18">
        <v>307858</v>
      </c>
      <c r="D707" s="18">
        <v>0</v>
      </c>
      <c r="E707" s="6">
        <f t="shared" si="34"/>
        <v>0</v>
      </c>
      <c r="F707" s="21">
        <v>0</v>
      </c>
      <c r="G707" s="6">
        <v>0</v>
      </c>
    </row>
    <row r="708" spans="1:7" ht="33.75">
      <c r="A708" s="1" t="s">
        <v>1196</v>
      </c>
      <c r="B708" s="17" t="s">
        <v>1253</v>
      </c>
      <c r="C708" s="18">
        <v>-9000</v>
      </c>
      <c r="D708" s="18">
        <v>0</v>
      </c>
      <c r="E708" s="6">
        <f t="shared" si="34"/>
        <v>0</v>
      </c>
      <c r="F708" s="21">
        <v>0</v>
      </c>
      <c r="G708" s="6">
        <v>0</v>
      </c>
    </row>
    <row r="709" spans="1:9" ht="33.75">
      <c r="A709" s="1" t="s">
        <v>1197</v>
      </c>
      <c r="B709" s="17" t="s">
        <v>1254</v>
      </c>
      <c r="C709" s="18">
        <v>13700</v>
      </c>
      <c r="D709" s="18">
        <v>0</v>
      </c>
      <c r="E709" s="6">
        <f t="shared" si="34"/>
        <v>0</v>
      </c>
      <c r="F709" s="21">
        <v>0</v>
      </c>
      <c r="G709" s="6">
        <v>0</v>
      </c>
      <c r="I709" s="42"/>
    </row>
    <row r="710" spans="1:7" ht="12.75">
      <c r="A710" s="1" t="s">
        <v>1198</v>
      </c>
      <c r="B710" s="17" t="s">
        <v>1216</v>
      </c>
      <c r="C710" s="18">
        <f>C711</f>
        <v>8031992.663980007</v>
      </c>
      <c r="D710" s="18">
        <f>D711</f>
        <v>4320381.587579999</v>
      </c>
      <c r="E710" s="6">
        <f t="shared" si="34"/>
        <v>53.78966052789155</v>
      </c>
      <c r="F710" s="21">
        <v>4063122.57437</v>
      </c>
      <c r="G710" s="6">
        <f aca="true" t="shared" si="35" ref="G710:G725">D710/F710*100</f>
        <v>106.33155925033564</v>
      </c>
    </row>
    <row r="711" spans="1:7" ht="12.75">
      <c r="A711" s="1" t="s">
        <v>1199</v>
      </c>
      <c r="B711" s="17" t="s">
        <v>1255</v>
      </c>
      <c r="C711" s="18">
        <f>C712+C720</f>
        <v>8031992.663980007</v>
      </c>
      <c r="D711" s="18">
        <f>D712+D720</f>
        <v>4320381.587579999</v>
      </c>
      <c r="E711" s="6">
        <f t="shared" si="34"/>
        <v>53.78966052789155</v>
      </c>
      <c r="F711" s="21">
        <v>4063122.57437</v>
      </c>
      <c r="G711" s="6">
        <f t="shared" si="35"/>
        <v>106.33155925033564</v>
      </c>
    </row>
    <row r="712" spans="1:7" ht="12.75">
      <c r="A712" s="1" t="s">
        <v>1200</v>
      </c>
      <c r="B712" s="17" t="s">
        <v>1256</v>
      </c>
      <c r="C712" s="18">
        <f>C713</f>
        <v>-89672075.70191</v>
      </c>
      <c r="D712" s="18">
        <v>-22241483.98195</v>
      </c>
      <c r="E712" s="6">
        <f t="shared" si="34"/>
        <v>24.80313275660715</v>
      </c>
      <c r="F712" s="21">
        <v>-17066648.61928</v>
      </c>
      <c r="G712" s="6">
        <f t="shared" si="35"/>
        <v>130.32133301686451</v>
      </c>
    </row>
    <row r="713" spans="1:7" ht="12.75">
      <c r="A713" s="1" t="s">
        <v>1201</v>
      </c>
      <c r="B713" s="17" t="s">
        <v>1257</v>
      </c>
      <c r="C713" s="18">
        <f>C714</f>
        <v>-89672075.70191</v>
      </c>
      <c r="D713" s="18">
        <v>-22241483.98195</v>
      </c>
      <c r="E713" s="6">
        <f t="shared" si="34"/>
        <v>24.80313275660715</v>
      </c>
      <c r="F713" s="21">
        <v>-17066648.61928</v>
      </c>
      <c r="G713" s="6">
        <f t="shared" si="35"/>
        <v>130.32133301686451</v>
      </c>
    </row>
    <row r="714" spans="1:7" ht="12.75">
      <c r="A714" s="1" t="s">
        <v>1202</v>
      </c>
      <c r="B714" s="17" t="s">
        <v>1258</v>
      </c>
      <c r="C714" s="18">
        <f>C715+C716+C717+C718+C719</f>
        <v>-89672075.70191</v>
      </c>
      <c r="D714" s="18">
        <v>-22241483.98195</v>
      </c>
      <c r="E714" s="6">
        <f t="shared" si="34"/>
        <v>24.80313275660715</v>
      </c>
      <c r="F714" s="21">
        <v>-17066648.61928</v>
      </c>
      <c r="G714" s="6">
        <f t="shared" si="35"/>
        <v>130.32133301686451</v>
      </c>
    </row>
    <row r="715" spans="1:7" ht="22.5">
      <c r="A715" s="1" t="s">
        <v>1203</v>
      </c>
      <c r="B715" s="17" t="s">
        <v>1259</v>
      </c>
      <c r="C715" s="18">
        <v>-74027968.34</v>
      </c>
      <c r="D715" s="18">
        <v>-19314084.64709</v>
      </c>
      <c r="E715" s="6">
        <f t="shared" si="34"/>
        <v>26.090253562522665</v>
      </c>
      <c r="F715" s="21">
        <v>-14265756.865020001</v>
      </c>
      <c r="G715" s="6">
        <f t="shared" si="35"/>
        <v>135.38773182409008</v>
      </c>
    </row>
    <row r="716" spans="1:7" ht="22.5">
      <c r="A716" s="1" t="s">
        <v>1204</v>
      </c>
      <c r="B716" s="17" t="s">
        <v>1260</v>
      </c>
      <c r="C716" s="18">
        <v>-9511394.510850001</v>
      </c>
      <c r="D716" s="18">
        <v>-1398605.0243900002</v>
      </c>
      <c r="E716" s="6">
        <f t="shared" si="34"/>
        <v>14.704521222356611</v>
      </c>
      <c r="F716" s="21">
        <v>-1178522.91742</v>
      </c>
      <c r="G716" s="6">
        <f t="shared" si="35"/>
        <v>118.6744019752963</v>
      </c>
    </row>
    <row r="717" spans="1:7" ht="22.5">
      <c r="A717" s="1" t="s">
        <v>1205</v>
      </c>
      <c r="B717" s="17" t="s">
        <v>1261</v>
      </c>
      <c r="C717" s="18">
        <v>-4036713.4515</v>
      </c>
      <c r="D717" s="18">
        <v>-1098686.3073900002</v>
      </c>
      <c r="E717" s="6">
        <f t="shared" si="34"/>
        <v>27.21734699751205</v>
      </c>
      <c r="F717" s="21">
        <v>-1073790.09498</v>
      </c>
      <c r="G717" s="6">
        <f t="shared" si="35"/>
        <v>102.31853623221063</v>
      </c>
    </row>
    <row r="718" spans="1:7" ht="22.5">
      <c r="A718" s="1" t="s">
        <v>1206</v>
      </c>
      <c r="B718" s="17" t="s">
        <v>1262</v>
      </c>
      <c r="C718" s="18">
        <v>-1062287.91315</v>
      </c>
      <c r="D718" s="18">
        <v>-234546.17995</v>
      </c>
      <c r="E718" s="6">
        <f t="shared" si="34"/>
        <v>22.07934186641555</v>
      </c>
      <c r="F718" s="21">
        <v>-217320.75073</v>
      </c>
      <c r="G718" s="6">
        <f t="shared" si="35"/>
        <v>107.92626988547491</v>
      </c>
    </row>
    <row r="719" spans="1:7" ht="22.5">
      <c r="A719" s="1" t="s">
        <v>1207</v>
      </c>
      <c r="B719" s="17" t="s">
        <v>1263</v>
      </c>
      <c r="C719" s="18">
        <v>-1033711.48641</v>
      </c>
      <c r="D719" s="18">
        <v>-195561.82313</v>
      </c>
      <c r="E719" s="6">
        <f t="shared" si="34"/>
        <v>18.918414441651517</v>
      </c>
      <c r="F719" s="21">
        <v>-331257.99113</v>
      </c>
      <c r="G719" s="6">
        <f t="shared" si="35"/>
        <v>59.03610731408834</v>
      </c>
    </row>
    <row r="720" spans="1:7" ht="12.75">
      <c r="A720" s="1" t="s">
        <v>1208</v>
      </c>
      <c r="B720" s="17" t="s">
        <v>1264</v>
      </c>
      <c r="C720" s="18">
        <f>C721</f>
        <v>97704068.36589001</v>
      </c>
      <c r="D720" s="18">
        <v>26561865.56953</v>
      </c>
      <c r="E720" s="6">
        <f t="shared" si="34"/>
        <v>27.186038425809457</v>
      </c>
      <c r="F720" s="21">
        <v>21129771.19365</v>
      </c>
      <c r="G720" s="6">
        <f t="shared" si="35"/>
        <v>125.70824987216365</v>
      </c>
    </row>
    <row r="721" spans="1:7" ht="12.75">
      <c r="A721" s="1" t="s">
        <v>1209</v>
      </c>
      <c r="B721" s="17" t="s">
        <v>1265</v>
      </c>
      <c r="C721" s="18">
        <f>C722</f>
        <v>97704068.36589001</v>
      </c>
      <c r="D721" s="18">
        <v>26561865.56953</v>
      </c>
      <c r="E721" s="6">
        <f t="shared" si="34"/>
        <v>27.186038425809457</v>
      </c>
      <c r="F721" s="21">
        <v>21129771.19365</v>
      </c>
      <c r="G721" s="6">
        <f t="shared" si="35"/>
        <v>125.70824987216365</v>
      </c>
    </row>
    <row r="722" spans="1:7" ht="12.75">
      <c r="A722" s="1" t="s">
        <v>1210</v>
      </c>
      <c r="B722" s="17" t="s">
        <v>1266</v>
      </c>
      <c r="C722" s="18">
        <f>C723+C724+C725+C726+C727+C728</f>
        <v>97704068.36589001</v>
      </c>
      <c r="D722" s="18">
        <v>26561865.56953</v>
      </c>
      <c r="E722" s="6">
        <f t="shared" si="34"/>
        <v>27.186038425809457</v>
      </c>
      <c r="F722" s="21">
        <v>21129771.19365</v>
      </c>
      <c r="G722" s="6">
        <f t="shared" si="35"/>
        <v>125.70824987216365</v>
      </c>
    </row>
    <row r="723" spans="1:7" ht="22.5">
      <c r="A723" s="1" t="s">
        <v>1211</v>
      </c>
      <c r="B723" s="17" t="s">
        <v>1267</v>
      </c>
      <c r="C723" s="18">
        <v>67549533.5</v>
      </c>
      <c r="D723" s="18">
        <v>21019866.97557</v>
      </c>
      <c r="E723" s="6">
        <f t="shared" si="34"/>
        <v>31.117708570955564</v>
      </c>
      <c r="F723" s="21">
        <v>16237135.66507</v>
      </c>
      <c r="G723" s="6">
        <f t="shared" si="35"/>
        <v>129.45551117608022</v>
      </c>
    </row>
    <row r="724" spans="1:7" ht="22.5">
      <c r="A724" s="1" t="s">
        <v>1212</v>
      </c>
      <c r="B724" s="17" t="s">
        <v>1268</v>
      </c>
      <c r="C724" s="18">
        <v>16340570.907459999</v>
      </c>
      <c r="D724" s="18">
        <v>2545569.9989899998</v>
      </c>
      <c r="E724" s="6">
        <f t="shared" si="34"/>
        <v>15.578219472294355</v>
      </c>
      <c r="F724" s="21">
        <v>2062683.86512</v>
      </c>
      <c r="G724" s="6">
        <f t="shared" si="35"/>
        <v>123.41057406011693</v>
      </c>
    </row>
    <row r="725" spans="1:7" ht="22.5">
      <c r="A725" s="1" t="s">
        <v>1213</v>
      </c>
      <c r="B725" s="17" t="s">
        <v>1269</v>
      </c>
      <c r="C725" s="18">
        <v>11448842.27387</v>
      </c>
      <c r="D725" s="18">
        <v>2546800.56348</v>
      </c>
      <c r="E725" s="6">
        <f t="shared" si="34"/>
        <v>22.245048910252095</v>
      </c>
      <c r="F725" s="21">
        <v>2277249.34869</v>
      </c>
      <c r="G725" s="6">
        <f t="shared" si="35"/>
        <v>111.83670180628489</v>
      </c>
    </row>
    <row r="726" spans="1:7" ht="33.75" hidden="1">
      <c r="A726" s="1" t="s">
        <v>1385</v>
      </c>
      <c r="B726" s="17" t="s">
        <v>1386</v>
      </c>
      <c r="C726" s="18">
        <v>0</v>
      </c>
      <c r="D726" s="18">
        <v>0</v>
      </c>
      <c r="E726" s="6">
        <v>0</v>
      </c>
      <c r="F726" s="21"/>
      <c r="G726" s="6">
        <v>0</v>
      </c>
    </row>
    <row r="727" spans="1:7" ht="22.5">
      <c r="A727" s="1" t="s">
        <v>1214</v>
      </c>
      <c r="B727" s="17" t="s">
        <v>1270</v>
      </c>
      <c r="C727" s="18">
        <v>1581385.57586</v>
      </c>
      <c r="D727" s="18">
        <v>307668.49723000004</v>
      </c>
      <c r="E727" s="6">
        <f t="shared" si="34"/>
        <v>19.455628148288987</v>
      </c>
      <c r="F727" s="21">
        <v>289413.56633999996</v>
      </c>
      <c r="G727" s="6">
        <f>D727/F727*100</f>
        <v>106.30755880619445</v>
      </c>
    </row>
    <row r="728" spans="1:7" ht="22.5">
      <c r="A728" s="1" t="s">
        <v>1215</v>
      </c>
      <c r="B728" s="17" t="s">
        <v>1271</v>
      </c>
      <c r="C728" s="18">
        <v>783736.1087000001</v>
      </c>
      <c r="D728" s="18">
        <v>141959.53426</v>
      </c>
      <c r="E728" s="6">
        <f t="shared" si="34"/>
        <v>18.113180276390647</v>
      </c>
      <c r="F728" s="39">
        <v>263288.74843000004</v>
      </c>
      <c r="G728" s="6">
        <f>D728/F728*100</f>
        <v>53.91781270810455</v>
      </c>
    </row>
    <row r="729" spans="1:7" ht="12.75">
      <c r="A729" s="3"/>
      <c r="B729" s="32"/>
      <c r="C729" s="33"/>
      <c r="D729" s="33"/>
      <c r="E729" s="33"/>
      <c r="F729" s="33"/>
      <c r="G729" s="33"/>
    </row>
    <row r="730" spans="1:7" ht="12.75">
      <c r="A730" s="3"/>
      <c r="B730" s="32"/>
      <c r="C730" s="33"/>
      <c r="D730" s="33"/>
      <c r="E730" s="33"/>
      <c r="F730" s="34"/>
      <c r="G730" s="33"/>
    </row>
    <row r="731" spans="1:7" ht="30" customHeight="1">
      <c r="A731" s="45" t="s">
        <v>9</v>
      </c>
      <c r="B731" s="45"/>
      <c r="C731" s="34"/>
      <c r="D731" s="34"/>
      <c r="E731" s="34" t="s">
        <v>8</v>
      </c>
      <c r="F731" s="7"/>
      <c r="G731" s="34"/>
    </row>
    <row r="732" spans="1:7" ht="12.75">
      <c r="A732" s="12"/>
      <c r="B732" s="34"/>
      <c r="C732" s="35"/>
      <c r="D732" s="35"/>
      <c r="E732" s="7"/>
      <c r="G732" s="7"/>
    </row>
  </sheetData>
  <sheetProtection/>
  <autoFilter ref="A7:J728"/>
  <mergeCells count="6">
    <mergeCell ref="A731:B731"/>
    <mergeCell ref="A4:A5"/>
    <mergeCell ref="B4:B5"/>
    <mergeCell ref="C4:E4"/>
    <mergeCell ref="F4:G4"/>
    <mergeCell ref="A1:G1"/>
  </mergeCells>
  <printOptions/>
  <pageMargins left="0.5905511811023623" right="0.3937007874015748" top="0.3937007874015748" bottom="0.3937007874015748" header="0" footer="0"/>
  <pageSetup fitToHeight="0" horizontalDpi="600" verticalDpi="600" orientation="portrait" pageOrder="overThenDown" paperSize="9" scale="65" r:id="rId1"/>
  <headerFooter alignWithMargins="0">
    <oddFooter>&amp;R&amp;P</oddFooter>
  </headerFooter>
  <rowBreaks count="1" manualBreakCount="1">
    <brk id="59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Федулова Елена</cp:lastModifiedBy>
  <cp:lastPrinted>2018-04-27T12:10:03Z</cp:lastPrinted>
  <dcterms:created xsi:type="dcterms:W3CDTF">1999-06-18T11:49:53Z</dcterms:created>
  <dcterms:modified xsi:type="dcterms:W3CDTF">2018-04-27T13:44:02Z</dcterms:modified>
  <cp:category/>
  <cp:version/>
  <cp:contentType/>
  <cp:contentStatus/>
</cp:coreProperties>
</file>