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1805" windowHeight="4845" activeTab="0"/>
  </bookViews>
  <sheets>
    <sheet name="на 01.04.2018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01.04.2018'!$A$6:$E$85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01.04.2018'!$6:$6</definedName>
    <definedName name="_xlnm.Print_Area" localSheetId="0">'на 01.04.2018'!$A$1:$E$85</definedName>
  </definedNames>
  <calcPr fullCalcOnLoad="1"/>
</workbook>
</file>

<file path=xl/sharedStrings.xml><?xml version="1.0" encoding="utf-8"?>
<sst xmlns="http://schemas.openxmlformats.org/spreadsheetml/2006/main" count="164" uniqueCount="164">
  <si>
    <t>Наименование показателя</t>
  </si>
  <si>
    <t>Код по бюджетной классификации</t>
  </si>
  <si>
    <t>% исполнения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</si>
  <si>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</si>
  <si>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</si>
  <si>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</si>
  <si>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</si>
  <si>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</si>
  <si>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</si>
  <si>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</si>
  <si>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</si>
  <si>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</si>
  <si>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</si>
  <si>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</si>
  <si>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</si>
  <si>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</si>
  <si>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</si>
  <si>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</si>
  <si>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</si>
  <si>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</si>
  <si>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</si>
  <si>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</si>
  <si>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</si>
  <si>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</si>
  <si>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</si>
  <si>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</si>
  <si>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</si>
  <si>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</si>
  <si>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</si>
  <si>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</si>
  <si>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</si>
  <si>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</si>
  <si>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</si>
  <si>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</si>
  <si>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</si>
  <si>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</si>
  <si>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</si>
  <si>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</si>
  <si>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</si>
  <si>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</si>
  <si>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</si>
  <si>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</si>
  <si>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</si>
  <si>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</si>
  <si>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</si>
  <si>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</si>
  <si>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</si>
  <si>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</si>
  <si>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</si>
  <si>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</si>
  <si>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</si>
  <si>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</si>
  <si>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</si>
  <si>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</si>
  <si>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</si>
  <si>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</si>
  <si>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</si>
  <si>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</si>
  <si>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</si>
  <si>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</si>
  <si>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</si>
  <si>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</si>
  <si>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</si>
  <si>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</si>
  <si>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</si>
  <si>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</si>
  <si>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</si>
  <si>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</si>
  <si>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</si>
  <si>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</si>
  <si>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</si>
  <si>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</si>
  <si>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</si>
  <si>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</si>
  <si>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</si>
  <si>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</si>
  <si>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</si>
  <si>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</si>
  <si>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</si>
  <si>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</si>
  <si>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</si>
  <si>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</si>
  <si>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</si>
  <si>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</si>
  <si>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</si>
  <si>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</si>
  <si>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</si>
  <si>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</si>
  <si>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</si>
  <si>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</si>
  <si>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</si>
  <si>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</si>
  <si>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</si>
  <si>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</si>
  <si>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</si>
  <si>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</si>
  <si>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</si>
  <si>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</si>
  <si>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</si>
  <si>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</si>
  <si>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</si>
  <si>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</si>
  <si>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</si>
  <si>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</si>
  <si>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</si>
  <si>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</si>
  <si>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</si>
  <si>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</si>
  <si>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</si>
  <si>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</si>
  <si>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</si>
  <si>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</si>
  <si>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</si>
  <si>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</si>
  <si>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</si>
  <si>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</si>
  <si>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</si>
  <si>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</si>
  <si>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</si>
  <si>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</si>
  <si>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</si>
  <si>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</si>
  <si>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</si>
  <si>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</si>
  <si>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</si>
  <si>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</si>
  <si>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</si>
  <si>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</si>
  <si>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</si>
  <si>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</si>
  <si>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</si>
  <si>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</si>
  <si>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</si>
  <si>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</si>
  <si>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</si>
  <si>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</si>
  <si>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</si>
  <si>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</si>
  <si>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</si>
  <si>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</si>
  <si>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</si>
  <si>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</si>
  <si>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</si>
  <si>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</si>
  <si>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</si>
  <si>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</si>
  <si>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</si>
  <si>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</si>
  <si>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</si>
  <si>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</si>
  <si>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</si>
  <si>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</si>
  <si>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</si>
  <si>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</si>
  <si>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</si>
  <si>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</si>
  <si>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</si>
  <si>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</si>
  <si>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Жилищное хозяйство</t>
  </si>
  <si>
    <t>0501</t>
  </si>
  <si>
    <t>x</t>
  </si>
  <si>
    <t>Ежеквартальные сведения об исполнении областного бюджета Тверской области за первый квартал 2018 года по расходам в разрезе разделов и подразделов классификации расходов в сравнении с запланированными значениями на 2018 год</t>
  </si>
  <si>
    <t>Утверждено Законом на текущий финансовый год, тыс. руб.</t>
  </si>
  <si>
    <t>Исполнено
на 01.04.2018,тыс.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</si>
</sst>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3" fillId="33" borderId="0" xfId="0" applyFont="1" applyFill="1" applyAlignment="1">
      <alignment horizontal="left"/>
    </xf>
    <xf numFmtId="0" fontId="44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164" fontId="46" fillId="33" borderId="11" xfId="0" applyNumberFormat="1" applyFont="1" applyFill="1" applyBorder="1" applyAlignment="1">
      <alignment horizontal="right"/>
    </xf>
    <xf numFmtId="0" fontId="46" fillId="33" borderId="0" xfId="0" applyFont="1" applyFill="1" applyAlignment="1">
      <alignment/>
    </xf>
    <xf numFmtId="164" fontId="44" fillId="33" borderId="11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right"/>
    </xf>
    <xf numFmtId="49" fontId="8" fillId="33" borderId="12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14" xfId="0" applyNumberFormat="1" applyFont="1" applyFill="1" applyBorder="1" applyAlignment="1">
      <alignment horizontal="center" wrapText="1"/>
    </xf>
    <xf numFmtId="164" fontId="44" fillId="33" borderId="14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49" fontId="46" fillId="33" borderId="16" xfId="0" applyNumberFormat="1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showZeros="0" tabSelected="1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71.375" style="4" customWidth="1"/>
    <col min="2" max="2" width="18.25390625" style="7" customWidth="1"/>
    <col min="3" max="3" width="16.375" style="4" customWidth="1"/>
    <col min="4" max="4" width="14.625" style="4" customWidth="1"/>
    <col min="5" max="5" width="12.00390625" style="12" customWidth="1"/>
    <col min="6" max="6" width="13.00390625" style="13" customWidth="1"/>
    <col min="7" max="16384" width="9.125" style="13" customWidth="1"/>
  </cols>
  <sheetData>
    <row r="1" spans="1:5" s="11" customFormat="1" ht="46.5" customHeight="1">
      <c r="A1" s="29" t="s">
        <v>161</v>
      </c>
      <c r="B1" s="29"/>
      <c r="C1" s="29"/>
      <c r="D1" s="29"/>
      <c r="E1" s="29"/>
    </row>
    <row r="2" spans="2:4" ht="12.75">
      <c r="B2" s="5"/>
      <c r="C2" s="1"/>
      <c r="D2" s="1"/>
    </row>
    <row r="3" spans="1:5" ht="12.75">
      <c r="A3" s="14"/>
      <c r="B3" s="6"/>
      <c r="C3" s="2"/>
      <c r="D3" s="2"/>
      <c r="E3" s="15"/>
    </row>
    <row r="4" spans="1:5" ht="12.75" customHeight="1">
      <c r="A4" s="27" t="s">
        <v>0</v>
      </c>
      <c r="B4" s="27" t="s">
        <v>1</v>
      </c>
      <c r="C4" s="25" t="s">
        <v>162</v>
      </c>
      <c r="D4" s="25" t="s">
        <v>163</v>
      </c>
      <c r="E4" s="30" t="s">
        <v>2</v>
      </c>
    </row>
    <row r="5" spans="1:5" ht="80.25" customHeight="1">
      <c r="A5" s="28"/>
      <c r="B5" s="28"/>
      <c r="C5" s="26"/>
      <c r="D5" s="26"/>
      <c r="E5" s="31"/>
    </row>
    <row r="6" spans="1:5" ht="12.7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s="9" customFormat="1" ht="14.25">
      <c r="A7" s="16" t="s">
        <v>3</v>
      </c>
      <c r="B7" s="18" t="s">
        <v>160</v>
      </c>
      <c r="C7" s="8">
        <f>C8+C19+C21+C27+C37+C42+C46+C54+C58+C66+C72+C76+C80+C82</f>
        <v>58054324.39999999</v>
      </c>
      <c r="D7" s="8">
        <f>D8+D19+D21+D27+D37+D42+D46+D54+D58+D66+D72+D76+D80+D82</f>
        <v>10493274.79331</v>
      </c>
      <c r="E7" s="8">
        <f aca="true" t="shared" si="0" ref="E7:E38">D7/C7*100</f>
        <v>18.074923619832877</v>
      </c>
    </row>
    <row r="8" spans="1:5" s="9" customFormat="1" ht="14.25">
      <c r="A8" s="16" t="s">
        <v>4</v>
      </c>
      <c r="B8" s="18" t="s">
        <v>81</v>
      </c>
      <c r="C8" s="8">
        <f>SUM(C9:C18)</f>
        <v>3850980.7</v>
      </c>
      <c r="D8" s="8">
        <v>431144.53858</v>
      </c>
      <c r="E8" s="8">
        <f t="shared" si="0"/>
        <v>11.195707591575308</v>
      </c>
    </row>
    <row r="9" spans="1:5" ht="30">
      <c r="A9" s="17" t="s">
        <v>5</v>
      </c>
      <c r="B9" s="19" t="s">
        <v>82</v>
      </c>
      <c r="C9" s="10">
        <v>4589</v>
      </c>
      <c r="D9" s="10">
        <v>866.00878</v>
      </c>
      <c r="E9" s="10">
        <f t="shared" si="0"/>
        <v>18.87140509915014</v>
      </c>
    </row>
    <row r="10" spans="1:5" ht="45">
      <c r="A10" s="17" t="s">
        <v>6</v>
      </c>
      <c r="B10" s="19" t="s">
        <v>83</v>
      </c>
      <c r="C10" s="10">
        <v>183184.9</v>
      </c>
      <c r="D10" s="10">
        <v>28910.86903</v>
      </c>
      <c r="E10" s="10">
        <f t="shared" si="0"/>
        <v>15.782342884156938</v>
      </c>
    </row>
    <row r="11" spans="1:5" ht="45">
      <c r="A11" s="17" t="s">
        <v>7</v>
      </c>
      <c r="B11" s="19" t="s">
        <v>84</v>
      </c>
      <c r="C11" s="10">
        <v>390733</v>
      </c>
      <c r="D11" s="10">
        <v>70214.35142</v>
      </c>
      <c r="E11" s="10">
        <f t="shared" si="0"/>
        <v>17.969905644007547</v>
      </c>
    </row>
    <row r="12" spans="1:5" ht="15">
      <c r="A12" s="17" t="s">
        <v>8</v>
      </c>
      <c r="B12" s="19" t="s">
        <v>85</v>
      </c>
      <c r="C12" s="10">
        <v>242109.1</v>
      </c>
      <c r="D12" s="10">
        <v>40109.09833</v>
      </c>
      <c r="E12" s="10">
        <f t="shared" si="0"/>
        <v>16.566538940502443</v>
      </c>
    </row>
    <row r="13" spans="1:5" ht="30">
      <c r="A13" s="17" t="s">
        <v>9</v>
      </c>
      <c r="B13" s="19" t="s">
        <v>86</v>
      </c>
      <c r="C13" s="10">
        <v>205010</v>
      </c>
      <c r="D13" s="10">
        <v>33775.73716</v>
      </c>
      <c r="E13" s="10">
        <f t="shared" si="0"/>
        <v>16.475165679722938</v>
      </c>
    </row>
    <row r="14" spans="1:5" ht="15">
      <c r="A14" s="17" t="s">
        <v>10</v>
      </c>
      <c r="B14" s="19" t="s">
        <v>87</v>
      </c>
      <c r="C14" s="10">
        <v>113665.1</v>
      </c>
      <c r="D14" s="10">
        <v>21018.94585</v>
      </c>
      <c r="E14" s="10">
        <f t="shared" si="0"/>
        <v>18.49199609202825</v>
      </c>
    </row>
    <row r="15" spans="1:5" ht="15">
      <c r="A15" s="17" t="s">
        <v>11</v>
      </c>
      <c r="B15" s="19" t="s">
        <v>88</v>
      </c>
      <c r="C15" s="10">
        <v>184</v>
      </c>
      <c r="D15" s="10">
        <v>0</v>
      </c>
      <c r="E15" s="10">
        <f t="shared" si="0"/>
        <v>0</v>
      </c>
    </row>
    <row r="16" spans="1:5" ht="15">
      <c r="A16" s="17" t="s">
        <v>12</v>
      </c>
      <c r="B16" s="19" t="s">
        <v>89</v>
      </c>
      <c r="C16" s="10">
        <v>2550</v>
      </c>
      <c r="D16" s="10">
        <v>0</v>
      </c>
      <c r="E16" s="10">
        <f t="shared" si="0"/>
        <v>0</v>
      </c>
    </row>
    <row r="17" spans="1:5" ht="15">
      <c r="A17" s="17" t="s">
        <v>13</v>
      </c>
      <c r="B17" s="19" t="s">
        <v>90</v>
      </c>
      <c r="C17" s="10">
        <v>194490.7</v>
      </c>
      <c r="D17" s="10">
        <v>0</v>
      </c>
      <c r="E17" s="10">
        <f t="shared" si="0"/>
        <v>0</v>
      </c>
    </row>
    <row r="18" spans="1:5" ht="15">
      <c r="A18" s="17" t="s">
        <v>14</v>
      </c>
      <c r="B18" s="19" t="s">
        <v>91</v>
      </c>
      <c r="C18" s="10">
        <v>2514464.9</v>
      </c>
      <c r="D18" s="10">
        <v>236249.52800999998</v>
      </c>
      <c r="E18" s="10">
        <f t="shared" si="0"/>
        <v>9.395618447885273</v>
      </c>
    </row>
    <row r="19" spans="1:5" s="9" customFormat="1" ht="14.25">
      <c r="A19" s="16" t="s">
        <v>15</v>
      </c>
      <c r="B19" s="18" t="s">
        <v>92</v>
      </c>
      <c r="C19" s="8">
        <f>C20</f>
        <v>31125.7</v>
      </c>
      <c r="D19" s="8">
        <f>D20</f>
        <v>7781.425</v>
      </c>
      <c r="E19" s="8">
        <f t="shared" si="0"/>
        <v>25</v>
      </c>
    </row>
    <row r="20" spans="1:5" ht="15">
      <c r="A20" s="17" t="s">
        <v>16</v>
      </c>
      <c r="B20" s="19" t="s">
        <v>93</v>
      </c>
      <c r="C20" s="10">
        <v>31125.7</v>
      </c>
      <c r="D20" s="10">
        <v>7781.425</v>
      </c>
      <c r="E20" s="10">
        <f t="shared" si="0"/>
        <v>25</v>
      </c>
    </row>
    <row r="21" spans="1:5" s="9" customFormat="1" ht="28.5">
      <c r="A21" s="16" t="s">
        <v>17</v>
      </c>
      <c r="B21" s="18" t="s">
        <v>94</v>
      </c>
      <c r="C21" s="8">
        <f>C22+C23+C24+C25+C26</f>
        <v>931552.2</v>
      </c>
      <c r="D21" s="8">
        <f>D22+D23+D24+D25+D26</f>
        <v>142170.65002</v>
      </c>
      <c r="E21" s="8">
        <f t="shared" si="0"/>
        <v>15.261694408536636</v>
      </c>
    </row>
    <row r="22" spans="1:5" ht="15">
      <c r="A22" s="17" t="s">
        <v>18</v>
      </c>
      <c r="B22" s="19" t="s">
        <v>95</v>
      </c>
      <c r="C22" s="10">
        <v>94856.2</v>
      </c>
      <c r="D22" s="10">
        <v>11434.32087</v>
      </c>
      <c r="E22" s="10">
        <f t="shared" si="0"/>
        <v>12.054373746787242</v>
      </c>
    </row>
    <row r="23" spans="1:5" ht="30">
      <c r="A23" s="17" t="s">
        <v>19</v>
      </c>
      <c r="B23" s="19" t="s">
        <v>96</v>
      </c>
      <c r="C23" s="10">
        <v>264121.9</v>
      </c>
      <c r="D23" s="10">
        <v>23705.97165</v>
      </c>
      <c r="E23" s="10">
        <f t="shared" si="0"/>
        <v>8.975390397388477</v>
      </c>
    </row>
    <row r="24" spans="1:5" ht="15">
      <c r="A24" s="17" t="s">
        <v>20</v>
      </c>
      <c r="B24" s="19" t="s">
        <v>97</v>
      </c>
      <c r="C24" s="10">
        <v>400988.3</v>
      </c>
      <c r="D24" s="10">
        <v>83975.12687000001</v>
      </c>
      <c r="E24" s="10">
        <f t="shared" si="0"/>
        <v>20.942039174210322</v>
      </c>
    </row>
    <row r="25" spans="1:5" ht="15">
      <c r="A25" s="17" t="s">
        <v>21</v>
      </c>
      <c r="B25" s="19" t="s">
        <v>98</v>
      </c>
      <c r="C25" s="10">
        <v>5115.5</v>
      </c>
      <c r="D25" s="10">
        <v>1200.9472</v>
      </c>
      <c r="E25" s="10">
        <f t="shared" si="0"/>
        <v>23.47663376014075</v>
      </c>
    </row>
    <row r="26" spans="1:5" ht="30">
      <c r="A26" s="17" t="s">
        <v>22</v>
      </c>
      <c r="B26" s="19" t="s">
        <v>99</v>
      </c>
      <c r="C26" s="10">
        <v>166470.3</v>
      </c>
      <c r="D26" s="10">
        <v>21854.28343</v>
      </c>
      <c r="E26" s="10">
        <f t="shared" si="0"/>
        <v>13.1280375117964</v>
      </c>
    </row>
    <row r="27" spans="1:5" s="9" customFormat="1" ht="14.25">
      <c r="A27" s="16" t="s">
        <v>23</v>
      </c>
      <c r="B27" s="18" t="s">
        <v>100</v>
      </c>
      <c r="C27" s="8">
        <f>SUM(C28:C36)</f>
        <v>10491680.199999997</v>
      </c>
      <c r="D27" s="8">
        <f>SUM(D28:D36)</f>
        <v>975110.49032</v>
      </c>
      <c r="E27" s="8">
        <f t="shared" si="0"/>
        <v>9.294130889731086</v>
      </c>
    </row>
    <row r="28" spans="1:5" ht="15">
      <c r="A28" s="17" t="s">
        <v>24</v>
      </c>
      <c r="B28" s="19" t="s">
        <v>101</v>
      </c>
      <c r="C28" s="10">
        <v>354106.4</v>
      </c>
      <c r="D28" s="10">
        <v>54312.48016</v>
      </c>
      <c r="E28" s="10">
        <f t="shared" si="0"/>
        <v>15.337898484749216</v>
      </c>
    </row>
    <row r="29" spans="1:5" ht="15">
      <c r="A29" s="17" t="s">
        <v>25</v>
      </c>
      <c r="B29" s="19" t="s">
        <v>102</v>
      </c>
      <c r="C29" s="10">
        <v>2527.7</v>
      </c>
      <c r="D29" s="10">
        <v>0</v>
      </c>
      <c r="E29" s="10">
        <f t="shared" si="0"/>
        <v>0</v>
      </c>
    </row>
    <row r="30" spans="1:5" ht="15">
      <c r="A30" s="17" t="s">
        <v>26</v>
      </c>
      <c r="B30" s="19" t="s">
        <v>103</v>
      </c>
      <c r="C30" s="10">
        <v>2306442.5</v>
      </c>
      <c r="D30" s="10">
        <v>246882.15407</v>
      </c>
      <c r="E30" s="10">
        <f t="shared" si="0"/>
        <v>10.704023797254862</v>
      </c>
    </row>
    <row r="31" spans="1:5" ht="15">
      <c r="A31" s="17" t="s">
        <v>27</v>
      </c>
      <c r="B31" s="19" t="s">
        <v>104</v>
      </c>
      <c r="C31" s="10">
        <v>22822.4</v>
      </c>
      <c r="D31" s="10">
        <v>0</v>
      </c>
      <c r="E31" s="10">
        <f t="shared" si="0"/>
        <v>0</v>
      </c>
    </row>
    <row r="32" spans="1:5" ht="15">
      <c r="A32" s="17" t="s">
        <v>28</v>
      </c>
      <c r="B32" s="19" t="s">
        <v>105</v>
      </c>
      <c r="C32" s="10">
        <v>398254.8</v>
      </c>
      <c r="D32" s="10">
        <v>60800.009560000006</v>
      </c>
      <c r="E32" s="10">
        <f t="shared" si="0"/>
        <v>15.266610612100598</v>
      </c>
    </row>
    <row r="33" spans="1:5" ht="15">
      <c r="A33" s="17" t="s">
        <v>29</v>
      </c>
      <c r="B33" s="19" t="s">
        <v>106</v>
      </c>
      <c r="C33" s="10">
        <v>351229.9</v>
      </c>
      <c r="D33" s="10">
        <v>36378.943479999994</v>
      </c>
      <c r="E33" s="10">
        <f t="shared" si="0"/>
        <v>10.357587289692589</v>
      </c>
    </row>
    <row r="34" spans="1:5" ht="15">
      <c r="A34" s="17" t="s">
        <v>30</v>
      </c>
      <c r="B34" s="19" t="s">
        <v>107</v>
      </c>
      <c r="C34" s="10">
        <v>6393528.6</v>
      </c>
      <c r="D34" s="10">
        <v>512368.27176</v>
      </c>
      <c r="E34" s="10">
        <f t="shared" si="0"/>
        <v>8.013857508356184</v>
      </c>
    </row>
    <row r="35" spans="1:5" ht="15">
      <c r="A35" s="17" t="s">
        <v>31</v>
      </c>
      <c r="B35" s="19" t="s">
        <v>108</v>
      </c>
      <c r="C35" s="10">
        <v>31900.2</v>
      </c>
      <c r="D35" s="10">
        <v>453.72912</v>
      </c>
      <c r="E35" s="10">
        <f t="shared" si="0"/>
        <v>1.4223394210694604</v>
      </c>
    </row>
    <row r="36" spans="1:5" ht="15">
      <c r="A36" s="17" t="s">
        <v>32</v>
      </c>
      <c r="B36" s="19" t="s">
        <v>109</v>
      </c>
      <c r="C36" s="10">
        <v>630867.7</v>
      </c>
      <c r="D36" s="10">
        <v>63914.90217</v>
      </c>
      <c r="E36" s="10">
        <f t="shared" si="0"/>
        <v>10.131268754130225</v>
      </c>
    </row>
    <row r="37" spans="1:5" s="9" customFormat="1" ht="14.25">
      <c r="A37" s="16" t="s">
        <v>33</v>
      </c>
      <c r="B37" s="18" t="s">
        <v>110</v>
      </c>
      <c r="C37" s="8">
        <f>SUM(C38:C41)</f>
        <v>1593761.5</v>
      </c>
      <c r="D37" s="8">
        <f>SUM(D38:D41)</f>
        <v>50781.74024</v>
      </c>
      <c r="E37" s="8">
        <f t="shared" si="0"/>
        <v>3.1862822787474787</v>
      </c>
    </row>
    <row r="38" spans="1:5" ht="15">
      <c r="A38" s="17" t="s">
        <v>158</v>
      </c>
      <c r="B38" s="19" t="s">
        <v>159</v>
      </c>
      <c r="C38" s="10">
        <v>108140.7</v>
      </c>
      <c r="D38" s="10">
        <v>0</v>
      </c>
      <c r="E38" s="10">
        <f t="shared" si="0"/>
        <v>0</v>
      </c>
    </row>
    <row r="39" spans="1:5" ht="15">
      <c r="A39" s="17" t="s">
        <v>34</v>
      </c>
      <c r="B39" s="19" t="s">
        <v>111</v>
      </c>
      <c r="C39" s="10">
        <v>1034036.7</v>
      </c>
      <c r="D39" s="10">
        <v>29201.81907</v>
      </c>
      <c r="E39" s="10">
        <f aca="true" t="shared" si="1" ref="E39:E70">D39/C39*100</f>
        <v>2.8240602166248068</v>
      </c>
    </row>
    <row r="40" spans="1:5" ht="15">
      <c r="A40" s="17" t="s">
        <v>35</v>
      </c>
      <c r="B40" s="19" t="s">
        <v>112</v>
      </c>
      <c r="C40" s="10">
        <v>339360.1</v>
      </c>
      <c r="D40" s="10">
        <v>0</v>
      </c>
      <c r="E40" s="10">
        <f t="shared" si="1"/>
        <v>0</v>
      </c>
    </row>
    <row r="41" spans="1:5" ht="15">
      <c r="A41" s="17" t="s">
        <v>36</v>
      </c>
      <c r="B41" s="19" t="s">
        <v>113</v>
      </c>
      <c r="C41" s="10">
        <v>112224</v>
      </c>
      <c r="D41" s="10">
        <v>21579.92117</v>
      </c>
      <c r="E41" s="10">
        <f t="shared" si="1"/>
        <v>19.229328102723127</v>
      </c>
    </row>
    <row r="42" spans="1:5" s="9" customFormat="1" ht="14.25">
      <c r="A42" s="16" t="s">
        <v>37</v>
      </c>
      <c r="B42" s="18" t="s">
        <v>114</v>
      </c>
      <c r="C42" s="8">
        <f>C43+C44+C45</f>
        <v>99647.1</v>
      </c>
      <c r="D42" s="8">
        <f>D43+D44+D45</f>
        <v>13669.64302</v>
      </c>
      <c r="E42" s="8">
        <f t="shared" si="1"/>
        <v>13.718054032681332</v>
      </c>
    </row>
    <row r="43" spans="1:5" ht="15">
      <c r="A43" s="17" t="s">
        <v>38</v>
      </c>
      <c r="B43" s="19" t="s">
        <v>115</v>
      </c>
      <c r="C43" s="10">
        <v>994.5</v>
      </c>
      <c r="D43" s="10">
        <v>0</v>
      </c>
      <c r="E43" s="10">
        <f t="shared" si="1"/>
        <v>0</v>
      </c>
    </row>
    <row r="44" spans="1:5" ht="15">
      <c r="A44" s="17" t="s">
        <v>39</v>
      </c>
      <c r="B44" s="19" t="s">
        <v>116</v>
      </c>
      <c r="C44" s="10">
        <v>22855</v>
      </c>
      <c r="D44" s="10">
        <v>2767.914</v>
      </c>
      <c r="E44" s="10">
        <f t="shared" si="1"/>
        <v>12.110759133668783</v>
      </c>
    </row>
    <row r="45" spans="1:5" ht="15">
      <c r="A45" s="17" t="s">
        <v>40</v>
      </c>
      <c r="B45" s="19" t="s">
        <v>117</v>
      </c>
      <c r="C45" s="10">
        <v>75797.6</v>
      </c>
      <c r="D45" s="10">
        <v>10901.729019999999</v>
      </c>
      <c r="E45" s="10">
        <f t="shared" si="1"/>
        <v>14.382683646975627</v>
      </c>
    </row>
    <row r="46" spans="1:5" s="9" customFormat="1" ht="14.25">
      <c r="A46" s="16" t="s">
        <v>41</v>
      </c>
      <c r="B46" s="18" t="s">
        <v>118</v>
      </c>
      <c r="C46" s="8">
        <f>SUM(C47:C53)</f>
        <v>12909943.9</v>
      </c>
      <c r="D46" s="8">
        <f>SUM(D47:D53)</f>
        <v>2992345.3755200002</v>
      </c>
      <c r="E46" s="8">
        <f t="shared" si="1"/>
        <v>23.178608665526426</v>
      </c>
    </row>
    <row r="47" spans="1:5" ht="15">
      <c r="A47" s="17" t="s">
        <v>42</v>
      </c>
      <c r="B47" s="19" t="s">
        <v>119</v>
      </c>
      <c r="C47" s="10">
        <v>2218418.7</v>
      </c>
      <c r="D47" s="10">
        <v>632051.31753</v>
      </c>
      <c r="E47" s="10">
        <f t="shared" si="1"/>
        <v>28.491074184057318</v>
      </c>
    </row>
    <row r="48" spans="1:5" ht="15">
      <c r="A48" s="17" t="s">
        <v>43</v>
      </c>
      <c r="B48" s="19" t="s">
        <v>120</v>
      </c>
      <c r="C48" s="10">
        <v>8318491.1</v>
      </c>
      <c r="D48" s="10">
        <v>1765974.40839</v>
      </c>
      <c r="E48" s="10">
        <f t="shared" si="1"/>
        <v>21.229504091072478</v>
      </c>
    </row>
    <row r="49" spans="1:5" ht="15">
      <c r="A49" s="17" t="s">
        <v>44</v>
      </c>
      <c r="B49" s="19" t="s">
        <v>121</v>
      </c>
      <c r="C49" s="10">
        <v>190888.4</v>
      </c>
      <c r="D49" s="10">
        <v>80803.604</v>
      </c>
      <c r="E49" s="10">
        <f t="shared" si="1"/>
        <v>42.330285129950276</v>
      </c>
    </row>
    <row r="50" spans="1:5" ht="15">
      <c r="A50" s="17" t="s">
        <v>45</v>
      </c>
      <c r="B50" s="19" t="s">
        <v>122</v>
      </c>
      <c r="C50" s="10">
        <v>1468832.2</v>
      </c>
      <c r="D50" s="10">
        <v>423233.96577</v>
      </c>
      <c r="E50" s="10">
        <f t="shared" si="1"/>
        <v>28.81431696350339</v>
      </c>
    </row>
    <row r="51" spans="1:5" ht="15">
      <c r="A51" s="17" t="s">
        <v>46</v>
      </c>
      <c r="B51" s="19" t="s">
        <v>123</v>
      </c>
      <c r="C51" s="10">
        <v>64718.6</v>
      </c>
      <c r="D51" s="10">
        <v>12164.53</v>
      </c>
      <c r="E51" s="10">
        <f t="shared" si="1"/>
        <v>18.79603390679032</v>
      </c>
    </row>
    <row r="52" spans="1:5" ht="15">
      <c r="A52" s="17" t="s">
        <v>47</v>
      </c>
      <c r="B52" s="19" t="s">
        <v>124</v>
      </c>
      <c r="C52" s="10">
        <v>167750.3</v>
      </c>
      <c r="D52" s="10">
        <v>10377.7</v>
      </c>
      <c r="E52" s="10">
        <f t="shared" si="1"/>
        <v>6.186397282150912</v>
      </c>
    </row>
    <row r="53" spans="1:5" ht="15">
      <c r="A53" s="17" t="s">
        <v>48</v>
      </c>
      <c r="B53" s="19" t="s">
        <v>125</v>
      </c>
      <c r="C53" s="10">
        <v>480844.6</v>
      </c>
      <c r="D53" s="10">
        <v>67739.84982999999</v>
      </c>
      <c r="E53" s="10">
        <f t="shared" si="1"/>
        <v>14.087680267179875</v>
      </c>
    </row>
    <row r="54" spans="1:5" s="9" customFormat="1" ht="14.25">
      <c r="A54" s="16" t="s">
        <v>49</v>
      </c>
      <c r="B54" s="18" t="s">
        <v>126</v>
      </c>
      <c r="C54" s="8">
        <f>SUM(C55:C57)</f>
        <v>1349030.9000000001</v>
      </c>
      <c r="D54" s="8">
        <f>SUM(D55:D57)</f>
        <v>393428.62985</v>
      </c>
      <c r="E54" s="8">
        <f t="shared" si="1"/>
        <v>29.163796755878607</v>
      </c>
    </row>
    <row r="55" spans="1:5" ht="15">
      <c r="A55" s="17" t="s">
        <v>50</v>
      </c>
      <c r="B55" s="19" t="s">
        <v>127</v>
      </c>
      <c r="C55" s="10">
        <v>1270117.5</v>
      </c>
      <c r="D55" s="10">
        <v>379191.90517000004</v>
      </c>
      <c r="E55" s="10">
        <f t="shared" si="1"/>
        <v>29.85486816534691</v>
      </c>
    </row>
    <row r="56" spans="1:5" ht="15">
      <c r="A56" s="17" t="s">
        <v>51</v>
      </c>
      <c r="B56" s="19" t="s">
        <v>128</v>
      </c>
      <c r="C56" s="10">
        <v>10734.1</v>
      </c>
      <c r="D56" s="10">
        <v>2600</v>
      </c>
      <c r="E56" s="10">
        <f t="shared" si="1"/>
        <v>24.221872350732713</v>
      </c>
    </row>
    <row r="57" spans="1:5" ht="15">
      <c r="A57" s="17" t="s">
        <v>52</v>
      </c>
      <c r="B57" s="19" t="s">
        <v>129</v>
      </c>
      <c r="C57" s="10">
        <v>68179.3</v>
      </c>
      <c r="D57" s="10">
        <v>11636.72468</v>
      </c>
      <c r="E57" s="10">
        <f t="shared" si="1"/>
        <v>17.067826569061282</v>
      </c>
    </row>
    <row r="58" spans="1:5" s="9" customFormat="1" ht="14.25">
      <c r="A58" s="16" t="s">
        <v>53</v>
      </c>
      <c r="B58" s="18" t="s">
        <v>130</v>
      </c>
      <c r="C58" s="8">
        <f>SUM(C59:C65)</f>
        <v>6837388</v>
      </c>
      <c r="D58" s="8">
        <f>SUM(D59:D65)</f>
        <v>907677.9507899999</v>
      </c>
      <c r="E58" s="8">
        <f t="shared" si="1"/>
        <v>13.275214903556737</v>
      </c>
    </row>
    <row r="59" spans="1:5" ht="15">
      <c r="A59" s="17" t="s">
        <v>54</v>
      </c>
      <c r="B59" s="19" t="s">
        <v>131</v>
      </c>
      <c r="C59" s="10">
        <v>3169332.7</v>
      </c>
      <c r="D59" s="10">
        <v>270715.04582999996</v>
      </c>
      <c r="E59" s="10">
        <f t="shared" si="1"/>
        <v>8.54170487781229</v>
      </c>
    </row>
    <row r="60" spans="1:5" ht="15">
      <c r="A60" s="17" t="s">
        <v>55</v>
      </c>
      <c r="B60" s="19" t="s">
        <v>132</v>
      </c>
      <c r="C60" s="10">
        <v>1600390.6</v>
      </c>
      <c r="D60" s="10">
        <v>336427.71264</v>
      </c>
      <c r="E60" s="10">
        <f t="shared" si="1"/>
        <v>21.021600141865367</v>
      </c>
    </row>
    <row r="61" spans="1:5" ht="15">
      <c r="A61" s="17" t="s">
        <v>56</v>
      </c>
      <c r="B61" s="19" t="s">
        <v>133</v>
      </c>
      <c r="C61" s="10">
        <v>56370.2</v>
      </c>
      <c r="D61" s="10">
        <v>8968.14907</v>
      </c>
      <c r="E61" s="10">
        <f t="shared" si="1"/>
        <v>15.90937954805908</v>
      </c>
    </row>
    <row r="62" spans="1:5" ht="15">
      <c r="A62" s="17" t="s">
        <v>57</v>
      </c>
      <c r="B62" s="19" t="s">
        <v>134</v>
      </c>
      <c r="C62" s="10">
        <v>186478.1</v>
      </c>
      <c r="D62" s="10">
        <v>31185.793</v>
      </c>
      <c r="E62" s="10">
        <f t="shared" si="1"/>
        <v>16.72356861207831</v>
      </c>
    </row>
    <row r="63" spans="1:5" ht="15">
      <c r="A63" s="17" t="s">
        <v>58</v>
      </c>
      <c r="B63" s="19" t="s">
        <v>135</v>
      </c>
      <c r="C63" s="10">
        <v>409926.3</v>
      </c>
      <c r="D63" s="10">
        <v>139529.0185</v>
      </c>
      <c r="E63" s="10">
        <f t="shared" si="1"/>
        <v>34.03758639052923</v>
      </c>
    </row>
    <row r="64" spans="1:5" ht="30">
      <c r="A64" s="17" t="s">
        <v>59</v>
      </c>
      <c r="B64" s="19" t="s">
        <v>136</v>
      </c>
      <c r="C64" s="10">
        <v>124461.1</v>
      </c>
      <c r="D64" s="10">
        <v>15672.6159</v>
      </c>
      <c r="E64" s="10">
        <f t="shared" si="1"/>
        <v>12.59238099293675</v>
      </c>
    </row>
    <row r="65" spans="1:5" ht="15">
      <c r="A65" s="17" t="s">
        <v>60</v>
      </c>
      <c r="B65" s="19" t="s">
        <v>137</v>
      </c>
      <c r="C65" s="10">
        <v>1290429</v>
      </c>
      <c r="D65" s="10">
        <v>105179.61584999999</v>
      </c>
      <c r="E65" s="10">
        <f t="shared" si="1"/>
        <v>8.150747995434076</v>
      </c>
    </row>
    <row r="66" spans="1:5" s="9" customFormat="1" ht="14.25">
      <c r="A66" s="16" t="s">
        <v>61</v>
      </c>
      <c r="B66" s="18" t="s">
        <v>138</v>
      </c>
      <c r="C66" s="8">
        <f>SUM(C67:C71)</f>
        <v>15467896.4</v>
      </c>
      <c r="D66" s="8">
        <f>SUM(D67:D71)</f>
        <v>3900341.76676</v>
      </c>
      <c r="E66" s="8">
        <f t="shared" si="1"/>
        <v>25.215722072976902</v>
      </c>
    </row>
    <row r="67" spans="1:5" ht="15">
      <c r="A67" s="17" t="s">
        <v>62</v>
      </c>
      <c r="B67" s="19" t="s">
        <v>139</v>
      </c>
      <c r="C67" s="10">
        <v>125516.1</v>
      </c>
      <c r="D67" s="10">
        <v>30934.17354</v>
      </c>
      <c r="E67" s="10">
        <f t="shared" si="1"/>
        <v>24.645582152409133</v>
      </c>
    </row>
    <row r="68" spans="1:5" ht="15">
      <c r="A68" s="17" t="s">
        <v>63</v>
      </c>
      <c r="B68" s="19" t="s">
        <v>140</v>
      </c>
      <c r="C68" s="10">
        <v>1675570.8</v>
      </c>
      <c r="D68" s="10">
        <v>477297</v>
      </c>
      <c r="E68" s="10">
        <f t="shared" si="1"/>
        <v>28.485636059067154</v>
      </c>
    </row>
    <row r="69" spans="1:5" ht="15">
      <c r="A69" s="17" t="s">
        <v>64</v>
      </c>
      <c r="B69" s="19" t="s">
        <v>141</v>
      </c>
      <c r="C69" s="10">
        <v>10557736.5</v>
      </c>
      <c r="D69" s="10">
        <v>2743492.79271</v>
      </c>
      <c r="E69" s="10">
        <f t="shared" si="1"/>
        <v>25.985615313566502</v>
      </c>
    </row>
    <row r="70" spans="1:5" ht="15">
      <c r="A70" s="17" t="s">
        <v>65</v>
      </c>
      <c r="B70" s="19" t="s">
        <v>142</v>
      </c>
      <c r="C70" s="10">
        <v>2739129.9</v>
      </c>
      <c r="D70" s="10">
        <v>585817.88917</v>
      </c>
      <c r="E70" s="10">
        <f t="shared" si="1"/>
        <v>21.387006478590152</v>
      </c>
    </row>
    <row r="71" spans="1:5" ht="15">
      <c r="A71" s="17" t="s">
        <v>66</v>
      </c>
      <c r="B71" s="19" t="s">
        <v>143</v>
      </c>
      <c r="C71" s="10">
        <v>369943.1</v>
      </c>
      <c r="D71" s="10">
        <v>62799.911340000006</v>
      </c>
      <c r="E71" s="10">
        <f>D71/C71*100</f>
        <v>16.97555957659435</v>
      </c>
    </row>
    <row r="72" spans="1:5" s="9" customFormat="1" ht="14.25">
      <c r="A72" s="16" t="s">
        <v>67</v>
      </c>
      <c r="B72" s="18" t="s">
        <v>144</v>
      </c>
      <c r="C72" s="8">
        <f>SUM(C73:C75)</f>
        <v>747929.3</v>
      </c>
      <c r="D72" s="8">
        <v>135140.00141</v>
      </c>
      <c r="E72" s="8">
        <f>D72/C72*100</f>
        <v>18.068552924721626</v>
      </c>
    </row>
    <row r="73" spans="1:5" ht="15">
      <c r="A73" s="17" t="s">
        <v>68</v>
      </c>
      <c r="B73" s="19" t="s">
        <v>145</v>
      </c>
      <c r="C73" s="10">
        <v>380332.9</v>
      </c>
      <c r="D73" s="10">
        <v>51844.87637</v>
      </c>
      <c r="E73" s="10">
        <f>D73/C73*100</f>
        <v>13.631446653707844</v>
      </c>
    </row>
    <row r="74" spans="1:5" ht="15">
      <c r="A74" s="20" t="s">
        <v>69</v>
      </c>
      <c r="B74" s="21" t="s">
        <v>146</v>
      </c>
      <c r="C74" s="22">
        <v>345482</v>
      </c>
      <c r="D74" s="22">
        <v>79474.53168</v>
      </c>
      <c r="E74" s="10">
        <f>D74/C74*100</f>
        <v>23.00395727707956</v>
      </c>
    </row>
    <row r="75" spans="1:5" ht="15">
      <c r="A75" s="23" t="s">
        <v>70</v>
      </c>
      <c r="B75" s="19" t="s">
        <v>147</v>
      </c>
      <c r="C75" s="10">
        <v>22114.4</v>
      </c>
      <c r="D75" s="10">
        <v>3820.59336</v>
      </c>
      <c r="E75" s="10">
        <f>D75/C75*100</f>
        <v>17.276495677024922</v>
      </c>
    </row>
    <row r="76" spans="1:5" s="9" customFormat="1" ht="14.25">
      <c r="A76" s="24" t="s">
        <v>71</v>
      </c>
      <c r="B76" s="18" t="s">
        <v>148</v>
      </c>
      <c r="C76" s="8">
        <f>C77+C78+C79</f>
        <v>163796</v>
      </c>
      <c r="D76" s="8">
        <f>D77+D78+D79</f>
        <v>23354.25166</v>
      </c>
      <c r="E76" s="8">
        <f>D76/C76*100</f>
        <v>14.2581330801729</v>
      </c>
    </row>
    <row r="77" spans="1:5" ht="15">
      <c r="A77" s="23" t="s">
        <v>72</v>
      </c>
      <c r="B77" s="19" t="s">
        <v>149</v>
      </c>
      <c r="C77" s="10">
        <v>23700.5</v>
      </c>
      <c r="D77" s="10">
        <v>4500</v>
      </c>
      <c r="E77" s="10">
        <f>D77/C77*100</f>
        <v>18.986941203772073</v>
      </c>
    </row>
    <row r="78" spans="1:5" ht="15">
      <c r="A78" s="23" t="s">
        <v>73</v>
      </c>
      <c r="B78" s="19" t="s">
        <v>150</v>
      </c>
      <c r="C78" s="10">
        <v>37728.7</v>
      </c>
      <c r="D78" s="10">
        <v>7500</v>
      </c>
      <c r="E78" s="10">
        <f>D78/C78*100</f>
        <v>19.878766032224807</v>
      </c>
    </row>
    <row r="79" spans="1:5" ht="15">
      <c r="A79" s="23" t="s">
        <v>74</v>
      </c>
      <c r="B79" s="19" t="s">
        <v>151</v>
      </c>
      <c r="C79" s="10">
        <v>102366.8</v>
      </c>
      <c r="D79" s="10">
        <v>11354.25166</v>
      </c>
      <c r="E79" s="10">
        <f>D79/C79*100</f>
        <v>11.09173253437638</v>
      </c>
    </row>
    <row r="80" spans="1:5" s="9" customFormat="1" ht="28.5">
      <c r="A80" s="24" t="s">
        <v>75</v>
      </c>
      <c r="B80" s="18" t="s">
        <v>152</v>
      </c>
      <c r="C80" s="8">
        <f>C81</f>
        <v>1249800</v>
      </c>
      <c r="D80" s="8">
        <v>51528.63014</v>
      </c>
      <c r="E80" s="8">
        <f>D80/C80*100</f>
        <v>4.122950083213314</v>
      </c>
    </row>
    <row r="81" spans="1:5" ht="15">
      <c r="A81" s="23" t="s">
        <v>76</v>
      </c>
      <c r="B81" s="19" t="s">
        <v>153</v>
      </c>
      <c r="C81" s="10">
        <v>1249800</v>
      </c>
      <c r="D81" s="10">
        <v>51528.63014</v>
      </c>
      <c r="E81" s="10">
        <f>D81/C81*100</f>
        <v>4.122950083213314</v>
      </c>
    </row>
    <row r="82" spans="1:5" s="9" customFormat="1" ht="42.75">
      <c r="A82" s="24" t="s">
        <v>77</v>
      </c>
      <c r="B82" s="18" t="s">
        <v>154</v>
      </c>
      <c r="C82" s="8">
        <f>C83+C84+C85</f>
        <v>2329792.5</v>
      </c>
      <c r="D82" s="8">
        <v>468799.7</v>
      </c>
      <c r="E82" s="8">
        <f>D82/C82*100</f>
        <v>20.12195077458615</v>
      </c>
    </row>
    <row r="83" spans="1:5" ht="30">
      <c r="A83" s="23" t="s">
        <v>78</v>
      </c>
      <c r="B83" s="19" t="s">
        <v>155</v>
      </c>
      <c r="C83" s="10">
        <v>1064104.1</v>
      </c>
      <c r="D83" s="10">
        <v>351706.45</v>
      </c>
      <c r="E83" s="10">
        <f>D83/C83*100</f>
        <v>33.051883739570215</v>
      </c>
    </row>
    <row r="84" spans="1:5" ht="15">
      <c r="A84" s="23" t="s">
        <v>79</v>
      </c>
      <c r="B84" s="19" t="s">
        <v>156</v>
      </c>
      <c r="C84" s="10">
        <v>802909.6</v>
      </c>
      <c r="D84" s="10">
        <v>117093.25</v>
      </c>
      <c r="E84" s="10">
        <f>D84/C84*100</f>
        <v>14.58361563991762</v>
      </c>
    </row>
    <row r="85" spans="1:5" ht="15">
      <c r="A85" s="23" t="s">
        <v>80</v>
      </c>
      <c r="B85" s="19" t="s">
        <v>157</v>
      </c>
      <c r="C85" s="10">
        <v>462778.8</v>
      </c>
      <c r="D85" s="10">
        <v>0</v>
      </c>
      <c r="E85" s="10">
        <f>D85/C85*100</f>
        <v>0</v>
      </c>
    </row>
  </sheetData>
  <sheetProtection/>
  <autoFilter ref="A6:E85"/>
  <mergeCells count="6">
    <mergeCell ref="C4:C5"/>
    <mergeCell ref="D4:D5"/>
    <mergeCell ref="A4:A5"/>
    <mergeCell ref="B4:B5"/>
    <mergeCell ref="A1:E1"/>
    <mergeCell ref="E4:E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2018-04-26T11:29:51Z</cp:lastPrinted>
  <dcterms:created xsi:type="dcterms:W3CDTF">1999-06-18T11:49:53Z</dcterms:created>
  <dcterms:modified xsi:type="dcterms:W3CDTF">2018-04-28T12:33:20Z</dcterms:modified>
  <cp:category/>
  <cp:version/>
  <cp:contentType/>
  <cp:contentStatus/>
</cp:coreProperties>
</file>