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9.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<sst xmlns="http://schemas.openxmlformats.org/spreadsheetml/2006/main" count="75" uniqueCount="63">
  <si>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</si>
  <si>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</si>
  <si>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</si>
  <si>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</si>
  <si>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</si>
  <si>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</si>
  <si>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</si>
  <si>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</si>
  <si>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</si>
  <si>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</si>
  <si>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</si>
  <si>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</si>
  <si>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</si>
  <si>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</si>
  <si>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</si>
  <si>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</si>
  <si>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</si>
  <si>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</si>
  <si>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</si>
  <si>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</si>
  <si>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</si>
  <si>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</si>
  <si>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</si>
  <si>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</si>
  <si>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</si>
  <si>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</si>
  <si>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</si>
  <si>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</si>
  <si>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</si>
  <si>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</si>
  <si>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</si>
  <si>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</si>
  <si>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</si>
  <si>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</si>
  <si>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</si>
  <si>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</si>
  <si>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</si>
  <si>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</si>
  <si>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</si>
  <si>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</si>
  <si>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</si>
  <si>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</si>
  <si>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</si>
  <si>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</si>
  <si>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</si>
  <si>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</si>
  <si>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</si>
  <si>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</si>
  <si>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</si>
  <si>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</si>
  <si>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</si>
  <si>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</si>
  <si>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</si>
  <si>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</si>
  <si>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</si>
  <si>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</si>
  <si>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</si>
  <si>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</si>
  <si>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</si>
  <si>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</si>
  <si>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</si>
  <si>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КОНСОЛИДИРОВАННЫХ БЮДЖЕТОВ МУНИЦИПАЛЬНЫХ ОБРАЗОВАНИЙ НА 1 сентября 2017 года по отчетным данным</t>
  </si>
  <si>
    <t>Заместитель начальника управления сводного бюджетного
планирования и анализа исполнения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</si>
</sst>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62" sqref="V62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755430.6476</v>
      </c>
      <c r="O19" s="34">
        <v>415099.16388999997</v>
      </c>
      <c r="P19" s="35">
        <f aca="true" t="shared" si="0" ref="P19:P62">O19/N19*100</f>
        <v>54.94867930084227</v>
      </c>
      <c r="Q19" s="34">
        <v>426984.57288</v>
      </c>
      <c r="R19" s="36">
        <f>O19/Q19*100</f>
        <v>97.2164312846637</v>
      </c>
      <c r="S19" s="90">
        <v>824575.6045499999</v>
      </c>
      <c r="T19" s="34">
        <v>447730.48232</v>
      </c>
      <c r="U19" s="35">
        <f aca="true" t="shared" si="1" ref="U19:U62">T19/S19*100</f>
        <v>54.29829355239565</v>
      </c>
      <c r="V19" s="34">
        <v>419403.09933</v>
      </c>
      <c r="W19" s="36">
        <f>T19/V19*100</f>
        <v>106.75421403305157</v>
      </c>
      <c r="X19" s="37"/>
      <c r="Y19" s="34"/>
      <c r="Z19" s="38">
        <f aca="true" t="shared" si="2" ref="Z19:AA62">N19-S19</f>
        <v>-69144.9569499999</v>
      </c>
      <c r="AA19" s="38">
        <f t="shared" si="2"/>
        <v>-32631.318430000043</v>
      </c>
      <c r="AB19" s="38">
        <f aca="true" t="shared" si="3" ref="AB19:AB62">O19-T19</f>
        <v>-32631.318430000043</v>
      </c>
      <c r="AC19" s="39">
        <f>Q19-V19</f>
        <v>7581.473549999995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764558.52889</v>
      </c>
      <c r="O20" s="34">
        <v>407981.55816</v>
      </c>
      <c r="P20" s="35">
        <f t="shared" si="0"/>
        <v>53.361716957407445</v>
      </c>
      <c r="Q20" s="34">
        <v>414635.33947</v>
      </c>
      <c r="R20" s="36">
        <f aca="true" t="shared" si="4" ref="R20:R61">O20/Q20*100</f>
        <v>98.39526912527401</v>
      </c>
      <c r="S20" s="90">
        <v>827306.43381</v>
      </c>
      <c r="T20" s="34">
        <v>429906.87402</v>
      </c>
      <c r="U20" s="35">
        <f t="shared" si="1"/>
        <v>51.96464773519855</v>
      </c>
      <c r="V20" s="34">
        <v>417501.18845</v>
      </c>
      <c r="W20" s="36">
        <f aca="true" t="shared" si="5" ref="W20:W62">T20/V20*100</f>
        <v>102.97141323502738</v>
      </c>
      <c r="X20" s="37"/>
      <c r="Y20" s="34"/>
      <c r="Z20" s="38">
        <f t="shared" si="2"/>
        <v>-62747.90492</v>
      </c>
      <c r="AA20" s="38">
        <f t="shared" si="2"/>
        <v>-21925.315859999973</v>
      </c>
      <c r="AB20" s="38">
        <f t="shared" si="3"/>
        <v>-21925.315859999973</v>
      </c>
      <c r="AC20" s="39">
        <f aca="true" t="shared" si="6" ref="AC20:AC62">Q20-V20</f>
        <v>-2865.8489800000098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1079280.489</v>
      </c>
      <c r="O21" s="34">
        <v>584957.30141</v>
      </c>
      <c r="P21" s="35">
        <f t="shared" si="0"/>
        <v>54.198821100897334</v>
      </c>
      <c r="Q21" s="34">
        <v>709820.01986</v>
      </c>
      <c r="R21" s="36">
        <f t="shared" si="4"/>
        <v>82.40924249014179</v>
      </c>
      <c r="S21" s="90">
        <v>1115553.17965</v>
      </c>
      <c r="T21" s="34">
        <v>562076.23475</v>
      </c>
      <c r="U21" s="35">
        <f t="shared" si="1"/>
        <v>50.38542715877955</v>
      </c>
      <c r="V21" s="34">
        <v>538562.8469700001</v>
      </c>
      <c r="W21" s="36">
        <f t="shared" si="5"/>
        <v>104.36595058725054</v>
      </c>
      <c r="X21" s="37"/>
      <c r="Y21" s="34"/>
      <c r="Z21" s="38">
        <f t="shared" si="2"/>
        <v>-36272.690650000004</v>
      </c>
      <c r="AA21" s="38">
        <f t="shared" si="2"/>
        <v>22881.06666000001</v>
      </c>
      <c r="AB21" s="38">
        <f t="shared" si="3"/>
        <v>22881.06666000001</v>
      </c>
      <c r="AC21" s="39">
        <f t="shared" si="6"/>
        <v>171257.17288999993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8407497.4</v>
      </c>
      <c r="O22" s="34">
        <v>4555051.587649999</v>
      </c>
      <c r="P22" s="35">
        <f t="shared" si="0"/>
        <v>54.17844777031985</v>
      </c>
      <c r="Q22" s="34">
        <v>3986671.06084</v>
      </c>
      <c r="R22" s="36">
        <f t="shared" si="4"/>
        <v>114.25702091133248</v>
      </c>
      <c r="S22" s="90">
        <v>8932430.4</v>
      </c>
      <c r="T22" s="34">
        <v>4284304.1041</v>
      </c>
      <c r="U22" s="35">
        <f t="shared" si="1"/>
        <v>47.96347592140208</v>
      </c>
      <c r="V22" s="34">
        <v>4323517.16014</v>
      </c>
      <c r="W22" s="36">
        <f t="shared" si="5"/>
        <v>99.09302878680536</v>
      </c>
      <c r="X22" s="37"/>
      <c r="Y22" s="34"/>
      <c r="Z22" s="38">
        <f>N22-S22</f>
        <v>-524933</v>
      </c>
      <c r="AA22" s="38">
        <f t="shared" si="2"/>
        <v>270747.4835499991</v>
      </c>
      <c r="AB22" s="38">
        <f t="shared" si="3"/>
        <v>270747.4835499991</v>
      </c>
      <c r="AC22" s="39">
        <f t="shared" si="6"/>
        <v>-336846.09930000035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761621.86057</v>
      </c>
      <c r="O23" s="34">
        <v>433331.85676999995</v>
      </c>
      <c r="P23" s="35">
        <f t="shared" si="0"/>
        <v>56.89593211593127</v>
      </c>
      <c r="Q23" s="34">
        <v>404552.72239</v>
      </c>
      <c r="R23" s="36">
        <f t="shared" si="4"/>
        <v>107.11381552693051</v>
      </c>
      <c r="S23" s="90">
        <v>766802.5611</v>
      </c>
      <c r="T23" s="34">
        <v>410779.76182</v>
      </c>
      <c r="U23" s="35">
        <f t="shared" si="1"/>
        <v>53.570473373318514</v>
      </c>
      <c r="V23" s="34">
        <v>398525.07443</v>
      </c>
      <c r="W23" s="36">
        <f t="shared" si="5"/>
        <v>103.07501037607925</v>
      </c>
      <c r="X23" s="37"/>
      <c r="Y23" s="34"/>
      <c r="Z23" s="38">
        <f t="shared" si="2"/>
        <v>-5180.700530000031</v>
      </c>
      <c r="AA23" s="38">
        <f t="shared" si="2"/>
        <v>22552.09494999994</v>
      </c>
      <c r="AB23" s="38">
        <f t="shared" si="3"/>
        <v>22552.09494999994</v>
      </c>
      <c r="AC23" s="39">
        <f t="shared" si="6"/>
        <v>6027.647960000031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287130.28249</v>
      </c>
      <c r="O24" s="34">
        <v>158327.87059</v>
      </c>
      <c r="P24" s="35">
        <f t="shared" si="0"/>
        <v>55.141474182721964</v>
      </c>
      <c r="Q24" s="34">
        <v>147100.44603999998</v>
      </c>
      <c r="R24" s="36">
        <f t="shared" si="4"/>
        <v>107.63248844734777</v>
      </c>
      <c r="S24" s="90">
        <v>289639.96164</v>
      </c>
      <c r="T24" s="34">
        <v>149119.10043000002</v>
      </c>
      <c r="U24" s="35">
        <f t="shared" si="1"/>
        <v>51.48429781086061</v>
      </c>
      <c r="V24" s="34">
        <v>141517.2543</v>
      </c>
      <c r="W24" s="36">
        <f t="shared" si="5"/>
        <v>105.37167440648969</v>
      </c>
      <c r="X24" s="37"/>
      <c r="Y24" s="34"/>
      <c r="Z24" s="38">
        <f t="shared" si="2"/>
        <v>-2509.6791499999817</v>
      </c>
      <c r="AA24" s="38">
        <f t="shared" si="2"/>
        <v>9208.770159999985</v>
      </c>
      <c r="AB24" s="38">
        <f t="shared" si="3"/>
        <v>9208.770159999985</v>
      </c>
      <c r="AC24" s="39">
        <f t="shared" si="6"/>
        <v>5583.19173999998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543726.7115399999</v>
      </c>
      <c r="O25" s="34">
        <v>339247.99467000004</v>
      </c>
      <c r="P25" s="35">
        <f t="shared" si="0"/>
        <v>62.393108057749494</v>
      </c>
      <c r="Q25" s="34">
        <v>366350.01015</v>
      </c>
      <c r="R25" s="36">
        <f t="shared" si="4"/>
        <v>92.6021523873022</v>
      </c>
      <c r="S25" s="90">
        <v>628823.22062</v>
      </c>
      <c r="T25" s="34">
        <v>328233.29187</v>
      </c>
      <c r="U25" s="35">
        <f t="shared" si="1"/>
        <v>52.19802340415678</v>
      </c>
      <c r="V25" s="34">
        <v>344893.70376</v>
      </c>
      <c r="W25" s="36">
        <f t="shared" si="5"/>
        <v>95.16940677421198</v>
      </c>
      <c r="X25" s="37"/>
      <c r="Y25" s="34"/>
      <c r="Z25" s="38">
        <f t="shared" si="2"/>
        <v>-85096.5090800001</v>
      </c>
      <c r="AA25" s="38">
        <f t="shared" si="2"/>
        <v>11014.702800000028</v>
      </c>
      <c r="AB25" s="38">
        <f t="shared" si="3"/>
        <v>11014.702800000028</v>
      </c>
      <c r="AC25" s="39">
        <f t="shared" si="6"/>
        <v>21456.306389999983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132668.06887000002</v>
      </c>
      <c r="O26" s="34">
        <v>89770.96837</v>
      </c>
      <c r="P26" s="35">
        <f t="shared" si="0"/>
        <v>67.6658438873981</v>
      </c>
      <c r="Q26" s="34">
        <v>87610.03220999999</v>
      </c>
      <c r="R26" s="36">
        <f t="shared" si="4"/>
        <v>102.4665396250743</v>
      </c>
      <c r="S26" s="90">
        <v>175285.31387</v>
      </c>
      <c r="T26" s="34">
        <v>96188.15673</v>
      </c>
      <c r="U26" s="35">
        <f t="shared" si="1"/>
        <v>54.87519439383139</v>
      </c>
      <c r="V26" s="34">
        <v>98530.85915</v>
      </c>
      <c r="W26" s="36">
        <f t="shared" si="5"/>
        <v>97.62236679938663</v>
      </c>
      <c r="X26" s="37"/>
      <c r="Y26" s="34"/>
      <c r="Z26" s="38">
        <f>N26-S26</f>
        <v>-42617.244999999995</v>
      </c>
      <c r="AA26" s="38">
        <f t="shared" si="2"/>
        <v>-6417.18836</v>
      </c>
      <c r="AB26" s="38">
        <f t="shared" si="3"/>
        <v>-6417.18836</v>
      </c>
      <c r="AC26" s="39">
        <f t="shared" si="6"/>
        <v>-10920.826940000014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646751.11141</v>
      </c>
      <c r="O27" s="34">
        <v>391423.42616000003</v>
      </c>
      <c r="P27" s="35">
        <f t="shared" si="0"/>
        <v>60.52149261972616</v>
      </c>
      <c r="Q27" s="34">
        <v>379697.02478</v>
      </c>
      <c r="R27" s="36">
        <f t="shared" si="4"/>
        <v>103.088357457316</v>
      </c>
      <c r="S27" s="90">
        <v>679833.46487</v>
      </c>
      <c r="T27" s="34">
        <v>387168.83899</v>
      </c>
      <c r="U27" s="35">
        <f t="shared" si="1"/>
        <v>56.95054141885112</v>
      </c>
      <c r="V27" s="34">
        <v>505940.87007999996</v>
      </c>
      <c r="W27" s="36">
        <f t="shared" si="5"/>
        <v>76.52452329632521</v>
      </c>
      <c r="X27" s="37"/>
      <c r="Y27" s="34"/>
      <c r="Z27" s="38">
        <f t="shared" si="2"/>
        <v>-33082.35346000001</v>
      </c>
      <c r="AA27" s="38">
        <f t="shared" si="2"/>
        <v>4254.587170000013</v>
      </c>
      <c r="AB27" s="38">
        <f t="shared" si="3"/>
        <v>4254.587170000013</v>
      </c>
      <c r="AC27" s="39">
        <f t="shared" si="6"/>
        <v>-126243.84529999999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260547.29524</v>
      </c>
      <c r="O28" s="34">
        <v>172008.1614</v>
      </c>
      <c r="P28" s="35">
        <f t="shared" si="0"/>
        <v>66.01801843368082</v>
      </c>
      <c r="Q28" s="34">
        <v>143407.69828</v>
      </c>
      <c r="R28" s="36">
        <f t="shared" si="4"/>
        <v>119.94346430702647</v>
      </c>
      <c r="S28" s="90">
        <v>272636.67948</v>
      </c>
      <c r="T28" s="34">
        <v>144879.71141</v>
      </c>
      <c r="U28" s="35">
        <f t="shared" si="1"/>
        <v>53.140212713245006</v>
      </c>
      <c r="V28" s="34">
        <v>134021.10697</v>
      </c>
      <c r="W28" s="36">
        <f t="shared" si="5"/>
        <v>108.10215993994933</v>
      </c>
      <c r="X28" s="37"/>
      <c r="Y28" s="34"/>
      <c r="Z28" s="38">
        <f t="shared" si="2"/>
        <v>-12089.384239999985</v>
      </c>
      <c r="AA28" s="38">
        <f t="shared" si="2"/>
        <v>27128.449990000023</v>
      </c>
      <c r="AB28" s="38">
        <f t="shared" si="3"/>
        <v>27128.449990000023</v>
      </c>
      <c r="AC28" s="39">
        <f t="shared" si="6"/>
        <v>9386.591310000018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533315.2072</v>
      </c>
      <c r="O29" s="34">
        <v>289428.89138</v>
      </c>
      <c r="P29" s="35">
        <f t="shared" si="0"/>
        <v>54.26976157300171</v>
      </c>
      <c r="Q29" s="34">
        <v>307049.78279</v>
      </c>
      <c r="R29" s="36">
        <f t="shared" si="4"/>
        <v>94.26122655098848</v>
      </c>
      <c r="S29" s="90">
        <v>643078.4710599999</v>
      </c>
      <c r="T29" s="34">
        <v>290839.61078</v>
      </c>
      <c r="U29" s="35">
        <f t="shared" si="1"/>
        <v>45.22614639868178</v>
      </c>
      <c r="V29" s="34">
        <v>269939.40088</v>
      </c>
      <c r="W29" s="36">
        <f t="shared" si="5"/>
        <v>107.7425562299781</v>
      </c>
      <c r="X29" s="37"/>
      <c r="Y29" s="34"/>
      <c r="Z29" s="38">
        <f t="shared" si="2"/>
        <v>-109763.26385999995</v>
      </c>
      <c r="AA29" s="38">
        <f t="shared" si="2"/>
        <v>-1410.7194000000018</v>
      </c>
      <c r="AB29" s="38">
        <f t="shared" si="3"/>
        <v>-1410.7194000000018</v>
      </c>
      <c r="AC29" s="39">
        <f t="shared" si="6"/>
        <v>37110.381910000055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157132.92909</v>
      </c>
      <c r="O30" s="34">
        <v>108137.07272</v>
      </c>
      <c r="P30" s="35">
        <f t="shared" si="0"/>
        <v>68.8188486947017</v>
      </c>
      <c r="Q30" s="34">
        <v>92533.3687</v>
      </c>
      <c r="R30" s="36">
        <f t="shared" si="4"/>
        <v>116.86278608378385</v>
      </c>
      <c r="S30" s="90">
        <v>164938.02355</v>
      </c>
      <c r="T30" s="34">
        <v>87769.43334999999</v>
      </c>
      <c r="U30" s="35">
        <f t="shared" si="1"/>
        <v>53.213583781906536</v>
      </c>
      <c r="V30" s="34">
        <v>89440.98507</v>
      </c>
      <c r="W30" s="36">
        <f t="shared" si="5"/>
        <v>98.13111213087402</v>
      </c>
      <c r="X30" s="37"/>
      <c r="Y30" s="34"/>
      <c r="Z30" s="38">
        <f t="shared" si="2"/>
        <v>-7805.094460000022</v>
      </c>
      <c r="AA30" s="38">
        <f t="shared" si="2"/>
        <v>20367.639370000004</v>
      </c>
      <c r="AB30" s="38">
        <f t="shared" si="3"/>
        <v>20367.639370000004</v>
      </c>
      <c r="AC30" s="39">
        <f t="shared" si="6"/>
        <v>3092.383630000011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355516.42325</v>
      </c>
      <c r="O31" s="34">
        <v>210765.69781</v>
      </c>
      <c r="P31" s="35">
        <f t="shared" si="0"/>
        <v>59.28437732447288</v>
      </c>
      <c r="Q31" s="34">
        <v>206533.4937</v>
      </c>
      <c r="R31" s="36">
        <f t="shared" si="4"/>
        <v>102.04916114775433</v>
      </c>
      <c r="S31" s="90">
        <v>402356.43366000004</v>
      </c>
      <c r="T31" s="34">
        <v>196365.72676</v>
      </c>
      <c r="U31" s="35">
        <f t="shared" si="1"/>
        <v>48.803923668816815</v>
      </c>
      <c r="V31" s="34">
        <v>219417.64982</v>
      </c>
      <c r="W31" s="36">
        <f t="shared" si="5"/>
        <v>89.4940434012894</v>
      </c>
      <c r="X31" s="37"/>
      <c r="Y31" s="34"/>
      <c r="Z31" s="38">
        <f t="shared" si="2"/>
        <v>-46840.010410000046</v>
      </c>
      <c r="AA31" s="38">
        <f t="shared" si="2"/>
        <v>14399.971050000022</v>
      </c>
      <c r="AB31" s="38">
        <f t="shared" si="3"/>
        <v>14399.971050000022</v>
      </c>
      <c r="AC31" s="39">
        <f t="shared" si="6"/>
        <v>-12884.15612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420375.42706</v>
      </c>
      <c r="O32" s="34">
        <v>241689.19178999998</v>
      </c>
      <c r="P32" s="35">
        <f t="shared" si="0"/>
        <v>57.49365358491894</v>
      </c>
      <c r="Q32" s="34">
        <v>258021.3886</v>
      </c>
      <c r="R32" s="36">
        <f t="shared" si="4"/>
        <v>93.67021590782957</v>
      </c>
      <c r="S32" s="90">
        <v>455766.64096</v>
      </c>
      <c r="T32" s="34">
        <v>239155.43372</v>
      </c>
      <c r="U32" s="35">
        <f t="shared" si="1"/>
        <v>52.47322033404136</v>
      </c>
      <c r="V32" s="34">
        <v>242864.8792</v>
      </c>
      <c r="W32" s="36">
        <f t="shared" si="5"/>
        <v>98.47262992812342</v>
      </c>
      <c r="X32" s="37"/>
      <c r="Y32" s="34"/>
      <c r="Z32" s="38">
        <f t="shared" si="2"/>
        <v>-35391.21389999997</v>
      </c>
      <c r="AA32" s="38">
        <f t="shared" si="2"/>
        <v>2533.7580699999817</v>
      </c>
      <c r="AB32" s="38">
        <f t="shared" si="3"/>
        <v>2533.7580699999817</v>
      </c>
      <c r="AC32" s="39">
        <f t="shared" si="6"/>
        <v>15156.50940000001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1354715.7339100002</v>
      </c>
      <c r="O33" s="34">
        <v>719525.73937</v>
      </c>
      <c r="P33" s="35">
        <f t="shared" si="0"/>
        <v>53.11267311359072</v>
      </c>
      <c r="Q33" s="34">
        <v>673073.09097</v>
      </c>
      <c r="R33" s="36">
        <f t="shared" si="4"/>
        <v>106.90157562725537</v>
      </c>
      <c r="S33" s="90">
        <v>1374830.65162</v>
      </c>
      <c r="T33" s="34">
        <v>655892.08998</v>
      </c>
      <c r="U33" s="35">
        <f t="shared" si="1"/>
        <v>47.707118633640064</v>
      </c>
      <c r="V33" s="34">
        <v>650066.07134</v>
      </c>
      <c r="W33" s="36">
        <f t="shared" si="5"/>
        <v>100.8962194608912</v>
      </c>
      <c r="X33" s="37"/>
      <c r="Y33" s="34"/>
      <c r="Z33" s="38">
        <f t="shared" si="2"/>
        <v>-20114.917709999718</v>
      </c>
      <c r="AA33" s="38">
        <f t="shared" si="2"/>
        <v>63633.64938999992</v>
      </c>
      <c r="AB33" s="38">
        <f t="shared" si="3"/>
        <v>63633.64938999992</v>
      </c>
      <c r="AC33" s="39">
        <f t="shared" si="6"/>
        <v>23007.019629999995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425620.79163</v>
      </c>
      <c r="O34" s="34">
        <v>253425.10636</v>
      </c>
      <c r="P34" s="35">
        <f t="shared" si="0"/>
        <v>59.54246393590357</v>
      </c>
      <c r="Q34" s="34">
        <v>254296.47912</v>
      </c>
      <c r="R34" s="36">
        <f t="shared" si="4"/>
        <v>99.65733982514607</v>
      </c>
      <c r="S34" s="90">
        <v>461172.50118</v>
      </c>
      <c r="T34" s="34">
        <v>245995.30206000002</v>
      </c>
      <c r="U34" s="35">
        <f t="shared" si="1"/>
        <v>53.341277164309</v>
      </c>
      <c r="V34" s="34">
        <v>276725.61001</v>
      </c>
      <c r="W34" s="36">
        <f t="shared" si="5"/>
        <v>88.89502567222112</v>
      </c>
      <c r="X34" s="37"/>
      <c r="Y34" s="34"/>
      <c r="Z34" s="38">
        <f t="shared" si="2"/>
        <v>-35551.70955000003</v>
      </c>
      <c r="AA34" s="38">
        <f t="shared" si="2"/>
        <v>7429.804299999989</v>
      </c>
      <c r="AB34" s="38">
        <f t="shared" si="3"/>
        <v>7429.804299999989</v>
      </c>
      <c r="AC34" s="39">
        <f t="shared" si="6"/>
        <v>-22429.13089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480661.07857</v>
      </c>
      <c r="O35" s="34">
        <v>305409.66401</v>
      </c>
      <c r="P35" s="35">
        <f t="shared" si="0"/>
        <v>63.53950374318115</v>
      </c>
      <c r="Q35" s="34">
        <v>293291.27765</v>
      </c>
      <c r="R35" s="36">
        <f t="shared" si="4"/>
        <v>104.13186046891634</v>
      </c>
      <c r="S35" s="90">
        <v>500619.65203</v>
      </c>
      <c r="T35" s="34">
        <v>283385.01605000003</v>
      </c>
      <c r="U35" s="35">
        <f t="shared" si="1"/>
        <v>56.60685011083384</v>
      </c>
      <c r="V35" s="34">
        <v>278015.55812</v>
      </c>
      <c r="W35" s="36">
        <f t="shared" si="5"/>
        <v>101.93135160000017</v>
      </c>
      <c r="X35" s="37"/>
      <c r="Y35" s="34"/>
      <c r="Z35" s="38">
        <f t="shared" si="2"/>
        <v>-19958.573459999985</v>
      </c>
      <c r="AA35" s="38">
        <f t="shared" si="2"/>
        <v>22024.647959999973</v>
      </c>
      <c r="AB35" s="38">
        <f t="shared" si="3"/>
        <v>22024.647959999973</v>
      </c>
      <c r="AC35" s="39">
        <f t="shared" si="6"/>
        <v>15275.719530000002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215120.27147</v>
      </c>
      <c r="O36" s="34">
        <v>129443.50823</v>
      </c>
      <c r="P36" s="35">
        <f t="shared" si="0"/>
        <v>60.17262220127487</v>
      </c>
      <c r="Q36" s="34">
        <v>126255.30211</v>
      </c>
      <c r="R36" s="36">
        <f t="shared" si="4"/>
        <v>102.52520572737791</v>
      </c>
      <c r="S36" s="90">
        <v>238296.32295</v>
      </c>
      <c r="T36" s="34">
        <v>130287.32366</v>
      </c>
      <c r="U36" s="35">
        <f t="shared" si="1"/>
        <v>54.67450023865339</v>
      </c>
      <c r="V36" s="34">
        <v>120770.69761</v>
      </c>
      <c r="W36" s="36">
        <f t="shared" si="5"/>
        <v>107.87991312324093</v>
      </c>
      <c r="X36" s="37"/>
      <c r="Y36" s="34"/>
      <c r="Z36" s="38">
        <f t="shared" si="2"/>
        <v>-23176.051479999995</v>
      </c>
      <c r="AA36" s="38">
        <f t="shared" si="2"/>
        <v>-843.8154299999878</v>
      </c>
      <c r="AB36" s="38">
        <f t="shared" si="3"/>
        <v>-843.8154299999878</v>
      </c>
      <c r="AC36" s="39">
        <f t="shared" si="6"/>
        <v>5484.604500000001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348010.46666000003</v>
      </c>
      <c r="O37" s="34">
        <v>210862.37265</v>
      </c>
      <c r="P37" s="35">
        <f t="shared" si="0"/>
        <v>60.59081345274846</v>
      </c>
      <c r="Q37" s="34">
        <v>207745.84321000002</v>
      </c>
      <c r="R37" s="36">
        <f t="shared" si="4"/>
        <v>101.50016452403798</v>
      </c>
      <c r="S37" s="90">
        <v>386497.49735</v>
      </c>
      <c r="T37" s="34">
        <v>182734.05628999998</v>
      </c>
      <c r="U37" s="35">
        <f t="shared" si="1"/>
        <v>47.2794927633184</v>
      </c>
      <c r="V37" s="34">
        <v>175160.75465000002</v>
      </c>
      <c r="W37" s="36">
        <f t="shared" si="5"/>
        <v>104.32362925995191</v>
      </c>
      <c r="X37" s="37"/>
      <c r="Y37" s="34"/>
      <c r="Z37" s="38">
        <f t="shared" si="2"/>
        <v>-38487.030689999985</v>
      </c>
      <c r="AA37" s="38">
        <f t="shared" si="2"/>
        <v>28128.316360000026</v>
      </c>
      <c r="AB37" s="38">
        <f t="shared" si="3"/>
        <v>28128.316360000026</v>
      </c>
      <c r="AC37" s="39">
        <f t="shared" si="6"/>
        <v>32585.088560000004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1879529.329</v>
      </c>
      <c r="O38" s="34">
        <v>1090933.9214</v>
      </c>
      <c r="P38" s="35">
        <f t="shared" si="0"/>
        <v>58.04293152373575</v>
      </c>
      <c r="Q38" s="34">
        <v>1123704.7930899998</v>
      </c>
      <c r="R38" s="36">
        <f t="shared" si="4"/>
        <v>97.08367607831543</v>
      </c>
      <c r="S38" s="90">
        <v>1952198.031</v>
      </c>
      <c r="T38" s="34">
        <v>1124674.20827</v>
      </c>
      <c r="U38" s="35">
        <f t="shared" si="1"/>
        <v>57.61066195184581</v>
      </c>
      <c r="V38" s="34">
        <v>1137116.64524</v>
      </c>
      <c r="W38" s="36">
        <f t="shared" si="5"/>
        <v>98.90579062208927</v>
      </c>
      <c r="X38" s="37"/>
      <c r="Y38" s="34"/>
      <c r="Z38" s="38">
        <f t="shared" si="2"/>
        <v>-72668.70200000005</v>
      </c>
      <c r="AA38" s="38">
        <f t="shared" si="2"/>
        <v>-33740.28686999995</v>
      </c>
      <c r="AB38" s="38">
        <f t="shared" si="3"/>
        <v>-33740.28686999995</v>
      </c>
      <c r="AC38" s="39">
        <f t="shared" si="6"/>
        <v>-13411.852150000166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200425.0019</v>
      </c>
      <c r="O39" s="34">
        <v>135416.88791</v>
      </c>
      <c r="P39" s="35">
        <f t="shared" si="0"/>
        <v>67.56486796870026</v>
      </c>
      <c r="Q39" s="34">
        <v>131091.44396</v>
      </c>
      <c r="R39" s="36">
        <f t="shared" si="4"/>
        <v>103.29956236603803</v>
      </c>
      <c r="S39" s="90">
        <v>206940.27933000002</v>
      </c>
      <c r="T39" s="34">
        <v>117530.84031999999</v>
      </c>
      <c r="U39" s="35">
        <f t="shared" si="1"/>
        <v>56.79456928371972</v>
      </c>
      <c r="V39" s="34">
        <v>120888.96536</v>
      </c>
      <c r="W39" s="36">
        <f t="shared" si="5"/>
        <v>97.22214097043538</v>
      </c>
      <c r="X39" s="37"/>
      <c r="Y39" s="34"/>
      <c r="Z39" s="38">
        <f t="shared" si="2"/>
        <v>-6515.2774300000165</v>
      </c>
      <c r="AA39" s="38">
        <f t="shared" si="2"/>
        <v>17886.047590000002</v>
      </c>
      <c r="AB39" s="38">
        <f t="shared" si="3"/>
        <v>17886.047590000002</v>
      </c>
      <c r="AC39" s="39">
        <f t="shared" si="6"/>
        <v>10202.478600000002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332502.93802</v>
      </c>
      <c r="O40" s="34">
        <v>192862.01625</v>
      </c>
      <c r="P40" s="35">
        <f t="shared" si="0"/>
        <v>58.003101385648314</v>
      </c>
      <c r="Q40" s="34">
        <v>190105.20891999998</v>
      </c>
      <c r="R40" s="36">
        <f t="shared" si="4"/>
        <v>101.45014823405502</v>
      </c>
      <c r="S40" s="90">
        <v>339588.49851999996</v>
      </c>
      <c r="T40" s="34">
        <v>173350.22652</v>
      </c>
      <c r="U40" s="35">
        <f t="shared" si="1"/>
        <v>51.047143020301846</v>
      </c>
      <c r="V40" s="34">
        <v>174968.04244</v>
      </c>
      <c r="W40" s="36">
        <f t="shared" si="5"/>
        <v>99.07536490810614</v>
      </c>
      <c r="X40" s="37"/>
      <c r="Y40" s="34"/>
      <c r="Z40" s="38">
        <f t="shared" si="2"/>
        <v>-7085.560499999963</v>
      </c>
      <c r="AA40" s="38">
        <f t="shared" si="2"/>
        <v>19511.78972999999</v>
      </c>
      <c r="AB40" s="38">
        <f t="shared" si="3"/>
        <v>19511.78972999999</v>
      </c>
      <c r="AC40" s="39">
        <f t="shared" si="6"/>
        <v>15137.166479999985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144785.56141999998</v>
      </c>
      <c r="O41" s="34">
        <v>94475.99925</v>
      </c>
      <c r="P41" s="35">
        <f t="shared" si="0"/>
        <v>65.25236240645576</v>
      </c>
      <c r="Q41" s="34">
        <v>92701.55038</v>
      </c>
      <c r="R41" s="36">
        <f t="shared" si="4"/>
        <v>101.91415231215251</v>
      </c>
      <c r="S41" s="90">
        <v>150195.81376</v>
      </c>
      <c r="T41" s="34">
        <v>85530.02945999999</v>
      </c>
      <c r="U41" s="35">
        <f t="shared" si="1"/>
        <v>56.945681320166244</v>
      </c>
      <c r="V41" s="34">
        <v>84949.18417000001</v>
      </c>
      <c r="W41" s="36">
        <f t="shared" si="5"/>
        <v>100.68375617220478</v>
      </c>
      <c r="X41" s="37"/>
      <c r="Y41" s="34"/>
      <c r="Z41" s="38">
        <f t="shared" si="2"/>
        <v>-5410.252340000006</v>
      </c>
      <c r="AA41" s="38">
        <f t="shared" si="2"/>
        <v>8945.969790000003</v>
      </c>
      <c r="AB41" s="38">
        <f t="shared" si="3"/>
        <v>8945.969790000003</v>
      </c>
      <c r="AC41" s="39">
        <f t="shared" si="6"/>
        <v>7752.366209999993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687801.40294</v>
      </c>
      <c r="O42" s="34">
        <v>303083.26229000004</v>
      </c>
      <c r="P42" s="35">
        <f t="shared" si="0"/>
        <v>44.065519639022796</v>
      </c>
      <c r="Q42" s="34">
        <v>269474.84926</v>
      </c>
      <c r="R42" s="36">
        <f t="shared" si="4"/>
        <v>112.47181810187166</v>
      </c>
      <c r="S42" s="90">
        <v>713304.9617000001</v>
      </c>
      <c r="T42" s="34">
        <v>334548.66482</v>
      </c>
      <c r="U42" s="35">
        <f t="shared" si="1"/>
        <v>46.90121095228041</v>
      </c>
      <c r="V42" s="34">
        <v>321441.81461</v>
      </c>
      <c r="W42" s="36">
        <f t="shared" si="5"/>
        <v>104.07751873411439</v>
      </c>
      <c r="X42" s="37"/>
      <c r="Y42" s="34"/>
      <c r="Z42" s="38">
        <f t="shared" si="2"/>
        <v>-25503.558760000044</v>
      </c>
      <c r="AA42" s="38">
        <f t="shared" si="2"/>
        <v>-31465.402529999963</v>
      </c>
      <c r="AB42" s="38">
        <f t="shared" si="3"/>
        <v>-31465.402529999963</v>
      </c>
      <c r="AC42" s="39">
        <f t="shared" si="6"/>
        <v>-51966.96535000001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320838.868</v>
      </c>
      <c r="O43" s="34">
        <v>214956.11046</v>
      </c>
      <c r="P43" s="35">
        <f t="shared" si="0"/>
        <v>66.99815137734497</v>
      </c>
      <c r="Q43" s="34">
        <v>189145.25147999998</v>
      </c>
      <c r="R43" s="36">
        <f t="shared" si="4"/>
        <v>113.64605179249199</v>
      </c>
      <c r="S43" s="90">
        <v>333145.268</v>
      </c>
      <c r="T43" s="34">
        <v>189826.38137000002</v>
      </c>
      <c r="U43" s="35">
        <f t="shared" si="1"/>
        <v>56.980062334248736</v>
      </c>
      <c r="V43" s="34">
        <v>174998.93016</v>
      </c>
      <c r="W43" s="36">
        <f t="shared" si="5"/>
        <v>108.47288106072614</v>
      </c>
      <c r="X43" s="37"/>
      <c r="Y43" s="34"/>
      <c r="Z43" s="38">
        <f t="shared" si="2"/>
        <v>-12306.399999999965</v>
      </c>
      <c r="AA43" s="38">
        <f t="shared" si="2"/>
        <v>25129.72908999998</v>
      </c>
      <c r="AB43" s="38">
        <f t="shared" si="3"/>
        <v>25129.72908999998</v>
      </c>
      <c r="AC43" s="39">
        <f t="shared" si="6"/>
        <v>14146.321319999988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132815.60698</v>
      </c>
      <c r="O44" s="34">
        <v>75767.21732</v>
      </c>
      <c r="P44" s="35">
        <f t="shared" si="0"/>
        <v>57.04692320640403</v>
      </c>
      <c r="Q44" s="34">
        <v>84386.15743</v>
      </c>
      <c r="R44" s="36">
        <f t="shared" si="4"/>
        <v>89.78631048919416</v>
      </c>
      <c r="S44" s="90">
        <v>144097.99176</v>
      </c>
      <c r="T44" s="34">
        <v>77376.13719</v>
      </c>
      <c r="U44" s="35">
        <f t="shared" si="1"/>
        <v>53.69688796140374</v>
      </c>
      <c r="V44" s="34">
        <v>82622.93378</v>
      </c>
      <c r="W44" s="36">
        <f t="shared" si="5"/>
        <v>93.64970916674218</v>
      </c>
      <c r="X44" s="37"/>
      <c r="Y44" s="34"/>
      <c r="Z44" s="38">
        <f t="shared" si="2"/>
        <v>-11282.384779999993</v>
      </c>
      <c r="AA44" s="38">
        <f t="shared" si="2"/>
        <v>-1608.919869999998</v>
      </c>
      <c r="AB44" s="38">
        <f t="shared" si="3"/>
        <v>-1608.919869999998</v>
      </c>
      <c r="AC44" s="39">
        <f t="shared" si="6"/>
        <v>1763.22365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518594.19373</v>
      </c>
      <c r="O45" s="34">
        <v>313594.56958999997</v>
      </c>
      <c r="P45" s="35">
        <f t="shared" si="0"/>
        <v>60.470127390834094</v>
      </c>
      <c r="Q45" s="34">
        <v>252958.79869</v>
      </c>
      <c r="R45" s="36">
        <f t="shared" si="4"/>
        <v>123.97061150432995</v>
      </c>
      <c r="S45" s="90">
        <v>548050.6854900001</v>
      </c>
      <c r="T45" s="34">
        <v>302035.25974</v>
      </c>
      <c r="U45" s="35">
        <f t="shared" si="1"/>
        <v>55.11082601237091</v>
      </c>
      <c r="V45" s="34">
        <v>318868.26626999996</v>
      </c>
      <c r="W45" s="36">
        <f t="shared" si="5"/>
        <v>94.72101544411863</v>
      </c>
      <c r="X45" s="37"/>
      <c r="Y45" s="34"/>
      <c r="Z45" s="38">
        <f t="shared" si="2"/>
        <v>-29456.491760000063</v>
      </c>
      <c r="AA45" s="38">
        <f t="shared" si="2"/>
        <v>11559.309849999961</v>
      </c>
      <c r="AB45" s="38">
        <f t="shared" si="3"/>
        <v>11559.309849999961</v>
      </c>
      <c r="AC45" s="39">
        <f t="shared" si="6"/>
        <v>-65909.46757999997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321115.10396</v>
      </c>
      <c r="O46" s="34">
        <v>202352.20254</v>
      </c>
      <c r="P46" s="35">
        <f t="shared" si="0"/>
        <v>63.01547328188156</v>
      </c>
      <c r="Q46" s="34">
        <v>206136.41178</v>
      </c>
      <c r="R46" s="36">
        <f t="shared" si="4"/>
        <v>98.1642208635907</v>
      </c>
      <c r="S46" s="90">
        <v>327113.9665</v>
      </c>
      <c r="T46" s="34">
        <v>188004.11129</v>
      </c>
      <c r="U46" s="35">
        <f t="shared" si="1"/>
        <v>57.473581241906416</v>
      </c>
      <c r="V46" s="34">
        <v>190566.91065</v>
      </c>
      <c r="W46" s="36">
        <f t="shared" si="5"/>
        <v>98.65517085245355</v>
      </c>
      <c r="X46" s="37"/>
      <c r="Y46" s="34"/>
      <c r="Z46" s="38">
        <f t="shared" si="2"/>
        <v>-5998.862540000002</v>
      </c>
      <c r="AA46" s="38">
        <f t="shared" si="2"/>
        <v>14348.091249999998</v>
      </c>
      <c r="AB46" s="38">
        <f t="shared" si="3"/>
        <v>14348.091249999998</v>
      </c>
      <c r="AC46" s="39">
        <f t="shared" si="6"/>
        <v>15569.50112999999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601764.45239</v>
      </c>
      <c r="O47" s="34">
        <v>302998.09741000005</v>
      </c>
      <c r="P47" s="35">
        <f t="shared" si="0"/>
        <v>50.35161120046167</v>
      </c>
      <c r="Q47" s="34">
        <v>281574.75964</v>
      </c>
      <c r="R47" s="36">
        <f t="shared" si="4"/>
        <v>107.60840133447695</v>
      </c>
      <c r="S47" s="90">
        <v>577105.2154</v>
      </c>
      <c r="T47" s="34">
        <v>292731.92455</v>
      </c>
      <c r="U47" s="35">
        <f t="shared" si="1"/>
        <v>50.724186290207626</v>
      </c>
      <c r="V47" s="34">
        <v>340747.59468</v>
      </c>
      <c r="W47" s="36">
        <f t="shared" si="5"/>
        <v>85.90872807918363</v>
      </c>
      <c r="X47" s="37"/>
      <c r="Y47" s="34"/>
      <c r="Z47" s="38">
        <f t="shared" si="2"/>
        <v>24659.236990000005</v>
      </c>
      <c r="AA47" s="38">
        <f t="shared" si="2"/>
        <v>10266.17286000005</v>
      </c>
      <c r="AB47" s="38">
        <f t="shared" si="3"/>
        <v>10266.17286000005</v>
      </c>
      <c r="AC47" s="39">
        <f t="shared" si="6"/>
        <v>-59172.835039999976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188131.76054</v>
      </c>
      <c r="O48" s="34">
        <v>103364.59558</v>
      </c>
      <c r="P48" s="35">
        <f t="shared" si="0"/>
        <v>54.94266108141955</v>
      </c>
      <c r="Q48" s="34">
        <v>97514.46591</v>
      </c>
      <c r="R48" s="36">
        <f t="shared" si="4"/>
        <v>105.99924289735567</v>
      </c>
      <c r="S48" s="90">
        <v>203255.35626</v>
      </c>
      <c r="T48" s="34">
        <v>110136.50231</v>
      </c>
      <c r="U48" s="35">
        <f t="shared" si="1"/>
        <v>54.18627303927759</v>
      </c>
      <c r="V48" s="34">
        <v>131270.48046</v>
      </c>
      <c r="W48" s="36">
        <f t="shared" si="5"/>
        <v>83.90043361162236</v>
      </c>
      <c r="X48" s="37"/>
      <c r="Y48" s="34"/>
      <c r="Z48" s="38">
        <f t="shared" si="2"/>
        <v>-15123.595720000012</v>
      </c>
      <c r="AA48" s="38">
        <f t="shared" si="2"/>
        <v>-6771.906730000002</v>
      </c>
      <c r="AB48" s="38">
        <f t="shared" si="3"/>
        <v>-6771.906730000002</v>
      </c>
      <c r="AC48" s="39">
        <f t="shared" si="6"/>
        <v>-33756.01454999999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352891.35127</v>
      </c>
      <c r="O49" s="34">
        <v>197400.64913</v>
      </c>
      <c r="P49" s="35">
        <f t="shared" si="0"/>
        <v>55.93808077743656</v>
      </c>
      <c r="Q49" s="34">
        <v>202977.05839</v>
      </c>
      <c r="R49" s="36">
        <f t="shared" si="4"/>
        <v>97.25268988316627</v>
      </c>
      <c r="S49" s="90">
        <v>365628.10826</v>
      </c>
      <c r="T49" s="34">
        <v>201793.18221</v>
      </c>
      <c r="U49" s="35">
        <f t="shared" si="1"/>
        <v>55.190828508869416</v>
      </c>
      <c r="V49" s="34">
        <v>194850.02145</v>
      </c>
      <c r="W49" s="36">
        <f t="shared" si="5"/>
        <v>103.56333589718474</v>
      </c>
      <c r="X49" s="37"/>
      <c r="Y49" s="34"/>
      <c r="Z49" s="38">
        <f t="shared" si="2"/>
        <v>-12736.756990000024</v>
      </c>
      <c r="AA49" s="38">
        <f t="shared" si="2"/>
        <v>-4392.533079999994</v>
      </c>
      <c r="AB49" s="38">
        <f t="shared" si="3"/>
        <v>-4392.533079999994</v>
      </c>
      <c r="AC49" s="39">
        <f t="shared" si="6"/>
        <v>8127.036939999991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325011.39922</v>
      </c>
      <c r="O50" s="34">
        <v>194693.07493</v>
      </c>
      <c r="P50" s="35">
        <f t="shared" si="0"/>
        <v>59.90346043161777</v>
      </c>
      <c r="Q50" s="34">
        <v>450026.33201</v>
      </c>
      <c r="R50" s="36">
        <f t="shared" si="4"/>
        <v>43.262596226407865</v>
      </c>
      <c r="S50" s="90">
        <v>516053.13022000005</v>
      </c>
      <c r="T50" s="34">
        <v>247464.73758000002</v>
      </c>
      <c r="U50" s="35">
        <f t="shared" si="1"/>
        <v>47.953344934561805</v>
      </c>
      <c r="V50" s="34">
        <v>211345.3737</v>
      </c>
      <c r="W50" s="36">
        <f t="shared" si="5"/>
        <v>117.09020796039313</v>
      </c>
      <c r="X50" s="37"/>
      <c r="Y50" s="34"/>
      <c r="Z50" s="38">
        <f t="shared" si="2"/>
        <v>-191041.73100000003</v>
      </c>
      <c r="AA50" s="38">
        <f t="shared" si="2"/>
        <v>-52771.66265000001</v>
      </c>
      <c r="AB50" s="38">
        <f t="shared" si="3"/>
        <v>-52771.66265000001</v>
      </c>
      <c r="AC50" s="39">
        <f t="shared" si="6"/>
        <v>238680.95831000002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161083.14381</v>
      </c>
      <c r="O51" s="34">
        <v>101665.76918</v>
      </c>
      <c r="P51" s="35">
        <f t="shared" si="0"/>
        <v>63.11384715704102</v>
      </c>
      <c r="Q51" s="34">
        <v>104560.49837999999</v>
      </c>
      <c r="R51" s="36">
        <f t="shared" si="4"/>
        <v>97.23152696778492</v>
      </c>
      <c r="S51" s="90">
        <v>162708.94381</v>
      </c>
      <c r="T51" s="34">
        <v>93801.22098</v>
      </c>
      <c r="U51" s="35">
        <f t="shared" si="1"/>
        <v>57.649701844008305</v>
      </c>
      <c r="V51" s="34">
        <v>98925.13898999999</v>
      </c>
      <c r="W51" s="36">
        <f t="shared" si="5"/>
        <v>94.82040858136378</v>
      </c>
      <c r="X51" s="37"/>
      <c r="Y51" s="34"/>
      <c r="Z51" s="38">
        <f t="shared" si="2"/>
        <v>-1625.7999999999884</v>
      </c>
      <c r="AA51" s="38">
        <f t="shared" si="2"/>
        <v>7864.548200000005</v>
      </c>
      <c r="AB51" s="38">
        <f t="shared" si="3"/>
        <v>7864.548200000005</v>
      </c>
      <c r="AC51" s="39">
        <f t="shared" si="6"/>
        <v>5635.359389999998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352435.36153</v>
      </c>
      <c r="O52" s="34">
        <v>224634.47217</v>
      </c>
      <c r="P52" s="35">
        <f t="shared" si="0"/>
        <v>63.73777909084151</v>
      </c>
      <c r="Q52" s="34">
        <v>204246.99967</v>
      </c>
      <c r="R52" s="36">
        <f t="shared" si="4"/>
        <v>109.98177331022725</v>
      </c>
      <c r="S52" s="90">
        <v>354095.59669</v>
      </c>
      <c r="T52" s="34">
        <v>199933.88919</v>
      </c>
      <c r="U52" s="35">
        <f t="shared" si="1"/>
        <v>56.463252031071164</v>
      </c>
      <c r="V52" s="34">
        <v>207879.98186</v>
      </c>
      <c r="W52" s="36">
        <f t="shared" si="5"/>
        <v>96.17755755080283</v>
      </c>
      <c r="X52" s="37"/>
      <c r="Y52" s="34"/>
      <c r="Z52" s="38">
        <f t="shared" si="2"/>
        <v>-1660.235159999982</v>
      </c>
      <c r="AA52" s="38">
        <f t="shared" si="2"/>
        <v>24700.582980000007</v>
      </c>
      <c r="AB52" s="38">
        <f t="shared" si="3"/>
        <v>24700.582980000007</v>
      </c>
      <c r="AC52" s="39">
        <f t="shared" si="6"/>
        <v>-3632.9821900000097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210337.50713999997</v>
      </c>
      <c r="O53" s="34">
        <v>138631.18132</v>
      </c>
      <c r="P53" s="35">
        <f t="shared" si="0"/>
        <v>65.90892095518063</v>
      </c>
      <c r="Q53" s="34">
        <v>130890.50447</v>
      </c>
      <c r="R53" s="36">
        <f t="shared" si="4"/>
        <v>105.9138566860472</v>
      </c>
      <c r="S53" s="90">
        <v>224289.04513999997</v>
      </c>
      <c r="T53" s="34">
        <v>117255.52553</v>
      </c>
      <c r="U53" s="35">
        <f t="shared" si="1"/>
        <v>52.27875728696859</v>
      </c>
      <c r="V53" s="34">
        <v>113139.82493999999</v>
      </c>
      <c r="W53" s="36">
        <f t="shared" si="5"/>
        <v>103.6377116476737</v>
      </c>
      <c r="X53" s="37"/>
      <c r="Y53" s="34"/>
      <c r="Z53" s="38">
        <f t="shared" si="2"/>
        <v>-13951.538</v>
      </c>
      <c r="AA53" s="38">
        <f t="shared" si="2"/>
        <v>21375.655790000004</v>
      </c>
      <c r="AB53" s="38">
        <f t="shared" si="3"/>
        <v>21375.655790000004</v>
      </c>
      <c r="AC53" s="39">
        <f t="shared" si="6"/>
        <v>17750.67953000001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261231.31737</v>
      </c>
      <c r="O54" s="34">
        <v>161221.93993</v>
      </c>
      <c r="P54" s="35">
        <f t="shared" si="0"/>
        <v>61.716160816067166</v>
      </c>
      <c r="Q54" s="34">
        <v>154114.57175</v>
      </c>
      <c r="R54" s="36">
        <f t="shared" si="4"/>
        <v>104.61174313323814</v>
      </c>
      <c r="S54" s="90">
        <v>265447.06533</v>
      </c>
      <c r="T54" s="34">
        <v>142374.05225</v>
      </c>
      <c r="U54" s="35">
        <f t="shared" si="1"/>
        <v>53.63557215183472</v>
      </c>
      <c r="V54" s="34">
        <v>151378.20163</v>
      </c>
      <c r="W54" s="36">
        <f t="shared" si="5"/>
        <v>94.05188509108596</v>
      </c>
      <c r="X54" s="37"/>
      <c r="Y54" s="34"/>
      <c r="Z54" s="38">
        <f t="shared" si="2"/>
        <v>-4215.747960000008</v>
      </c>
      <c r="AA54" s="38">
        <f t="shared" si="2"/>
        <v>18847.887679999985</v>
      </c>
      <c r="AB54" s="38">
        <f t="shared" si="3"/>
        <v>18847.887679999985</v>
      </c>
      <c r="AC54" s="39">
        <f t="shared" si="6"/>
        <v>2736.370120000007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621229.662</v>
      </c>
      <c r="O55" s="34">
        <v>328390.86025</v>
      </c>
      <c r="P55" s="35">
        <f t="shared" si="0"/>
        <v>52.86142635120987</v>
      </c>
      <c r="Q55" s="34">
        <v>330697.30802999996</v>
      </c>
      <c r="R55" s="36">
        <f t="shared" si="4"/>
        <v>99.30255017987909</v>
      </c>
      <c r="S55" s="90">
        <v>746862.78023</v>
      </c>
      <c r="T55" s="34">
        <v>303134.23483</v>
      </c>
      <c r="U55" s="35">
        <f t="shared" si="1"/>
        <v>40.587674584165015</v>
      </c>
      <c r="V55" s="34">
        <v>297596.18888</v>
      </c>
      <c r="W55" s="36">
        <f t="shared" si="5"/>
        <v>101.8609263683256</v>
      </c>
      <c r="X55" s="37"/>
      <c r="Y55" s="34"/>
      <c r="Z55" s="38">
        <f t="shared" si="2"/>
        <v>-125633.11823000002</v>
      </c>
      <c r="AA55" s="38">
        <f t="shared" si="2"/>
        <v>25256.625420000055</v>
      </c>
      <c r="AB55" s="38">
        <f t="shared" si="3"/>
        <v>25256.625420000055</v>
      </c>
      <c r="AC55" s="39">
        <f t="shared" si="6"/>
        <v>33101.119149999984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426541.04785000003</v>
      </c>
      <c r="O56" s="34">
        <v>258487.69282</v>
      </c>
      <c r="P56" s="35">
        <f t="shared" si="0"/>
        <v>60.600895065766636</v>
      </c>
      <c r="Q56" s="34">
        <v>302227.82558999996</v>
      </c>
      <c r="R56" s="36">
        <f t="shared" si="4"/>
        <v>85.52743028057995</v>
      </c>
      <c r="S56" s="90">
        <v>503718.40875</v>
      </c>
      <c r="T56" s="34">
        <v>269936.2255</v>
      </c>
      <c r="U56" s="35">
        <f t="shared" si="1"/>
        <v>53.58871560200846</v>
      </c>
      <c r="V56" s="34">
        <v>255177.69934</v>
      </c>
      <c r="W56" s="36">
        <f t="shared" si="5"/>
        <v>105.78362693847147</v>
      </c>
      <c r="X56" s="37"/>
      <c r="Y56" s="34"/>
      <c r="Z56" s="38">
        <f t="shared" si="2"/>
        <v>-77177.36089999997</v>
      </c>
      <c r="AA56" s="38">
        <f t="shared" si="2"/>
        <v>-11448.532680000004</v>
      </c>
      <c r="AB56" s="38">
        <f t="shared" si="3"/>
        <v>-11448.532680000004</v>
      </c>
      <c r="AC56" s="39">
        <f t="shared" si="6"/>
        <v>47050.12624999997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465488.70801</v>
      </c>
      <c r="O57" s="34">
        <v>262316.69241</v>
      </c>
      <c r="P57" s="35">
        <f t="shared" si="0"/>
        <v>56.35296579618957</v>
      </c>
      <c r="Q57" s="34">
        <v>241712.62604</v>
      </c>
      <c r="R57" s="36">
        <f t="shared" si="4"/>
        <v>108.52419946262563</v>
      </c>
      <c r="S57" s="90">
        <v>484086.0314</v>
      </c>
      <c r="T57" s="34">
        <v>253438.93634000001</v>
      </c>
      <c r="U57" s="35">
        <f t="shared" si="1"/>
        <v>52.354110612744286</v>
      </c>
      <c r="V57" s="34">
        <v>250879.28086000003</v>
      </c>
      <c r="W57" s="36">
        <f t="shared" si="5"/>
        <v>101.0202737632321</v>
      </c>
      <c r="X57" s="37"/>
      <c r="Y57" s="34"/>
      <c r="Z57" s="38">
        <f t="shared" si="2"/>
        <v>-18597.323389999976</v>
      </c>
      <c r="AA57" s="38">
        <f t="shared" si="2"/>
        <v>8877.756070000003</v>
      </c>
      <c r="AB57" s="38">
        <f t="shared" si="3"/>
        <v>8877.756070000003</v>
      </c>
      <c r="AC57" s="39">
        <f t="shared" si="6"/>
        <v>-9166.654820000025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750591.32658</v>
      </c>
      <c r="O58" s="34">
        <v>473934.9478</v>
      </c>
      <c r="P58" s="35">
        <f t="shared" si="0"/>
        <v>63.14154334282556</v>
      </c>
      <c r="Q58" s="34">
        <v>477828.48527</v>
      </c>
      <c r="R58" s="36">
        <f t="shared" si="4"/>
        <v>99.18516003335382</v>
      </c>
      <c r="S58" s="90">
        <v>783837.7772100001</v>
      </c>
      <c r="T58" s="34">
        <v>453496.50244</v>
      </c>
      <c r="U58" s="35">
        <f t="shared" si="1"/>
        <v>57.855912999521394</v>
      </c>
      <c r="V58" s="34">
        <v>463843.44829000003</v>
      </c>
      <c r="W58" s="36">
        <f t="shared" si="5"/>
        <v>97.76930214533698</v>
      </c>
      <c r="X58" s="37"/>
      <c r="Y58" s="34"/>
      <c r="Z58" s="38">
        <f t="shared" si="2"/>
        <v>-33246.450630000094</v>
      </c>
      <c r="AA58" s="38">
        <f t="shared" si="2"/>
        <v>20438.445360000012</v>
      </c>
      <c r="AB58" s="38">
        <f t="shared" si="3"/>
        <v>20438.445360000012</v>
      </c>
      <c r="AC58" s="39">
        <f t="shared" si="6"/>
        <v>13985.036979999975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227509.929</v>
      </c>
      <c r="O59" s="34">
        <v>153105.58999</v>
      </c>
      <c r="P59" s="35">
        <f t="shared" si="0"/>
        <v>67.29622336175052</v>
      </c>
      <c r="Q59" s="34">
        <v>145647.65615999998</v>
      </c>
      <c r="R59" s="36">
        <f t="shared" si="4"/>
        <v>105.1205313059121</v>
      </c>
      <c r="S59" s="90">
        <v>239498.00529</v>
      </c>
      <c r="T59" s="34">
        <v>133636.47836</v>
      </c>
      <c r="U59" s="35">
        <f t="shared" si="1"/>
        <v>55.798576776530616</v>
      </c>
      <c r="V59" s="34">
        <v>169214.34811000002</v>
      </c>
      <c r="W59" s="36">
        <f t="shared" si="5"/>
        <v>78.97467316017898</v>
      </c>
      <c r="X59" s="37"/>
      <c r="Y59" s="34"/>
      <c r="Z59" s="38">
        <f t="shared" si="2"/>
        <v>-11988.076289999997</v>
      </c>
      <c r="AA59" s="38">
        <f t="shared" si="2"/>
        <v>19469.11163</v>
      </c>
      <c r="AB59" s="38">
        <f t="shared" si="3"/>
        <v>19469.11163</v>
      </c>
      <c r="AC59" s="39">
        <f t="shared" si="6"/>
        <v>-23566.691950000037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364452.57344</v>
      </c>
      <c r="O60" s="34">
        <v>210517.7951</v>
      </c>
      <c r="P60" s="35">
        <f t="shared" si="0"/>
        <v>57.76274073549864</v>
      </c>
      <c r="Q60" s="34">
        <v>208330.94491</v>
      </c>
      <c r="R60" s="36">
        <f t="shared" si="4"/>
        <v>101.0497001254157</v>
      </c>
      <c r="S60" s="90">
        <v>372965.77699</v>
      </c>
      <c r="T60" s="34">
        <v>212625.1973</v>
      </c>
      <c r="U60" s="35">
        <f t="shared" si="1"/>
        <v>57.009304986634454</v>
      </c>
      <c r="V60" s="34">
        <v>201023.48758000002</v>
      </c>
      <c r="W60" s="36">
        <f t="shared" si="5"/>
        <v>105.77132048581284</v>
      </c>
      <c r="X60" s="37"/>
      <c r="Y60" s="34"/>
      <c r="Z60" s="38">
        <f t="shared" si="2"/>
        <v>-8513.203549999977</v>
      </c>
      <c r="AA60" s="38">
        <f t="shared" si="2"/>
        <v>-2107.4022000000114</v>
      </c>
      <c r="AB60" s="38">
        <f t="shared" si="3"/>
        <v>-2107.4022000000114</v>
      </c>
      <c r="AC60" s="39">
        <f t="shared" si="6"/>
        <v>7307.457329999976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108025.74806</v>
      </c>
      <c r="O61" s="34">
        <v>69166.03001</v>
      </c>
      <c r="P61" s="35">
        <f t="shared" si="0"/>
        <v>64.02735574817181</v>
      </c>
      <c r="Q61" s="34">
        <v>66669.74601</v>
      </c>
      <c r="R61" s="36">
        <f t="shared" si="4"/>
        <v>103.74425305238988</v>
      </c>
      <c r="S61" s="90">
        <v>119237.53806</v>
      </c>
      <c r="T61" s="34">
        <v>64944.72229</v>
      </c>
      <c r="U61" s="35">
        <f t="shared" si="1"/>
        <v>54.46667496381885</v>
      </c>
      <c r="V61" s="34">
        <v>61639.96443</v>
      </c>
      <c r="W61" s="36">
        <f t="shared" si="5"/>
        <v>105.3613883307038</v>
      </c>
      <c r="X61" s="37"/>
      <c r="Y61" s="34"/>
      <c r="Z61" s="38">
        <f t="shared" si="2"/>
        <v>-11211.790000000008</v>
      </c>
      <c r="AA61" s="38">
        <f t="shared" si="2"/>
        <v>4221.307720000004</v>
      </c>
      <c r="AB61" s="38">
        <f t="shared" si="3"/>
        <v>4221.307720000004</v>
      </c>
      <c r="AC61" s="39">
        <f t="shared" si="6"/>
        <v>5029.781580000003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27884814.018610008</v>
      </c>
      <c r="O62" s="51">
        <f>SUM(O19:O61)</f>
        <v>15819858.708429998</v>
      </c>
      <c r="P62" s="52">
        <f t="shared" si="0"/>
        <v>56.7328822701561</v>
      </c>
      <c r="Q62" s="51">
        <f>SUM(Q19:Q61)</f>
        <v>15424353.20097</v>
      </c>
      <c r="R62" s="53">
        <f>O62/Q62*100</f>
        <v>102.56416267383663</v>
      </c>
      <c r="S62" s="51">
        <f>SUM(S19:S61)</f>
        <v>29773867.28905</v>
      </c>
      <c r="T62" s="51">
        <f>SUM(T19:T61)</f>
        <v>15242389.739729999</v>
      </c>
      <c r="U62" s="54">
        <f t="shared" si="1"/>
        <v>51.19385262167715</v>
      </c>
      <c r="V62" s="51">
        <f>SUM(V19:V61)</f>
        <v>15400147.49816</v>
      </c>
      <c r="W62" s="53">
        <f t="shared" si="5"/>
        <v>98.97560878265061</v>
      </c>
      <c r="X62" s="55">
        <f>SUM(X19:X61)</f>
        <v>0</v>
      </c>
      <c r="Y62" s="56">
        <f>SUM(Y19:Y61)</f>
        <v>0</v>
      </c>
      <c r="Z62" s="57">
        <f t="shared" si="2"/>
        <v>-1889053.2704399936</v>
      </c>
      <c r="AA62" s="57">
        <f t="shared" si="2"/>
        <v>577468.9686999992</v>
      </c>
      <c r="AB62" s="57">
        <f t="shared" si="3"/>
        <v>577468.9686999992</v>
      </c>
      <c r="AC62" s="58">
        <f t="shared" si="6"/>
        <v>24205.702809998766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30848706.40194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2501999.632389999</v>
      </c>
      <c r="AC64" s="1"/>
      <c r="AD64" s="6"/>
      <c r="AE64" s="6"/>
    </row>
    <row r="65" ht="21.75" customHeight="1">
      <c r="W65" s="63"/>
    </row>
    <row r="66" spans="12:23" ht="98.25" customHeight="1">
      <c r="L66" s="100" t="s">
        <v>62</v>
      </c>
      <c r="M66" s="101"/>
      <c r="N66" s="101"/>
      <c r="O66" s="101"/>
      <c r="P66" s="101"/>
      <c r="Q66" s="88"/>
      <c r="R66" s="88"/>
      <c r="S66" s="99" t="s">
        <v>60</v>
      </c>
      <c r="T66" s="99"/>
      <c r="U66" s="99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2017-03-17T06:50:42Z</cp:lastPrinted>
  <dcterms:created xsi:type="dcterms:W3CDTF">2007-02-26T07:16:01Z</dcterms:created>
  <dcterms:modified xsi:type="dcterms:W3CDTF">2017-09-19T08:21:34Z</dcterms:modified>
  <cp:category/>
  <cp:version/>
  <cp:contentType/>
  <cp:contentStatus/>
</cp:coreProperties>
</file>