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6.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<sst xmlns="http://schemas.openxmlformats.org/spreadsheetml/2006/main" count="75" uniqueCount="63">
  <si>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</si>
  <si>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</si>
  <si>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</si>
  <si>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</si>
  <si>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</si>
  <si>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</si>
  <si>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</si>
  <si>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</si>
  <si>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</si>
  <si>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</si>
  <si>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</si>
  <si>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</si>
  <si>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</si>
  <si>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</si>
  <si>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</si>
  <si>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</si>
  <si>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</si>
  <si>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</si>
  <si>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</si>
  <si>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</si>
  <si>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</si>
  <si>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</si>
  <si>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</si>
  <si>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</si>
  <si>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</si>
  <si>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</si>
  <si>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</si>
  <si>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</si>
  <si>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</si>
  <si>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</si>
  <si>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</si>
  <si>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</si>
  <si>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</si>
  <si>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</si>
  <si>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</si>
  <si>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</si>
  <si>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</si>
  <si>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</si>
  <si>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</si>
  <si>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</si>
  <si>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</si>
  <si>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</si>
  <si>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</si>
  <si>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</si>
  <si>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</si>
  <si>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</si>
  <si>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</si>
  <si>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</si>
  <si>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</si>
  <si>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</si>
  <si>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</si>
  <si>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</si>
  <si>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</si>
  <si>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</si>
  <si>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</si>
  <si>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</si>
  <si>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</si>
  <si>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</si>
  <si>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</si>
  <si>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</si>
  <si>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КОНСОЛИДИРОВАННЫХ БЮДЖЕТОВ МУНИЦИПАЛЬНЫХ ОБРАЗОВАНИЙ НА 1 июня 2017 года по отчетным данным</t>
  </si>
  <si>
    <t>Г.А. Сажина</t>
  </si>
  <si>
    <t xml:space="preserve">Начальник отдела сводного бюджетного
планирования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</si>
</sst>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51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L67" sqref="L67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60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707996.5</v>
      </c>
      <c r="O19" s="34">
        <v>240930.29288</v>
      </c>
      <c r="P19" s="35">
        <f aca="true" t="shared" si="0" ref="P19:P62">O19/N19*100</f>
        <v>34.02987061094229</v>
      </c>
      <c r="Q19" s="34">
        <v>209871.51043</v>
      </c>
      <c r="R19" s="36">
        <f>O19/Q19*100</f>
        <v>114.7989512184691</v>
      </c>
      <c r="S19" s="90">
        <v>756955.2476</v>
      </c>
      <c r="T19" s="34">
        <v>251107.78181000001</v>
      </c>
      <c r="U19" s="35">
        <f aca="true" t="shared" si="1" ref="U19:U62">T19/S19*100</f>
        <v>33.1733986396371</v>
      </c>
      <c r="V19" s="34">
        <v>196073.76791999998</v>
      </c>
      <c r="W19" s="36">
        <f>T19/V19*100</f>
        <v>128.0680146425576</v>
      </c>
      <c r="X19" s="37"/>
      <c r="Y19" s="34"/>
      <c r="Z19" s="38">
        <f aca="true" t="shared" si="2" ref="Z19:AA62">N19-S19</f>
        <v>-48958.7476</v>
      </c>
      <c r="AA19" s="38">
        <f t="shared" si="2"/>
        <v>-10177.488930000021</v>
      </c>
      <c r="AB19" s="38">
        <f aca="true" t="shared" si="3" ref="AB19:AB62">O19-T19</f>
        <v>-10177.488930000021</v>
      </c>
      <c r="AC19" s="39">
        <f>Q19-V19</f>
        <v>13797.742510000011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669034.7</v>
      </c>
      <c r="O20" s="34">
        <v>249624.15396999998</v>
      </c>
      <c r="P20" s="35">
        <f t="shared" si="0"/>
        <v>37.31109223034321</v>
      </c>
      <c r="Q20" s="34">
        <v>223049.54747</v>
      </c>
      <c r="R20" s="36">
        <f aca="true" t="shared" si="4" ref="R20:R61">O20/Q20*100</f>
        <v>111.91421672961441</v>
      </c>
      <c r="S20" s="90">
        <v>781415.67181</v>
      </c>
      <c r="T20" s="34">
        <v>267416.29755</v>
      </c>
      <c r="U20" s="35">
        <f t="shared" si="1"/>
        <v>34.22202896578479</v>
      </c>
      <c r="V20" s="34">
        <v>212240.25428</v>
      </c>
      <c r="W20" s="36">
        <f aca="true" t="shared" si="5" ref="W20:W62">T20/V20*100</f>
        <v>125.9969737867014</v>
      </c>
      <c r="X20" s="37"/>
      <c r="Y20" s="34"/>
      <c r="Z20" s="38">
        <f t="shared" si="2"/>
        <v>-112380.97181000002</v>
      </c>
      <c r="AA20" s="38">
        <f t="shared" si="2"/>
        <v>-17792.143580000033</v>
      </c>
      <c r="AB20" s="38">
        <f t="shared" si="3"/>
        <v>-17792.143580000033</v>
      </c>
      <c r="AC20" s="39">
        <f aca="true" t="shared" si="6" ref="AC20:AC62">Q20-V20</f>
        <v>10809.293189999997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876475.777</v>
      </c>
      <c r="O21" s="34">
        <v>359559.72429000004</v>
      </c>
      <c r="P21" s="35">
        <f t="shared" si="0"/>
        <v>41.02334984324388</v>
      </c>
      <c r="Q21" s="34">
        <v>255338.55084</v>
      </c>
      <c r="R21" s="36">
        <f t="shared" si="4"/>
        <v>140.8168578959732</v>
      </c>
      <c r="S21" s="90">
        <v>1084006.56765</v>
      </c>
      <c r="T21" s="34">
        <v>298807.72839999996</v>
      </c>
      <c r="U21" s="35">
        <f t="shared" si="1"/>
        <v>27.56512158849557</v>
      </c>
      <c r="V21" s="34">
        <v>214145.67515</v>
      </c>
      <c r="W21" s="36">
        <f t="shared" si="5"/>
        <v>139.53479480297594</v>
      </c>
      <c r="X21" s="37"/>
      <c r="Y21" s="34"/>
      <c r="Z21" s="38">
        <f t="shared" si="2"/>
        <v>-207530.7906500001</v>
      </c>
      <c r="AA21" s="38">
        <f t="shared" si="2"/>
        <v>60751.99589000008</v>
      </c>
      <c r="AB21" s="38">
        <f t="shared" si="3"/>
        <v>60751.99589000008</v>
      </c>
      <c r="AC21" s="39">
        <f t="shared" si="6"/>
        <v>41192.875690000015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7115769.4</v>
      </c>
      <c r="O22" s="34">
        <v>2434406.57788</v>
      </c>
      <c r="P22" s="35">
        <f t="shared" si="0"/>
        <v>34.211431554822454</v>
      </c>
      <c r="Q22" s="34">
        <v>1978124.71224</v>
      </c>
      <c r="R22" s="36">
        <f t="shared" si="4"/>
        <v>123.06638518879393</v>
      </c>
      <c r="S22" s="90">
        <v>8047636.1</v>
      </c>
      <c r="T22" s="34">
        <v>2471873.3761</v>
      </c>
      <c r="U22" s="35">
        <f t="shared" si="1"/>
        <v>30.7155212460464</v>
      </c>
      <c r="V22" s="34">
        <v>2085764.99537</v>
      </c>
      <c r="W22" s="36">
        <f t="shared" si="5"/>
        <v>118.51159558181708</v>
      </c>
      <c r="X22" s="37"/>
      <c r="Y22" s="34"/>
      <c r="Z22" s="38">
        <f>N22-S22</f>
        <v>-931866.6999999993</v>
      </c>
      <c r="AA22" s="38">
        <f t="shared" si="2"/>
        <v>-37466.798219999764</v>
      </c>
      <c r="AB22" s="38">
        <f t="shared" si="3"/>
        <v>-37466.798219999764</v>
      </c>
      <c r="AC22" s="39">
        <f t="shared" si="6"/>
        <v>-107640.28312999988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685269.37581</v>
      </c>
      <c r="O23" s="34">
        <v>279061.72116</v>
      </c>
      <c r="P23" s="35">
        <f t="shared" si="0"/>
        <v>40.72292313225647</v>
      </c>
      <c r="Q23" s="34">
        <v>205944.44162</v>
      </c>
      <c r="R23" s="36">
        <f t="shared" si="4"/>
        <v>135.5034003175055</v>
      </c>
      <c r="S23" s="90">
        <v>741514.8311000001</v>
      </c>
      <c r="T23" s="34">
        <v>262004.12594</v>
      </c>
      <c r="U23" s="35">
        <f t="shared" si="1"/>
        <v>35.33363257904498</v>
      </c>
      <c r="V23" s="34">
        <v>192168.30379</v>
      </c>
      <c r="W23" s="36">
        <f t="shared" si="5"/>
        <v>136.34096818917442</v>
      </c>
      <c r="X23" s="37"/>
      <c r="Y23" s="34"/>
      <c r="Z23" s="38">
        <f t="shared" si="2"/>
        <v>-56245.45529000007</v>
      </c>
      <c r="AA23" s="38">
        <f t="shared" si="2"/>
        <v>17057.595220000017</v>
      </c>
      <c r="AB23" s="38">
        <f t="shared" si="3"/>
        <v>17057.595220000017</v>
      </c>
      <c r="AC23" s="39">
        <f t="shared" si="6"/>
        <v>13776.137829999992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222613.46572</v>
      </c>
      <c r="O24" s="34">
        <v>91886.14233</v>
      </c>
      <c r="P24" s="35">
        <f t="shared" si="0"/>
        <v>41.276093534060095</v>
      </c>
      <c r="Q24" s="34">
        <v>69260.85790999999</v>
      </c>
      <c r="R24" s="36">
        <f t="shared" si="4"/>
        <v>132.66676894097978</v>
      </c>
      <c r="S24" s="90">
        <v>224589.24257</v>
      </c>
      <c r="T24" s="34">
        <v>80541.27956</v>
      </c>
      <c r="U24" s="35">
        <f t="shared" si="1"/>
        <v>35.86159276301797</v>
      </c>
      <c r="V24" s="34">
        <v>62879.04035</v>
      </c>
      <c r="W24" s="36">
        <f t="shared" si="5"/>
        <v>128.08923150176543</v>
      </c>
      <c r="X24" s="37"/>
      <c r="Y24" s="34"/>
      <c r="Z24" s="38">
        <f t="shared" si="2"/>
        <v>-1975.7768499999947</v>
      </c>
      <c r="AA24" s="38">
        <f t="shared" si="2"/>
        <v>11344.862770000007</v>
      </c>
      <c r="AB24" s="38">
        <f t="shared" si="3"/>
        <v>11344.862770000007</v>
      </c>
      <c r="AC24" s="39">
        <f t="shared" si="6"/>
        <v>6381.817559999989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509510.85</v>
      </c>
      <c r="O25" s="34">
        <v>207294.93907</v>
      </c>
      <c r="P25" s="35">
        <f t="shared" si="0"/>
        <v>40.68508827044606</v>
      </c>
      <c r="Q25" s="34">
        <v>177342.81503</v>
      </c>
      <c r="R25" s="36">
        <f t="shared" si="4"/>
        <v>116.88939246562269</v>
      </c>
      <c r="S25" s="90">
        <v>514748.01351</v>
      </c>
      <c r="T25" s="34">
        <v>192217.06331</v>
      </c>
      <c r="U25" s="35">
        <f t="shared" si="1"/>
        <v>37.34197282264321</v>
      </c>
      <c r="V25" s="34">
        <v>165580.72339</v>
      </c>
      <c r="W25" s="36">
        <f t="shared" si="5"/>
        <v>116.08661888573961</v>
      </c>
      <c r="X25" s="37"/>
      <c r="Y25" s="34"/>
      <c r="Z25" s="38">
        <f t="shared" si="2"/>
        <v>-5237.163510000042</v>
      </c>
      <c r="AA25" s="38">
        <f t="shared" si="2"/>
        <v>15077.875759999995</v>
      </c>
      <c r="AB25" s="38">
        <f t="shared" si="3"/>
        <v>15077.875759999995</v>
      </c>
      <c r="AC25" s="39">
        <f t="shared" si="6"/>
        <v>11762.091639999999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128592.98105</v>
      </c>
      <c r="O26" s="34">
        <v>54318.645280000004</v>
      </c>
      <c r="P26" s="35">
        <f t="shared" si="0"/>
        <v>42.24075438369348</v>
      </c>
      <c r="Q26" s="34">
        <v>37750.84582</v>
      </c>
      <c r="R26" s="36">
        <f t="shared" si="4"/>
        <v>143.88722716041121</v>
      </c>
      <c r="S26" s="90">
        <v>161755.80705</v>
      </c>
      <c r="T26" s="34">
        <v>55752.53007</v>
      </c>
      <c r="U26" s="35">
        <f t="shared" si="1"/>
        <v>34.467096475099936</v>
      </c>
      <c r="V26" s="34">
        <v>45910.95828</v>
      </c>
      <c r="W26" s="36">
        <f t="shared" si="5"/>
        <v>121.43621514057405</v>
      </c>
      <c r="X26" s="37"/>
      <c r="Y26" s="34"/>
      <c r="Z26" s="38">
        <f>N26-S26</f>
        <v>-33162.826</v>
      </c>
      <c r="AA26" s="38">
        <f t="shared" si="2"/>
        <v>-1433.8847899999964</v>
      </c>
      <c r="AB26" s="38">
        <f t="shared" si="3"/>
        <v>-1433.8847899999964</v>
      </c>
      <c r="AC26" s="39">
        <f t="shared" si="6"/>
        <v>-8160.112459999997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630135.8994400001</v>
      </c>
      <c r="O27" s="34">
        <v>245476.10473</v>
      </c>
      <c r="P27" s="35">
        <f t="shared" si="0"/>
        <v>38.95605772471524</v>
      </c>
      <c r="Q27" s="34">
        <v>185013.88895</v>
      </c>
      <c r="R27" s="36">
        <f t="shared" si="4"/>
        <v>132.67982534886335</v>
      </c>
      <c r="S27" s="90">
        <v>644571.3779099999</v>
      </c>
      <c r="T27" s="34">
        <v>225981.42011</v>
      </c>
      <c r="U27" s="35">
        <f t="shared" si="1"/>
        <v>35.059176974742016</v>
      </c>
      <c r="V27" s="34">
        <v>285370.70756</v>
      </c>
      <c r="W27" s="36">
        <f t="shared" si="5"/>
        <v>79.18872334242181</v>
      </c>
      <c r="X27" s="37"/>
      <c r="Y27" s="34"/>
      <c r="Z27" s="38">
        <f t="shared" si="2"/>
        <v>-14435.478469999856</v>
      </c>
      <c r="AA27" s="38">
        <f t="shared" si="2"/>
        <v>19494.684619999985</v>
      </c>
      <c r="AB27" s="38">
        <f t="shared" si="3"/>
        <v>19494.684619999985</v>
      </c>
      <c r="AC27" s="39">
        <f t="shared" si="6"/>
        <v>-100356.81861000002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230248.27824</v>
      </c>
      <c r="O28" s="34">
        <v>94896.15233</v>
      </c>
      <c r="P28" s="35">
        <f t="shared" si="0"/>
        <v>41.214706600795814</v>
      </c>
      <c r="Q28" s="34">
        <v>73776.50132</v>
      </c>
      <c r="R28" s="36">
        <f t="shared" si="4"/>
        <v>128.62652827408434</v>
      </c>
      <c r="S28" s="90">
        <v>244388.65148</v>
      </c>
      <c r="T28" s="34">
        <v>90166.3928</v>
      </c>
      <c r="U28" s="35">
        <f t="shared" si="1"/>
        <v>36.8946725856372</v>
      </c>
      <c r="V28" s="34">
        <v>60441.1051</v>
      </c>
      <c r="W28" s="36">
        <f t="shared" si="5"/>
        <v>149.18058273557278</v>
      </c>
      <c r="X28" s="37"/>
      <c r="Y28" s="34"/>
      <c r="Z28" s="38">
        <f t="shared" si="2"/>
        <v>-14140.373239999986</v>
      </c>
      <c r="AA28" s="38">
        <f t="shared" si="2"/>
        <v>4729.759529999996</v>
      </c>
      <c r="AB28" s="38">
        <f t="shared" si="3"/>
        <v>4729.759529999996</v>
      </c>
      <c r="AC28" s="39">
        <f t="shared" si="6"/>
        <v>13335.396219999995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394594.31085</v>
      </c>
      <c r="O29" s="34">
        <v>171043.16529</v>
      </c>
      <c r="P29" s="35">
        <f t="shared" si="0"/>
        <v>43.34658675680195</v>
      </c>
      <c r="Q29" s="34">
        <v>162497.55822</v>
      </c>
      <c r="R29" s="36">
        <f t="shared" si="4"/>
        <v>105.25891414222383</v>
      </c>
      <c r="S29" s="90">
        <v>471548.02814</v>
      </c>
      <c r="T29" s="34">
        <v>162212.84828</v>
      </c>
      <c r="U29" s="35">
        <f t="shared" si="1"/>
        <v>34.40006926120363</v>
      </c>
      <c r="V29" s="34">
        <v>109050.22226000001</v>
      </c>
      <c r="W29" s="36">
        <f t="shared" si="5"/>
        <v>148.75058933236141</v>
      </c>
      <c r="X29" s="37"/>
      <c r="Y29" s="34"/>
      <c r="Z29" s="38">
        <f t="shared" si="2"/>
        <v>-76953.71729</v>
      </c>
      <c r="AA29" s="38">
        <f t="shared" si="2"/>
        <v>8830.317009999999</v>
      </c>
      <c r="AB29" s="38">
        <f t="shared" si="3"/>
        <v>8830.317009999999</v>
      </c>
      <c r="AC29" s="39">
        <f t="shared" si="6"/>
        <v>53447.33596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133124.84344</v>
      </c>
      <c r="O30" s="34">
        <v>60116.40925</v>
      </c>
      <c r="P30" s="35">
        <f t="shared" si="0"/>
        <v>45.15791921069545</v>
      </c>
      <c r="Q30" s="34">
        <v>48611.04527</v>
      </c>
      <c r="R30" s="36">
        <f t="shared" si="4"/>
        <v>123.66820938759047</v>
      </c>
      <c r="S30" s="90">
        <v>147200.86990000002</v>
      </c>
      <c r="T30" s="34">
        <v>50240.087490000005</v>
      </c>
      <c r="U30" s="35">
        <f t="shared" si="1"/>
        <v>34.1302925207781</v>
      </c>
      <c r="V30" s="34">
        <v>38131.1415</v>
      </c>
      <c r="W30" s="36">
        <f t="shared" si="5"/>
        <v>131.7560542739063</v>
      </c>
      <c r="X30" s="37"/>
      <c r="Y30" s="34"/>
      <c r="Z30" s="38">
        <f t="shared" si="2"/>
        <v>-14076.026460000023</v>
      </c>
      <c r="AA30" s="38">
        <f t="shared" si="2"/>
        <v>9876.321759999992</v>
      </c>
      <c r="AB30" s="38">
        <f t="shared" si="3"/>
        <v>9876.321759999992</v>
      </c>
      <c r="AC30" s="39">
        <f t="shared" si="6"/>
        <v>10479.903770000004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312235.86246</v>
      </c>
      <c r="O31" s="34">
        <v>126151.45934999999</v>
      </c>
      <c r="P31" s="35">
        <f t="shared" si="0"/>
        <v>40.402616905084386</v>
      </c>
      <c r="Q31" s="34">
        <v>108288.96707</v>
      </c>
      <c r="R31" s="36">
        <f t="shared" si="4"/>
        <v>116.49520977372822</v>
      </c>
      <c r="S31" s="90">
        <v>356910.9106</v>
      </c>
      <c r="T31" s="34">
        <v>119585.48154000001</v>
      </c>
      <c r="U31" s="35">
        <f t="shared" si="1"/>
        <v>33.50569511561466</v>
      </c>
      <c r="V31" s="34">
        <v>89483.66784000001</v>
      </c>
      <c r="W31" s="36">
        <f t="shared" si="5"/>
        <v>133.63944999865575</v>
      </c>
      <c r="X31" s="37"/>
      <c r="Y31" s="34"/>
      <c r="Z31" s="38">
        <f t="shared" si="2"/>
        <v>-44675.04814000003</v>
      </c>
      <c r="AA31" s="38">
        <f t="shared" si="2"/>
        <v>6565.977809999982</v>
      </c>
      <c r="AB31" s="38">
        <f t="shared" si="3"/>
        <v>6565.977809999982</v>
      </c>
      <c r="AC31" s="39">
        <f t="shared" si="6"/>
        <v>18805.29922999999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392765.583</v>
      </c>
      <c r="O32" s="34">
        <v>147727.59941999998</v>
      </c>
      <c r="P32" s="35">
        <f t="shared" si="0"/>
        <v>37.61215488679923</v>
      </c>
      <c r="Q32" s="34">
        <v>138166.05346999998</v>
      </c>
      <c r="R32" s="36">
        <f t="shared" si="4"/>
        <v>106.92032934998473</v>
      </c>
      <c r="S32" s="90">
        <v>414339.5969</v>
      </c>
      <c r="T32" s="34">
        <v>138191.11815</v>
      </c>
      <c r="U32" s="35">
        <f t="shared" si="1"/>
        <v>33.35213896618047</v>
      </c>
      <c r="V32" s="34">
        <v>120418.88967</v>
      </c>
      <c r="W32" s="36">
        <f t="shared" si="5"/>
        <v>114.75867160767186</v>
      </c>
      <c r="X32" s="37"/>
      <c r="Y32" s="34"/>
      <c r="Z32" s="38">
        <f t="shared" si="2"/>
        <v>-21574.01390000002</v>
      </c>
      <c r="AA32" s="38">
        <f t="shared" si="2"/>
        <v>9536.48126999999</v>
      </c>
      <c r="AB32" s="38">
        <f t="shared" si="3"/>
        <v>9536.48126999999</v>
      </c>
      <c r="AC32" s="39">
        <f t="shared" si="6"/>
        <v>17747.16379999998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1187364.693</v>
      </c>
      <c r="O33" s="34">
        <v>460858.93881</v>
      </c>
      <c r="P33" s="35">
        <f t="shared" si="0"/>
        <v>38.81359632191792</v>
      </c>
      <c r="Q33" s="34">
        <v>314950.61511</v>
      </c>
      <c r="R33" s="36">
        <f t="shared" si="4"/>
        <v>146.32736584719476</v>
      </c>
      <c r="S33" s="90">
        <v>1189852.88555</v>
      </c>
      <c r="T33" s="34">
        <v>382498.04251999996</v>
      </c>
      <c r="U33" s="35">
        <f t="shared" si="1"/>
        <v>32.146666799332365</v>
      </c>
      <c r="V33" s="34">
        <v>278613.68887</v>
      </c>
      <c r="W33" s="36">
        <f t="shared" si="5"/>
        <v>137.286162812507</v>
      </c>
      <c r="X33" s="37"/>
      <c r="Y33" s="34"/>
      <c r="Z33" s="38">
        <f t="shared" si="2"/>
        <v>-2488.192550000036</v>
      </c>
      <c r="AA33" s="38">
        <f t="shared" si="2"/>
        <v>78360.89629000006</v>
      </c>
      <c r="AB33" s="38">
        <f t="shared" si="3"/>
        <v>78360.89629000006</v>
      </c>
      <c r="AC33" s="39">
        <f t="shared" si="6"/>
        <v>36336.92624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399557.15163</v>
      </c>
      <c r="O34" s="34">
        <v>154808.34303</v>
      </c>
      <c r="P34" s="35">
        <f t="shared" si="0"/>
        <v>38.744981136855344</v>
      </c>
      <c r="Q34" s="34">
        <v>122825.706</v>
      </c>
      <c r="R34" s="36">
        <f t="shared" si="4"/>
        <v>126.03904188427786</v>
      </c>
      <c r="S34" s="90">
        <v>416512.76118000003</v>
      </c>
      <c r="T34" s="34">
        <v>149271.74024</v>
      </c>
      <c r="U34" s="35">
        <f t="shared" si="1"/>
        <v>35.83845542141523</v>
      </c>
      <c r="V34" s="34">
        <v>137437.00816</v>
      </c>
      <c r="W34" s="36">
        <f t="shared" si="5"/>
        <v>108.61102277941205</v>
      </c>
      <c r="X34" s="37"/>
      <c r="Y34" s="34"/>
      <c r="Z34" s="38">
        <f t="shared" si="2"/>
        <v>-16955.609550000052</v>
      </c>
      <c r="AA34" s="38">
        <f t="shared" si="2"/>
        <v>5536.602789999975</v>
      </c>
      <c r="AB34" s="38">
        <f t="shared" si="3"/>
        <v>5536.602789999975</v>
      </c>
      <c r="AC34" s="39">
        <f t="shared" si="6"/>
        <v>-14611.302159999992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438226.10394999996</v>
      </c>
      <c r="O35" s="34">
        <v>183850.07652</v>
      </c>
      <c r="P35" s="35">
        <f t="shared" si="0"/>
        <v>41.953246249560856</v>
      </c>
      <c r="Q35" s="34">
        <v>145013.21058</v>
      </c>
      <c r="R35" s="36">
        <f t="shared" si="4"/>
        <v>126.78160547212676</v>
      </c>
      <c r="S35" s="90">
        <v>471269.74425</v>
      </c>
      <c r="T35" s="34">
        <v>161557.72578</v>
      </c>
      <c r="U35" s="35">
        <f t="shared" si="1"/>
        <v>34.281370223991416</v>
      </c>
      <c r="V35" s="34">
        <v>126805.08365</v>
      </c>
      <c r="W35" s="36">
        <f t="shared" si="5"/>
        <v>127.40634770284306</v>
      </c>
      <c r="X35" s="37"/>
      <c r="Y35" s="34"/>
      <c r="Z35" s="38">
        <f t="shared" si="2"/>
        <v>-33043.64030000003</v>
      </c>
      <c r="AA35" s="38">
        <f t="shared" si="2"/>
        <v>22292.350739999994</v>
      </c>
      <c r="AB35" s="38">
        <f t="shared" si="3"/>
        <v>22292.350739999994</v>
      </c>
      <c r="AC35" s="39">
        <f t="shared" si="6"/>
        <v>18208.126930000013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196921.92647</v>
      </c>
      <c r="O36" s="34">
        <v>77662.75227</v>
      </c>
      <c r="P36" s="35">
        <f t="shared" si="0"/>
        <v>39.4383467916314</v>
      </c>
      <c r="Q36" s="34">
        <v>68425.5968</v>
      </c>
      <c r="R36" s="36">
        <f t="shared" si="4"/>
        <v>113.49956142435866</v>
      </c>
      <c r="S36" s="90">
        <v>215012.10994999998</v>
      </c>
      <c r="T36" s="34">
        <v>76806.97004</v>
      </c>
      <c r="U36" s="35">
        <f t="shared" si="1"/>
        <v>35.72216004850196</v>
      </c>
      <c r="V36" s="34">
        <v>52164.71069</v>
      </c>
      <c r="W36" s="36">
        <f t="shared" si="5"/>
        <v>147.2393290867497</v>
      </c>
      <c r="X36" s="37"/>
      <c r="Y36" s="34"/>
      <c r="Z36" s="38">
        <f t="shared" si="2"/>
        <v>-18090.183479999978</v>
      </c>
      <c r="AA36" s="38">
        <f t="shared" si="2"/>
        <v>855.7822299999971</v>
      </c>
      <c r="AB36" s="38">
        <f t="shared" si="3"/>
        <v>855.7822299999971</v>
      </c>
      <c r="AC36" s="39">
        <f t="shared" si="6"/>
        <v>16260.88611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294961.99366000004</v>
      </c>
      <c r="O37" s="34">
        <v>121634.22802</v>
      </c>
      <c r="P37" s="35">
        <f t="shared" si="0"/>
        <v>41.23725450547593</v>
      </c>
      <c r="Q37" s="34">
        <v>108052.4814</v>
      </c>
      <c r="R37" s="36">
        <f t="shared" si="4"/>
        <v>112.56958326548899</v>
      </c>
      <c r="S37" s="90">
        <v>315710.07482</v>
      </c>
      <c r="T37" s="34">
        <v>104167.70717000001</v>
      </c>
      <c r="U37" s="35">
        <f t="shared" si="1"/>
        <v>32.9947364617333</v>
      </c>
      <c r="V37" s="34">
        <v>74818.67959999999</v>
      </c>
      <c r="W37" s="36">
        <f t="shared" si="5"/>
        <v>139.22687185460572</v>
      </c>
      <c r="X37" s="37"/>
      <c r="Y37" s="34"/>
      <c r="Z37" s="38">
        <f t="shared" si="2"/>
        <v>-20748.081159999943</v>
      </c>
      <c r="AA37" s="38">
        <f t="shared" si="2"/>
        <v>17466.520849999986</v>
      </c>
      <c r="AB37" s="38">
        <f t="shared" si="3"/>
        <v>17466.520849999986</v>
      </c>
      <c r="AC37" s="39">
        <f t="shared" si="6"/>
        <v>33233.801800000016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1824263.188</v>
      </c>
      <c r="O38" s="34">
        <v>691647.81303</v>
      </c>
      <c r="P38" s="35">
        <f t="shared" si="0"/>
        <v>37.91381734717107</v>
      </c>
      <c r="Q38" s="34">
        <v>570608.6704</v>
      </c>
      <c r="R38" s="36">
        <f t="shared" si="4"/>
        <v>121.21228591657236</v>
      </c>
      <c r="S38" s="90">
        <v>1881835.281</v>
      </c>
      <c r="T38" s="34">
        <v>666793.03483</v>
      </c>
      <c r="U38" s="35">
        <f t="shared" si="1"/>
        <v>35.43312433145949</v>
      </c>
      <c r="V38" s="34">
        <v>547380.6507100001</v>
      </c>
      <c r="W38" s="36">
        <f t="shared" si="5"/>
        <v>121.81523661187362</v>
      </c>
      <c r="X38" s="37"/>
      <c r="Y38" s="34"/>
      <c r="Z38" s="38">
        <f t="shared" si="2"/>
        <v>-57572.09299999988</v>
      </c>
      <c r="AA38" s="38">
        <f t="shared" si="2"/>
        <v>24854.778199999942</v>
      </c>
      <c r="AB38" s="38">
        <f t="shared" si="3"/>
        <v>24854.778199999942</v>
      </c>
      <c r="AC38" s="39">
        <f t="shared" si="6"/>
        <v>23228.01968999987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192407</v>
      </c>
      <c r="O39" s="34">
        <v>82822.32812</v>
      </c>
      <c r="P39" s="35">
        <f t="shared" si="0"/>
        <v>43.045381987141845</v>
      </c>
      <c r="Q39" s="34">
        <v>69848.4119</v>
      </c>
      <c r="R39" s="36">
        <f t="shared" si="4"/>
        <v>118.57438969202963</v>
      </c>
      <c r="S39" s="90">
        <v>189960.19322999998</v>
      </c>
      <c r="T39" s="34">
        <v>70397.78331</v>
      </c>
      <c r="U39" s="35">
        <f t="shared" si="1"/>
        <v>37.059229153743686</v>
      </c>
      <c r="V39" s="34">
        <v>59226.892850000004</v>
      </c>
      <c r="W39" s="36">
        <f t="shared" si="5"/>
        <v>118.86117930969596</v>
      </c>
      <c r="X39" s="37"/>
      <c r="Y39" s="34"/>
      <c r="Z39" s="38">
        <f t="shared" si="2"/>
        <v>2446.8067700000247</v>
      </c>
      <c r="AA39" s="38">
        <f t="shared" si="2"/>
        <v>12424.544810000007</v>
      </c>
      <c r="AB39" s="38">
        <f t="shared" si="3"/>
        <v>12424.544810000007</v>
      </c>
      <c r="AC39" s="39">
        <f t="shared" si="6"/>
        <v>10621.519050000003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307190.33801999997</v>
      </c>
      <c r="O40" s="34">
        <v>111159.0621</v>
      </c>
      <c r="P40" s="35">
        <f t="shared" si="0"/>
        <v>36.18572863211696</v>
      </c>
      <c r="Q40" s="34">
        <v>98903.66744</v>
      </c>
      <c r="R40" s="36">
        <f t="shared" si="4"/>
        <v>112.39124390148095</v>
      </c>
      <c r="S40" s="90">
        <v>317648.4075</v>
      </c>
      <c r="T40" s="34">
        <v>106759.19778</v>
      </c>
      <c r="U40" s="35">
        <f t="shared" si="1"/>
        <v>33.609234379681254</v>
      </c>
      <c r="V40" s="34">
        <v>82570.99523999999</v>
      </c>
      <c r="W40" s="36">
        <f t="shared" si="5"/>
        <v>129.2938246289691</v>
      </c>
      <c r="X40" s="37"/>
      <c r="Y40" s="34"/>
      <c r="Z40" s="38">
        <f t="shared" si="2"/>
        <v>-10458.069480000006</v>
      </c>
      <c r="AA40" s="38">
        <f t="shared" si="2"/>
        <v>4399.864319999993</v>
      </c>
      <c r="AB40" s="38">
        <f t="shared" si="3"/>
        <v>4399.864319999993</v>
      </c>
      <c r="AC40" s="39">
        <f t="shared" si="6"/>
        <v>16332.672200000015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139188.91741999998</v>
      </c>
      <c r="O41" s="34">
        <v>59020.09044</v>
      </c>
      <c r="P41" s="35">
        <f t="shared" si="0"/>
        <v>42.40286621520876</v>
      </c>
      <c r="Q41" s="34">
        <v>45171.58679</v>
      </c>
      <c r="R41" s="36">
        <f t="shared" si="4"/>
        <v>130.65755408235017</v>
      </c>
      <c r="S41" s="90">
        <v>141438.32288999998</v>
      </c>
      <c r="T41" s="34">
        <v>51007.55778</v>
      </c>
      <c r="U41" s="35">
        <f t="shared" si="1"/>
        <v>36.063463379490024</v>
      </c>
      <c r="V41" s="34">
        <v>38960.289090000006</v>
      </c>
      <c r="W41" s="36">
        <f t="shared" si="5"/>
        <v>130.92191811557217</v>
      </c>
      <c r="X41" s="37"/>
      <c r="Y41" s="34"/>
      <c r="Z41" s="38">
        <f t="shared" si="2"/>
        <v>-2249.405469999998</v>
      </c>
      <c r="AA41" s="38">
        <f t="shared" si="2"/>
        <v>8012.532659999997</v>
      </c>
      <c r="AB41" s="38">
        <f t="shared" si="3"/>
        <v>8012.532659999997</v>
      </c>
      <c r="AC41" s="39">
        <f t="shared" si="6"/>
        <v>6211.2976999999955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626683.9509299999</v>
      </c>
      <c r="O42" s="34">
        <v>166959.89323</v>
      </c>
      <c r="P42" s="35">
        <f t="shared" si="0"/>
        <v>26.641801338973377</v>
      </c>
      <c r="Q42" s="34">
        <v>114455.89929999999</v>
      </c>
      <c r="R42" s="36">
        <f t="shared" si="4"/>
        <v>145.87268480795555</v>
      </c>
      <c r="S42" s="90">
        <v>627429.64087</v>
      </c>
      <c r="T42" s="34">
        <v>193479.48672999998</v>
      </c>
      <c r="U42" s="35">
        <f t="shared" si="1"/>
        <v>30.83684195437746</v>
      </c>
      <c r="V42" s="34">
        <v>149174.2886</v>
      </c>
      <c r="W42" s="36">
        <f t="shared" si="5"/>
        <v>129.7002912135892</v>
      </c>
      <c r="X42" s="37"/>
      <c r="Y42" s="34"/>
      <c r="Z42" s="38">
        <f t="shared" si="2"/>
        <v>-745.6899400000693</v>
      </c>
      <c r="AA42" s="38">
        <f t="shared" si="2"/>
        <v>-26519.593499999988</v>
      </c>
      <c r="AB42" s="38">
        <f t="shared" si="3"/>
        <v>-26519.593499999988</v>
      </c>
      <c r="AC42" s="39">
        <f t="shared" si="6"/>
        <v>-34718.38930000001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303958.39</v>
      </c>
      <c r="O43" s="34">
        <v>133705.53675</v>
      </c>
      <c r="P43" s="35">
        <f t="shared" si="0"/>
        <v>43.98810532915377</v>
      </c>
      <c r="Q43" s="34">
        <v>91929.77209999999</v>
      </c>
      <c r="R43" s="36">
        <f t="shared" si="4"/>
        <v>145.4431287010664</v>
      </c>
      <c r="S43" s="90">
        <v>310348.468</v>
      </c>
      <c r="T43" s="34">
        <v>121339.11575</v>
      </c>
      <c r="U43" s="35">
        <f t="shared" si="1"/>
        <v>39.09770089472457</v>
      </c>
      <c r="V43" s="34">
        <v>78637.8293</v>
      </c>
      <c r="W43" s="36">
        <f t="shared" si="5"/>
        <v>154.30120188986447</v>
      </c>
      <c r="X43" s="37"/>
      <c r="Y43" s="34"/>
      <c r="Z43" s="38">
        <f t="shared" si="2"/>
        <v>-6390.0779999999795</v>
      </c>
      <c r="AA43" s="38">
        <f t="shared" si="2"/>
        <v>12366.421000000002</v>
      </c>
      <c r="AB43" s="38">
        <f t="shared" si="3"/>
        <v>12366.421000000002</v>
      </c>
      <c r="AC43" s="39">
        <f t="shared" si="6"/>
        <v>13291.94279999999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113025.03504999999</v>
      </c>
      <c r="O44" s="34">
        <v>44138.42295</v>
      </c>
      <c r="P44" s="35">
        <f t="shared" si="0"/>
        <v>39.051899369439745</v>
      </c>
      <c r="Q44" s="34">
        <v>47189.41</v>
      </c>
      <c r="R44" s="36">
        <f t="shared" si="4"/>
        <v>93.53459377856174</v>
      </c>
      <c r="S44" s="90">
        <v>134342.76591999998</v>
      </c>
      <c r="T44" s="34">
        <v>48586.11278</v>
      </c>
      <c r="U44" s="35">
        <f t="shared" si="1"/>
        <v>36.165782688241386</v>
      </c>
      <c r="V44" s="34">
        <v>38533.55199</v>
      </c>
      <c r="W44" s="36">
        <f t="shared" si="5"/>
        <v>126.08781249288616</v>
      </c>
      <c r="X44" s="37"/>
      <c r="Y44" s="34"/>
      <c r="Z44" s="38">
        <f t="shared" si="2"/>
        <v>-21317.730869999985</v>
      </c>
      <c r="AA44" s="38">
        <f t="shared" si="2"/>
        <v>-4447.689830000003</v>
      </c>
      <c r="AB44" s="38">
        <f t="shared" si="3"/>
        <v>-4447.689830000003</v>
      </c>
      <c r="AC44" s="39">
        <f t="shared" si="6"/>
        <v>8655.858010000004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469486.26308</v>
      </c>
      <c r="O45" s="34">
        <v>191170.72136000003</v>
      </c>
      <c r="P45" s="35">
        <f t="shared" si="0"/>
        <v>40.71912990719916</v>
      </c>
      <c r="Q45" s="34">
        <v>107838.73514</v>
      </c>
      <c r="R45" s="36">
        <f t="shared" si="4"/>
        <v>177.27463245170256</v>
      </c>
      <c r="S45" s="90">
        <v>492543.71878</v>
      </c>
      <c r="T45" s="34">
        <v>181366.10324</v>
      </c>
      <c r="U45" s="35">
        <f t="shared" si="1"/>
        <v>36.822336033282994</v>
      </c>
      <c r="V45" s="34">
        <v>169850.89145</v>
      </c>
      <c r="W45" s="36">
        <f t="shared" si="5"/>
        <v>106.77960044348063</v>
      </c>
      <c r="X45" s="37"/>
      <c r="Y45" s="34"/>
      <c r="Z45" s="38">
        <f t="shared" si="2"/>
        <v>-23057.45569999999</v>
      </c>
      <c r="AA45" s="38">
        <f t="shared" si="2"/>
        <v>9804.618120000028</v>
      </c>
      <c r="AB45" s="38">
        <f t="shared" si="3"/>
        <v>9804.618120000028</v>
      </c>
      <c r="AC45" s="39">
        <f t="shared" si="6"/>
        <v>-62012.15630999999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309520.65196</v>
      </c>
      <c r="O46" s="34">
        <v>125333.91738</v>
      </c>
      <c r="P46" s="35">
        <f t="shared" si="0"/>
        <v>40.492909467054616</v>
      </c>
      <c r="Q46" s="34">
        <v>106905.17186</v>
      </c>
      <c r="R46" s="36">
        <f t="shared" si="4"/>
        <v>117.23840409155673</v>
      </c>
      <c r="S46" s="90">
        <v>315519.5145</v>
      </c>
      <c r="T46" s="34">
        <v>112638.26801</v>
      </c>
      <c r="U46" s="35">
        <f t="shared" si="1"/>
        <v>35.69930315990011</v>
      </c>
      <c r="V46" s="34">
        <v>84134.26049</v>
      </c>
      <c r="W46" s="36">
        <f t="shared" si="5"/>
        <v>133.8791918464511</v>
      </c>
      <c r="X46" s="37"/>
      <c r="Y46" s="34"/>
      <c r="Z46" s="38">
        <f t="shared" si="2"/>
        <v>-5998.862540000002</v>
      </c>
      <c r="AA46" s="38">
        <f t="shared" si="2"/>
        <v>12695.64937</v>
      </c>
      <c r="AB46" s="38">
        <f t="shared" si="3"/>
        <v>12695.64937</v>
      </c>
      <c r="AC46" s="39">
        <f t="shared" si="6"/>
        <v>22770.91137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593546.9773799999</v>
      </c>
      <c r="O47" s="34">
        <v>115327.12754999999</v>
      </c>
      <c r="P47" s="35">
        <f t="shared" si="0"/>
        <v>19.430160028624893</v>
      </c>
      <c r="Q47" s="34">
        <v>129461.44529</v>
      </c>
      <c r="R47" s="36">
        <f t="shared" si="4"/>
        <v>89.08221848725816</v>
      </c>
      <c r="S47" s="90">
        <v>593495.0578200001</v>
      </c>
      <c r="T47" s="34">
        <v>161864.26355</v>
      </c>
      <c r="U47" s="35">
        <f t="shared" si="1"/>
        <v>27.27306005622906</v>
      </c>
      <c r="V47" s="34">
        <v>175792.12408</v>
      </c>
      <c r="W47" s="36">
        <f t="shared" si="5"/>
        <v>92.07708502136212</v>
      </c>
      <c r="X47" s="37"/>
      <c r="Y47" s="34"/>
      <c r="Z47" s="38">
        <f t="shared" si="2"/>
        <v>51.919559999834746</v>
      </c>
      <c r="AA47" s="38">
        <f t="shared" si="2"/>
        <v>-46537.13600000001</v>
      </c>
      <c r="AB47" s="38">
        <f t="shared" si="3"/>
        <v>-46537.13600000001</v>
      </c>
      <c r="AC47" s="39">
        <f t="shared" si="6"/>
        <v>-46330.678790000005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172781.3273</v>
      </c>
      <c r="O48" s="34">
        <v>57763.56282</v>
      </c>
      <c r="P48" s="35">
        <f t="shared" si="0"/>
        <v>33.431600348633275</v>
      </c>
      <c r="Q48" s="34">
        <v>41192.951479999996</v>
      </c>
      <c r="R48" s="36">
        <f t="shared" si="4"/>
        <v>140.22681246340255</v>
      </c>
      <c r="S48" s="90">
        <v>186726.59318</v>
      </c>
      <c r="T48" s="34">
        <v>62875.2166</v>
      </c>
      <c r="U48" s="35">
        <f t="shared" si="1"/>
        <v>33.67234175337296</v>
      </c>
      <c r="V48" s="34">
        <v>49934.29087</v>
      </c>
      <c r="W48" s="36">
        <f t="shared" si="5"/>
        <v>125.91590969758775</v>
      </c>
      <c r="X48" s="37"/>
      <c r="Y48" s="34"/>
      <c r="Z48" s="38">
        <f t="shared" si="2"/>
        <v>-13945.265879999992</v>
      </c>
      <c r="AA48" s="38">
        <f t="shared" si="2"/>
        <v>-5111.653780000001</v>
      </c>
      <c r="AB48" s="38">
        <f t="shared" si="3"/>
        <v>-5111.653780000001</v>
      </c>
      <c r="AC48" s="39">
        <f t="shared" si="6"/>
        <v>-8741.339390000001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312382.45126999996</v>
      </c>
      <c r="O49" s="34">
        <v>124119.33201</v>
      </c>
      <c r="P49" s="35">
        <f t="shared" si="0"/>
        <v>39.73313209669405</v>
      </c>
      <c r="Q49" s="34">
        <v>105522.88276000001</v>
      </c>
      <c r="R49" s="36">
        <f t="shared" si="4"/>
        <v>117.62314368561701</v>
      </c>
      <c r="S49" s="90">
        <v>322365.20826</v>
      </c>
      <c r="T49" s="34">
        <v>131174.75888</v>
      </c>
      <c r="U49" s="35">
        <f t="shared" si="1"/>
        <v>40.69135115046364</v>
      </c>
      <c r="V49" s="34">
        <v>97333.46866</v>
      </c>
      <c r="W49" s="36">
        <f t="shared" si="5"/>
        <v>134.7684005161807</v>
      </c>
      <c r="X49" s="37"/>
      <c r="Y49" s="34"/>
      <c r="Z49" s="38">
        <f t="shared" si="2"/>
        <v>-9982.756990000024</v>
      </c>
      <c r="AA49" s="38">
        <f t="shared" si="2"/>
        <v>-7055.42687000001</v>
      </c>
      <c r="AB49" s="38">
        <f t="shared" si="3"/>
        <v>-7055.42687000001</v>
      </c>
      <c r="AC49" s="39">
        <f t="shared" si="6"/>
        <v>8189.414100000009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262023.73989</v>
      </c>
      <c r="O50" s="34">
        <v>120668.74201999999</v>
      </c>
      <c r="P50" s="35">
        <f t="shared" si="0"/>
        <v>46.05259892506604</v>
      </c>
      <c r="Q50" s="34">
        <v>86986.313</v>
      </c>
      <c r="R50" s="36">
        <f t="shared" si="4"/>
        <v>138.72152739707454</v>
      </c>
      <c r="S50" s="90">
        <v>416872.11322000006</v>
      </c>
      <c r="T50" s="34">
        <v>130822.46317</v>
      </c>
      <c r="U50" s="35">
        <f t="shared" si="1"/>
        <v>31.381917624448956</v>
      </c>
      <c r="V50" s="34">
        <v>83978.92647</v>
      </c>
      <c r="W50" s="36">
        <f t="shared" si="5"/>
        <v>155.78010897380787</v>
      </c>
      <c r="X50" s="37"/>
      <c r="Y50" s="34"/>
      <c r="Z50" s="38">
        <f t="shared" si="2"/>
        <v>-154848.37333000006</v>
      </c>
      <c r="AA50" s="38">
        <f t="shared" si="2"/>
        <v>-10153.721150000012</v>
      </c>
      <c r="AB50" s="38">
        <f t="shared" si="3"/>
        <v>-10153.721150000012</v>
      </c>
      <c r="AC50" s="39">
        <f t="shared" si="6"/>
        <v>3007.386529999989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144507.061</v>
      </c>
      <c r="O51" s="34">
        <v>62048.899079999996</v>
      </c>
      <c r="P51" s="35">
        <f t="shared" si="0"/>
        <v>42.93831640517553</v>
      </c>
      <c r="Q51" s="34">
        <v>55196.72182</v>
      </c>
      <c r="R51" s="36">
        <f t="shared" si="4"/>
        <v>112.41410184167347</v>
      </c>
      <c r="S51" s="90">
        <v>144535.061</v>
      </c>
      <c r="T51" s="34">
        <v>53428.97071</v>
      </c>
      <c r="U51" s="35">
        <f t="shared" si="1"/>
        <v>36.96609690433521</v>
      </c>
      <c r="V51" s="34">
        <v>45706.77486</v>
      </c>
      <c r="W51" s="36">
        <f t="shared" si="5"/>
        <v>116.89507928234515</v>
      </c>
      <c r="X51" s="37"/>
      <c r="Y51" s="34"/>
      <c r="Z51" s="38">
        <f t="shared" si="2"/>
        <v>-28</v>
      </c>
      <c r="AA51" s="38">
        <f t="shared" si="2"/>
        <v>8619.928369999994</v>
      </c>
      <c r="AB51" s="38">
        <f t="shared" si="3"/>
        <v>8619.928369999994</v>
      </c>
      <c r="AC51" s="39">
        <f t="shared" si="6"/>
        <v>9489.946960000001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319752.13879</v>
      </c>
      <c r="O52" s="34">
        <v>135540.94783000002</v>
      </c>
      <c r="P52" s="35">
        <f t="shared" si="0"/>
        <v>42.38937958098154</v>
      </c>
      <c r="Q52" s="34">
        <v>101277.64377</v>
      </c>
      <c r="R52" s="36">
        <f t="shared" si="4"/>
        <v>133.83106358379692</v>
      </c>
      <c r="S52" s="90">
        <v>325412.31269</v>
      </c>
      <c r="T52" s="34">
        <v>116026.84528</v>
      </c>
      <c r="U52" s="35">
        <f t="shared" si="1"/>
        <v>35.655333481659476</v>
      </c>
      <c r="V52" s="34">
        <v>102675.34023</v>
      </c>
      <c r="W52" s="36">
        <f t="shared" si="5"/>
        <v>113.00361412983067</v>
      </c>
      <c r="X52" s="37"/>
      <c r="Y52" s="34"/>
      <c r="Z52" s="38">
        <f t="shared" si="2"/>
        <v>-5660.173899999994</v>
      </c>
      <c r="AA52" s="38">
        <f t="shared" si="2"/>
        <v>19514.102550000025</v>
      </c>
      <c r="AB52" s="38">
        <f t="shared" si="3"/>
        <v>19514.102550000025</v>
      </c>
      <c r="AC52" s="39">
        <f t="shared" si="6"/>
        <v>-1397.6964600000065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196071.10713999998</v>
      </c>
      <c r="O53" s="34">
        <v>83830.36348</v>
      </c>
      <c r="P53" s="35">
        <f t="shared" si="0"/>
        <v>42.75508243044851</v>
      </c>
      <c r="Q53" s="34">
        <v>69539.73419</v>
      </c>
      <c r="R53" s="36">
        <f t="shared" si="4"/>
        <v>120.55030761399578</v>
      </c>
      <c r="S53" s="90">
        <v>205744.19314</v>
      </c>
      <c r="T53" s="34">
        <v>65487.691399999996</v>
      </c>
      <c r="U53" s="35">
        <f t="shared" si="1"/>
        <v>31.829666927920762</v>
      </c>
      <c r="V53" s="34">
        <v>51747.015810000004</v>
      </c>
      <c r="W53" s="36">
        <f t="shared" si="5"/>
        <v>126.55356135018829</v>
      </c>
      <c r="X53" s="37"/>
      <c r="Y53" s="34"/>
      <c r="Z53" s="38">
        <f t="shared" si="2"/>
        <v>-9673.08600000001</v>
      </c>
      <c r="AA53" s="38">
        <f t="shared" si="2"/>
        <v>18342.672080000004</v>
      </c>
      <c r="AB53" s="38">
        <f t="shared" si="3"/>
        <v>18342.672080000004</v>
      </c>
      <c r="AC53" s="39">
        <f t="shared" si="6"/>
        <v>17792.71838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239843.652</v>
      </c>
      <c r="O54" s="34">
        <v>91354.2827</v>
      </c>
      <c r="P54" s="35">
        <f t="shared" si="0"/>
        <v>38.08909760096548</v>
      </c>
      <c r="Q54" s="34">
        <v>79426.28392</v>
      </c>
      <c r="R54" s="36">
        <f t="shared" si="4"/>
        <v>115.01769715427473</v>
      </c>
      <c r="S54" s="90">
        <v>234164.63796000002</v>
      </c>
      <c r="T54" s="34">
        <v>85646.61637999999</v>
      </c>
      <c r="U54" s="35">
        <f t="shared" si="1"/>
        <v>36.5753843646666</v>
      </c>
      <c r="V54" s="34">
        <v>74089.42692</v>
      </c>
      <c r="W54" s="36">
        <f t="shared" si="5"/>
        <v>115.59897267457498</v>
      </c>
      <c r="X54" s="37"/>
      <c r="Y54" s="34"/>
      <c r="Z54" s="38">
        <f t="shared" si="2"/>
        <v>5679.01403999998</v>
      </c>
      <c r="AA54" s="38">
        <f t="shared" si="2"/>
        <v>5707.666320000004</v>
      </c>
      <c r="AB54" s="38">
        <f t="shared" si="3"/>
        <v>5707.666320000004</v>
      </c>
      <c r="AC54" s="39">
        <f t="shared" si="6"/>
        <v>5336.857000000004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572447.182</v>
      </c>
      <c r="O55" s="34">
        <v>194287.54784</v>
      </c>
      <c r="P55" s="35">
        <f t="shared" si="0"/>
        <v>33.939820816516836</v>
      </c>
      <c r="Q55" s="34">
        <v>158152.99679</v>
      </c>
      <c r="R55" s="36">
        <f t="shared" si="4"/>
        <v>122.84784467156224</v>
      </c>
      <c r="S55" s="90">
        <v>673768.63823</v>
      </c>
      <c r="T55" s="34">
        <v>169163.31168</v>
      </c>
      <c r="U55" s="35">
        <f t="shared" si="1"/>
        <v>25.107032604603635</v>
      </c>
      <c r="V55" s="34">
        <v>128596.27859</v>
      </c>
      <c r="W55" s="36">
        <f t="shared" si="5"/>
        <v>131.54603969477122</v>
      </c>
      <c r="X55" s="37"/>
      <c r="Y55" s="34"/>
      <c r="Z55" s="38">
        <f t="shared" si="2"/>
        <v>-101321.45623000001</v>
      </c>
      <c r="AA55" s="38">
        <f t="shared" si="2"/>
        <v>25124.23616</v>
      </c>
      <c r="AB55" s="38">
        <f t="shared" si="3"/>
        <v>25124.23616</v>
      </c>
      <c r="AC55" s="39">
        <f t="shared" si="6"/>
        <v>29556.718200000003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382370.10429000005</v>
      </c>
      <c r="O56" s="34">
        <v>152135.97095</v>
      </c>
      <c r="P56" s="35">
        <f t="shared" si="0"/>
        <v>39.78762179446327</v>
      </c>
      <c r="Q56" s="34">
        <v>142268.15964</v>
      </c>
      <c r="R56" s="36">
        <f t="shared" si="4"/>
        <v>106.93606449606843</v>
      </c>
      <c r="S56" s="90">
        <v>445046.57657</v>
      </c>
      <c r="T56" s="34">
        <v>157977.47238999998</v>
      </c>
      <c r="U56" s="35">
        <f t="shared" si="1"/>
        <v>35.49684026502161</v>
      </c>
      <c r="V56" s="34">
        <v>119804.55356</v>
      </c>
      <c r="W56" s="36">
        <f t="shared" si="5"/>
        <v>131.86266105560202</v>
      </c>
      <c r="X56" s="37"/>
      <c r="Y56" s="34"/>
      <c r="Z56" s="38">
        <f t="shared" si="2"/>
        <v>-62676.47227999993</v>
      </c>
      <c r="AA56" s="38">
        <f t="shared" si="2"/>
        <v>-5841.501439999993</v>
      </c>
      <c r="AB56" s="38">
        <f t="shared" si="3"/>
        <v>-5841.501439999993</v>
      </c>
      <c r="AC56" s="39">
        <f t="shared" si="6"/>
        <v>22463.606079999998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415447.66926</v>
      </c>
      <c r="O57" s="34">
        <v>162068.14504</v>
      </c>
      <c r="P57" s="35">
        <f t="shared" si="0"/>
        <v>39.010483637729294</v>
      </c>
      <c r="Q57" s="34">
        <v>109988.02081999999</v>
      </c>
      <c r="R57" s="36">
        <f t="shared" si="4"/>
        <v>147.3507240440587</v>
      </c>
      <c r="S57" s="90">
        <v>462466.39265</v>
      </c>
      <c r="T57" s="34">
        <v>146641.08535</v>
      </c>
      <c r="U57" s="35">
        <f t="shared" si="1"/>
        <v>31.708484698688082</v>
      </c>
      <c r="V57" s="34">
        <v>116591.20013</v>
      </c>
      <c r="W57" s="36">
        <f t="shared" si="5"/>
        <v>125.77371635809065</v>
      </c>
      <c r="X57" s="37"/>
      <c r="Y57" s="34"/>
      <c r="Z57" s="38">
        <f t="shared" si="2"/>
        <v>-47018.72339</v>
      </c>
      <c r="AA57" s="38">
        <f t="shared" si="2"/>
        <v>15427.059689999995</v>
      </c>
      <c r="AB57" s="38">
        <f t="shared" si="3"/>
        <v>15427.059689999995</v>
      </c>
      <c r="AC57" s="39">
        <f t="shared" si="6"/>
        <v>-6603.179310000007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745267.404</v>
      </c>
      <c r="O58" s="34">
        <v>294780.04036000004</v>
      </c>
      <c r="P58" s="35">
        <f t="shared" si="0"/>
        <v>39.553593619935114</v>
      </c>
      <c r="Q58" s="34">
        <v>244578.37162</v>
      </c>
      <c r="R58" s="36">
        <f t="shared" si="4"/>
        <v>120.52580054707293</v>
      </c>
      <c r="S58" s="90">
        <v>761960.73164</v>
      </c>
      <c r="T58" s="34">
        <v>285699.03272</v>
      </c>
      <c r="U58" s="35">
        <f t="shared" si="1"/>
        <v>37.49524363349776</v>
      </c>
      <c r="V58" s="34">
        <v>224568.92009</v>
      </c>
      <c r="W58" s="36">
        <f t="shared" si="5"/>
        <v>127.22109212864407</v>
      </c>
      <c r="X58" s="37"/>
      <c r="Y58" s="34"/>
      <c r="Z58" s="38">
        <f t="shared" si="2"/>
        <v>-16693.327640000032</v>
      </c>
      <c r="AA58" s="38">
        <f t="shared" si="2"/>
        <v>9081.007640000025</v>
      </c>
      <c r="AB58" s="38">
        <f t="shared" si="3"/>
        <v>9081.007640000025</v>
      </c>
      <c r="AC58" s="39">
        <f t="shared" si="6"/>
        <v>20009.45152999999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211181.746</v>
      </c>
      <c r="O59" s="34">
        <v>94811.63781</v>
      </c>
      <c r="P59" s="35">
        <f t="shared" si="0"/>
        <v>44.89575429971111</v>
      </c>
      <c r="Q59" s="34">
        <v>80110.53298999999</v>
      </c>
      <c r="R59" s="36">
        <f t="shared" si="4"/>
        <v>118.35102610269128</v>
      </c>
      <c r="S59" s="90">
        <v>214023.82228999998</v>
      </c>
      <c r="T59" s="34">
        <v>80848.44441</v>
      </c>
      <c r="U59" s="35">
        <f t="shared" si="1"/>
        <v>37.77544179191942</v>
      </c>
      <c r="V59" s="34">
        <v>73815.29565</v>
      </c>
      <c r="W59" s="36">
        <f t="shared" si="5"/>
        <v>109.5280371067646</v>
      </c>
      <c r="X59" s="37"/>
      <c r="Y59" s="34"/>
      <c r="Z59" s="38">
        <f t="shared" si="2"/>
        <v>-2842.076289999968</v>
      </c>
      <c r="AA59" s="38">
        <f t="shared" si="2"/>
        <v>13963.193400000004</v>
      </c>
      <c r="AB59" s="38">
        <f t="shared" si="3"/>
        <v>13963.193400000004</v>
      </c>
      <c r="AC59" s="39">
        <f t="shared" si="6"/>
        <v>6295.237339999992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350887.37344</v>
      </c>
      <c r="O60" s="34">
        <v>132120.12417</v>
      </c>
      <c r="P60" s="35">
        <f t="shared" si="0"/>
        <v>37.65314290871509</v>
      </c>
      <c r="Q60" s="34">
        <v>99050.02425</v>
      </c>
      <c r="R60" s="36">
        <f t="shared" si="4"/>
        <v>133.38727089710935</v>
      </c>
      <c r="S60" s="90">
        <v>356884.17699</v>
      </c>
      <c r="T60" s="34">
        <v>130676.65602</v>
      </c>
      <c r="U60" s="35">
        <f t="shared" si="1"/>
        <v>36.615984805530225</v>
      </c>
      <c r="V60" s="34">
        <v>86580.25041</v>
      </c>
      <c r="W60" s="36">
        <f t="shared" si="5"/>
        <v>150.93125210562673</v>
      </c>
      <c r="X60" s="37"/>
      <c r="Y60" s="34"/>
      <c r="Z60" s="38">
        <f t="shared" si="2"/>
        <v>-5996.8035500000115</v>
      </c>
      <c r="AA60" s="38">
        <f t="shared" si="2"/>
        <v>1443.4681500000006</v>
      </c>
      <c r="AB60" s="38">
        <f t="shared" si="3"/>
        <v>1443.4681500000006</v>
      </c>
      <c r="AC60" s="39">
        <f t="shared" si="6"/>
        <v>12469.773840000009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102152.62106</v>
      </c>
      <c r="O61" s="34">
        <v>41776.94213</v>
      </c>
      <c r="P61" s="35">
        <f t="shared" si="0"/>
        <v>40.89659344664494</v>
      </c>
      <c r="Q61" s="34">
        <v>32145.841379999998</v>
      </c>
      <c r="R61" s="36">
        <f t="shared" si="4"/>
        <v>129.96064292158218</v>
      </c>
      <c r="S61" s="90">
        <v>112105.41106</v>
      </c>
      <c r="T61" s="34">
        <v>33928.939979999996</v>
      </c>
      <c r="U61" s="35">
        <f t="shared" si="1"/>
        <v>30.26521169601784</v>
      </c>
      <c r="V61" s="34">
        <v>27844.32654</v>
      </c>
      <c r="W61" s="36">
        <f t="shared" si="5"/>
        <v>121.8522557234742</v>
      </c>
      <c r="X61" s="37"/>
      <c r="Y61" s="34"/>
      <c r="Z61" s="38">
        <f t="shared" si="2"/>
        <v>-9952.789999999994</v>
      </c>
      <c r="AA61" s="38">
        <f t="shared" si="2"/>
        <v>7848.0021500000075</v>
      </c>
      <c r="AB61" s="38">
        <f t="shared" si="3"/>
        <v>7848.0021500000075</v>
      </c>
      <c r="AC61" s="39">
        <f t="shared" si="6"/>
        <v>4301.51484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24831785.985000003</v>
      </c>
      <c r="O62" s="51">
        <f>SUM(O19:O61)</f>
        <v>9229898.877029996</v>
      </c>
      <c r="P62" s="52">
        <f t="shared" si="0"/>
        <v>37.16969404699867</v>
      </c>
      <c r="Q62" s="51">
        <f>SUM(Q19:Q61)</f>
        <v>7420054.154200003</v>
      </c>
      <c r="R62" s="53">
        <f>O62/Q62*100</f>
        <v>124.39126029566185</v>
      </c>
      <c r="S62" s="51">
        <f>SUM(S19:S61)</f>
        <v>27066575.731359996</v>
      </c>
      <c r="T62" s="51">
        <f>SUM(T19:T61)</f>
        <v>8905028.145590002</v>
      </c>
      <c r="U62" s="54">
        <f t="shared" si="1"/>
        <v>32.90046082657002</v>
      </c>
      <c r="V62" s="51">
        <f>SUM(V19:V61)</f>
        <v>7255026.466019999</v>
      </c>
      <c r="W62" s="53">
        <f t="shared" si="5"/>
        <v>122.74287609146613</v>
      </c>
      <c r="X62" s="55">
        <f>SUM(X19:X61)</f>
        <v>0</v>
      </c>
      <c r="Y62" s="56">
        <f>SUM(Y19:Y61)</f>
        <v>0</v>
      </c>
      <c r="Z62" s="57">
        <f t="shared" si="2"/>
        <v>-2234789.746359993</v>
      </c>
      <c r="AA62" s="57">
        <f t="shared" si="2"/>
        <v>324870.73143999465</v>
      </c>
      <c r="AB62" s="57">
        <f t="shared" si="3"/>
        <v>324870.73143999465</v>
      </c>
      <c r="AC62" s="58">
        <f t="shared" si="6"/>
        <v>165027.68818000332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14840108.308400005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2249401.3951299945</v>
      </c>
      <c r="AC64" s="1"/>
      <c r="AD64" s="6"/>
      <c r="AE64" s="6"/>
    </row>
    <row r="65" ht="21.75" customHeight="1">
      <c r="W65" s="63"/>
    </row>
    <row r="66" spans="12:23" ht="98.25" customHeight="1">
      <c r="L66" s="100" t="s">
        <v>62</v>
      </c>
      <c r="M66" s="101"/>
      <c r="N66" s="101"/>
      <c r="O66" s="101"/>
      <c r="P66" s="101"/>
      <c r="Q66" s="88"/>
      <c r="R66" s="88"/>
      <c r="S66" s="99" t="s">
        <v>61</v>
      </c>
      <c r="T66" s="99"/>
      <c r="U66" s="99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2017-03-17T06:50:42Z</cp:lastPrinted>
  <dcterms:created xsi:type="dcterms:W3CDTF">2007-02-26T07:16:01Z</dcterms:created>
  <dcterms:modified xsi:type="dcterms:W3CDTF">2017-06-16T11:46:55Z</dcterms:modified>
  <cp:category/>
  <cp:version/>
  <cp:contentType/>
  <cp:contentStatus/>
</cp:coreProperties>
</file>