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3.2017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<sst xmlns="http://schemas.openxmlformats.org/spreadsheetml/2006/main" count="79" uniqueCount="64">
  <si>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</si>
  <si>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</si>
  <si>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</si>
  <si>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</si>
  <si>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</si>
  <si>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</si>
  <si>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</si>
  <si>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</si>
  <si>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</si>
  <si>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</si>
  <si>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</si>
  <si>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</si>
  <si>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</si>
  <si>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</si>
  <si>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</si>
  <si>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</si>
  <si>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</si>
  <si>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</si>
  <si>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</si>
  <si>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</si>
  <si>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</si>
  <si>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</si>
  <si>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</si>
  <si>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</si>
  <si>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</si>
  <si>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</si>
  <si>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</si>
  <si>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</si>
  <si>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</si>
  <si>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</si>
  <si>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</si>
  <si>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</si>
  <si>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</si>
  <si>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</si>
  <si>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</si>
  <si>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</si>
  <si>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</si>
  <si>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</si>
  <si>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</si>
  <si>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</si>
  <si>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</si>
  <si>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</si>
  <si>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</si>
  <si>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</si>
  <si>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</si>
  <si>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</si>
  <si>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</si>
  <si>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</si>
  <si>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</si>
  <si>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</si>
  <si>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</si>
  <si>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</si>
  <si>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</si>
  <si>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</si>
  <si>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</si>
  <si>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</si>
  <si>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</si>
  <si>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</si>
  <si>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</si>
  <si>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</si>
  <si>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</si>
  <si>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</si>
  <si>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КОНСОЛИДИРОВАННЫХ БЮДЖЕТОВ МУНИЦИПАЛЬНЫХ ОБРАЗОВАНИЙ НА 1 МАРТА 2017 года по отчетным данным</t>
  </si>
  <si>
    <t>св.200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</si>
</sst>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3"/>
      <color indexed="9"/>
      <name val="Tahoma"/>
      <family val="2"/>
    </font>
    <font>
      <sz val="13"/>
      <color theme="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2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2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2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172" fontId="11" fillId="0" borderId="37" xfId="52" applyNumberFormat="1" applyFont="1" applyFill="1" applyBorder="1" applyAlignment="1" applyProtection="1">
      <alignment vertical="center" wrapText="1"/>
      <protection locked="0"/>
    </xf>
    <xf numFmtId="172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4" fillId="0" borderId="0" xfId="52" applyNumberFormat="1" applyFont="1" applyFill="1" applyBorder="1" applyAlignment="1" applyProtection="1">
      <alignment vertical="center" wrapText="1"/>
      <protection locked="0"/>
    </xf>
    <xf numFmtId="172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172" fontId="40" fillId="0" borderId="23" xfId="52" applyNumberFormat="1" applyFont="1" applyFill="1" applyBorder="1" applyAlignment="1" applyProtection="1">
      <alignment horizontal="right" vertical="center" wrapText="1"/>
      <protection locked="0"/>
    </xf>
    <xf numFmtId="172" fontId="46" fillId="0" borderId="23" xfId="52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R47" sqref="R47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58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62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687292.5</v>
      </c>
      <c r="O19" s="34">
        <v>62567.57574</v>
      </c>
      <c r="P19" s="35">
        <f aca="true" t="shared" si="0" ref="P19:P62">O19/N19*100</f>
        <v>9.103485887013171</v>
      </c>
      <c r="Q19" s="34">
        <v>92069.05959</v>
      </c>
      <c r="R19" s="36">
        <f>O19/Q19*100</f>
        <v>67.95722256600058</v>
      </c>
      <c r="S19" s="90">
        <v>687996.5</v>
      </c>
      <c r="T19" s="34">
        <v>70693.81776</v>
      </c>
      <c r="U19" s="35">
        <f aca="true" t="shared" si="1" ref="U19:U62">T19/S19*100</f>
        <v>10.275316481987918</v>
      </c>
      <c r="V19" s="34">
        <v>87619.24376000001</v>
      </c>
      <c r="W19" s="36">
        <f>T19/V19*100</f>
        <v>80.68298095979823</v>
      </c>
      <c r="X19" s="37"/>
      <c r="Y19" s="34"/>
      <c r="Z19" s="38">
        <f aca="true" t="shared" si="2" ref="Z19:AA62">N19-S19</f>
        <v>-704</v>
      </c>
      <c r="AA19" s="38">
        <f t="shared" si="2"/>
        <v>-8126.242020000005</v>
      </c>
      <c r="AB19" s="38">
        <f aca="true" t="shared" si="3" ref="AB19:AB62">O19-T19</f>
        <v>-8126.242020000005</v>
      </c>
      <c r="AC19" s="39">
        <f>Q19-V19</f>
        <v>4449.815829999992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661358</v>
      </c>
      <c r="O20" s="34">
        <v>83697.78993000001</v>
      </c>
      <c r="P20" s="35">
        <f t="shared" si="0"/>
        <v>12.655443788386927</v>
      </c>
      <c r="Q20" s="34">
        <v>88934.82483</v>
      </c>
      <c r="R20" s="36">
        <f aca="true" t="shared" si="4" ref="R20:R61">O20/Q20*100</f>
        <v>94.111378855234</v>
      </c>
      <c r="S20" s="90">
        <v>661358</v>
      </c>
      <c r="T20" s="34">
        <v>80908.4166</v>
      </c>
      <c r="U20" s="35">
        <f t="shared" si="1"/>
        <v>12.233679278091442</v>
      </c>
      <c r="V20" s="34">
        <v>83830.48045999999</v>
      </c>
      <c r="W20" s="36">
        <f aca="true" t="shared" si="5" ref="W20:W62">T20/V20*100</f>
        <v>96.51431812872137</v>
      </c>
      <c r="X20" s="37"/>
      <c r="Y20" s="34"/>
      <c r="Z20" s="38">
        <f t="shared" si="2"/>
        <v>0</v>
      </c>
      <c r="AA20" s="38">
        <f t="shared" si="2"/>
        <v>2789.3733300000167</v>
      </c>
      <c r="AB20" s="38">
        <f t="shared" si="3"/>
        <v>2789.3733300000167</v>
      </c>
      <c r="AC20" s="39">
        <f aca="true" t="shared" si="6" ref="AC20:AC62">Q20-V20</f>
        <v>5104.344370000006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848948.602</v>
      </c>
      <c r="O21" s="34">
        <v>128070.35925</v>
      </c>
      <c r="P21" s="35">
        <f t="shared" si="0"/>
        <v>15.085761252010402</v>
      </c>
      <c r="Q21" s="34">
        <v>109528.23052</v>
      </c>
      <c r="R21" s="36">
        <f t="shared" si="4"/>
        <v>116.92908635697732</v>
      </c>
      <c r="S21" s="90">
        <v>856426.6</v>
      </c>
      <c r="T21" s="34">
        <v>79651.13092</v>
      </c>
      <c r="U21" s="35">
        <f t="shared" si="1"/>
        <v>9.30040366798509</v>
      </c>
      <c r="V21" s="34">
        <v>76269.17404000001</v>
      </c>
      <c r="W21" s="36">
        <f t="shared" si="5"/>
        <v>104.43423823919515</v>
      </c>
      <c r="X21" s="37"/>
      <c r="Y21" s="34"/>
      <c r="Z21" s="38">
        <f t="shared" si="2"/>
        <v>-7477.998000000021</v>
      </c>
      <c r="AA21" s="38">
        <f t="shared" si="2"/>
        <v>48419.22833</v>
      </c>
      <c r="AB21" s="38">
        <f t="shared" si="3"/>
        <v>48419.22833</v>
      </c>
      <c r="AC21" s="39">
        <f t="shared" si="6"/>
        <v>33259.056479999985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6385140.4</v>
      </c>
      <c r="O22" s="34">
        <v>864197.1477699999</v>
      </c>
      <c r="P22" s="35">
        <f t="shared" si="0"/>
        <v>13.534505016835649</v>
      </c>
      <c r="Q22" s="34">
        <v>845463.57503</v>
      </c>
      <c r="R22" s="36">
        <f t="shared" si="4"/>
        <v>102.21577526143987</v>
      </c>
      <c r="S22" s="90">
        <v>6893050.6</v>
      </c>
      <c r="T22" s="34">
        <v>747484.46762</v>
      </c>
      <c r="U22" s="35">
        <f t="shared" si="1"/>
        <v>10.84402989323769</v>
      </c>
      <c r="V22" s="34">
        <v>849080.5274400001</v>
      </c>
      <c r="W22" s="36">
        <f t="shared" si="5"/>
        <v>88.03457899025021</v>
      </c>
      <c r="X22" s="37"/>
      <c r="Y22" s="34"/>
      <c r="Z22" s="38">
        <f>N22-S22</f>
        <v>-507910.19999999925</v>
      </c>
      <c r="AA22" s="38">
        <f t="shared" si="2"/>
        <v>116712.68014999991</v>
      </c>
      <c r="AB22" s="38">
        <f t="shared" si="3"/>
        <v>116712.68014999991</v>
      </c>
      <c r="AC22" s="39">
        <f t="shared" si="6"/>
        <v>-3616.9524100001436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683108.936</v>
      </c>
      <c r="O23" s="34">
        <v>100550.87118999999</v>
      </c>
      <c r="P23" s="35">
        <f t="shared" si="0"/>
        <v>14.719595351626316</v>
      </c>
      <c r="Q23" s="34">
        <v>87643.53586</v>
      </c>
      <c r="R23" s="36">
        <f t="shared" si="4"/>
        <v>114.72708192720329</v>
      </c>
      <c r="S23" s="90">
        <v>678115.63653</v>
      </c>
      <c r="T23" s="34">
        <v>94048.96709</v>
      </c>
      <c r="U23" s="35">
        <f t="shared" si="1"/>
        <v>13.869163609212725</v>
      </c>
      <c r="V23" s="34">
        <v>89760.07039</v>
      </c>
      <c r="W23" s="36">
        <f t="shared" si="5"/>
        <v>104.77817885098031</v>
      </c>
      <c r="X23" s="37"/>
      <c r="Y23" s="34"/>
      <c r="Z23" s="38">
        <f t="shared" si="2"/>
        <v>4993.299469999969</v>
      </c>
      <c r="AA23" s="38">
        <f t="shared" si="2"/>
        <v>6501.904099999985</v>
      </c>
      <c r="AB23" s="38">
        <f t="shared" si="3"/>
        <v>6501.904099999985</v>
      </c>
      <c r="AC23" s="39">
        <f t="shared" si="6"/>
        <v>-2116.53452999999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211429.705</v>
      </c>
      <c r="O24" s="34">
        <v>37584.71854</v>
      </c>
      <c r="P24" s="35">
        <f t="shared" si="0"/>
        <v>17.776460757962088</v>
      </c>
      <c r="Q24" s="34">
        <v>34615.483100000005</v>
      </c>
      <c r="R24" s="36">
        <f t="shared" si="4"/>
        <v>108.57776686641128</v>
      </c>
      <c r="S24" s="90">
        <v>214801.36013999998</v>
      </c>
      <c r="T24" s="34">
        <v>25224.51527</v>
      </c>
      <c r="U24" s="35">
        <f t="shared" si="1"/>
        <v>11.743182284115681</v>
      </c>
      <c r="V24" s="34">
        <v>25938.13852</v>
      </c>
      <c r="W24" s="36">
        <f t="shared" si="5"/>
        <v>97.2487491750815</v>
      </c>
      <c r="X24" s="37"/>
      <c r="Y24" s="34"/>
      <c r="Z24" s="38">
        <f t="shared" si="2"/>
        <v>-3371.655139999988</v>
      </c>
      <c r="AA24" s="38">
        <f t="shared" si="2"/>
        <v>12360.203270000002</v>
      </c>
      <c r="AB24" s="38">
        <f t="shared" si="3"/>
        <v>12360.203270000002</v>
      </c>
      <c r="AC24" s="39">
        <f t="shared" si="6"/>
        <v>8677.344580000004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494982.05</v>
      </c>
      <c r="O25" s="34">
        <v>74802.67745</v>
      </c>
      <c r="P25" s="35">
        <f t="shared" si="0"/>
        <v>15.112200018162275</v>
      </c>
      <c r="Q25" s="34">
        <v>64647.90841</v>
      </c>
      <c r="R25" s="36">
        <f t="shared" si="4"/>
        <v>115.7078075528724</v>
      </c>
      <c r="S25" s="90">
        <v>492748.49881</v>
      </c>
      <c r="T25" s="34">
        <v>59385.11797</v>
      </c>
      <c r="U25" s="35">
        <f t="shared" si="1"/>
        <v>12.051811038169888</v>
      </c>
      <c r="V25" s="34">
        <v>65955.01167</v>
      </c>
      <c r="W25" s="36">
        <f t="shared" si="5"/>
        <v>90.03882565759842</v>
      </c>
      <c r="X25" s="37"/>
      <c r="Y25" s="34"/>
      <c r="Z25" s="38">
        <f t="shared" si="2"/>
        <v>2233.551189999969</v>
      </c>
      <c r="AA25" s="38">
        <f t="shared" si="2"/>
        <v>15417.559480000004</v>
      </c>
      <c r="AB25" s="38">
        <f t="shared" si="3"/>
        <v>15417.559480000004</v>
      </c>
      <c r="AC25" s="39">
        <f t="shared" si="6"/>
        <v>-1307.1032600000108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120997.95</v>
      </c>
      <c r="O26" s="34">
        <v>20854.74244</v>
      </c>
      <c r="P26" s="35">
        <f t="shared" si="0"/>
        <v>17.235616338954504</v>
      </c>
      <c r="Q26" s="34">
        <v>19711.271579999997</v>
      </c>
      <c r="R26" s="36">
        <f t="shared" si="4"/>
        <v>105.80110144269041</v>
      </c>
      <c r="S26" s="90">
        <v>143480.255</v>
      </c>
      <c r="T26" s="34">
        <v>16439.70346</v>
      </c>
      <c r="U26" s="35">
        <f t="shared" si="1"/>
        <v>11.4578158925073</v>
      </c>
      <c r="V26" s="34">
        <v>15844.68592</v>
      </c>
      <c r="W26" s="36">
        <f t="shared" si="5"/>
        <v>103.75531293585907</v>
      </c>
      <c r="X26" s="37"/>
      <c r="Y26" s="34"/>
      <c r="Z26" s="38">
        <f>N26-S26</f>
        <v>-22482.305000000008</v>
      </c>
      <c r="AA26" s="38">
        <f t="shared" si="2"/>
        <v>4415.038980000001</v>
      </c>
      <c r="AB26" s="38">
        <f t="shared" si="3"/>
        <v>4415.038980000001</v>
      </c>
      <c r="AC26" s="39">
        <f t="shared" si="6"/>
        <v>3866.585659999997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602476.68</v>
      </c>
      <c r="O27" s="34">
        <v>94219.33682</v>
      </c>
      <c r="P27" s="35">
        <f t="shared" si="0"/>
        <v>15.638669503357372</v>
      </c>
      <c r="Q27" s="34">
        <v>88374.74402</v>
      </c>
      <c r="R27" s="36">
        <f t="shared" si="4"/>
        <v>106.61341977825398</v>
      </c>
      <c r="S27" s="90">
        <v>603379.20647</v>
      </c>
      <c r="T27" s="34">
        <v>72704.74819</v>
      </c>
      <c r="U27" s="35">
        <f t="shared" si="1"/>
        <v>12.049594585028988</v>
      </c>
      <c r="V27" s="34">
        <v>108448.7623</v>
      </c>
      <c r="W27" s="36">
        <f t="shared" si="5"/>
        <v>67.04064357035082</v>
      </c>
      <c r="X27" s="37"/>
      <c r="Y27" s="34"/>
      <c r="Z27" s="38">
        <f t="shared" si="2"/>
        <v>-902.5264699999243</v>
      </c>
      <c r="AA27" s="38">
        <f t="shared" si="2"/>
        <v>21514.58863</v>
      </c>
      <c r="AB27" s="38">
        <f t="shared" si="3"/>
        <v>21514.58863</v>
      </c>
      <c r="AC27" s="39">
        <f t="shared" si="6"/>
        <v>-20074.018280000004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221190.46708</v>
      </c>
      <c r="O28" s="34">
        <v>37506.70723</v>
      </c>
      <c r="P28" s="35">
        <f t="shared" si="0"/>
        <v>16.956746701219544</v>
      </c>
      <c r="Q28" s="34">
        <v>33368.84993</v>
      </c>
      <c r="R28" s="36">
        <f t="shared" si="4"/>
        <v>112.40035934316064</v>
      </c>
      <c r="S28" s="90">
        <v>220060.52433000001</v>
      </c>
      <c r="T28" s="34">
        <v>29873.87589</v>
      </c>
      <c r="U28" s="35">
        <f t="shared" si="1"/>
        <v>13.575299786708456</v>
      </c>
      <c r="V28" s="34">
        <v>27516.176239999997</v>
      </c>
      <c r="W28" s="36">
        <f t="shared" si="5"/>
        <v>108.56841310157273</v>
      </c>
      <c r="X28" s="37"/>
      <c r="Y28" s="34"/>
      <c r="Z28" s="38">
        <f t="shared" si="2"/>
        <v>1129.9427499999874</v>
      </c>
      <c r="AA28" s="38">
        <f t="shared" si="2"/>
        <v>7632.831340000001</v>
      </c>
      <c r="AB28" s="38">
        <f t="shared" si="3"/>
        <v>7632.831340000001</v>
      </c>
      <c r="AC28" s="39">
        <f t="shared" si="6"/>
        <v>5852.67369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390617.24</v>
      </c>
      <c r="O29" s="34">
        <v>73188.99577</v>
      </c>
      <c r="P29" s="35">
        <f t="shared" si="0"/>
        <v>18.736755134002788</v>
      </c>
      <c r="Q29" s="34">
        <v>84059.6125</v>
      </c>
      <c r="R29" s="36">
        <f t="shared" si="4"/>
        <v>87.06796711678868</v>
      </c>
      <c r="S29" s="90">
        <v>407519.76058</v>
      </c>
      <c r="T29" s="34">
        <v>41924.245</v>
      </c>
      <c r="U29" s="35">
        <f t="shared" si="1"/>
        <v>10.287659410756323</v>
      </c>
      <c r="V29" s="34">
        <v>49623.36314</v>
      </c>
      <c r="W29" s="36">
        <f t="shared" si="5"/>
        <v>84.48489249251638</v>
      </c>
      <c r="X29" s="37"/>
      <c r="Y29" s="34"/>
      <c r="Z29" s="38">
        <f t="shared" si="2"/>
        <v>-16902.52058000001</v>
      </c>
      <c r="AA29" s="38">
        <f t="shared" si="2"/>
        <v>31264.75076999999</v>
      </c>
      <c r="AB29" s="38">
        <f t="shared" si="3"/>
        <v>31264.75076999999</v>
      </c>
      <c r="AC29" s="39">
        <f t="shared" si="6"/>
        <v>34436.24936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129261.853</v>
      </c>
      <c r="O30" s="34">
        <v>21495.83621</v>
      </c>
      <c r="P30" s="35">
        <f t="shared" si="0"/>
        <v>16.629682857787905</v>
      </c>
      <c r="Q30" s="34">
        <v>23711.29189</v>
      </c>
      <c r="R30" s="36">
        <f t="shared" si="4"/>
        <v>90.65653744098884</v>
      </c>
      <c r="S30" s="90">
        <v>130355.03056</v>
      </c>
      <c r="T30" s="34">
        <v>15801.1414</v>
      </c>
      <c r="U30" s="35">
        <f t="shared" si="1"/>
        <v>12.121619957525942</v>
      </c>
      <c r="V30" s="34">
        <v>16092.67125</v>
      </c>
      <c r="W30" s="36">
        <f t="shared" si="5"/>
        <v>98.18843096045973</v>
      </c>
      <c r="X30" s="37"/>
      <c r="Y30" s="34"/>
      <c r="Z30" s="38">
        <f t="shared" si="2"/>
        <v>-1093.1775599999964</v>
      </c>
      <c r="AA30" s="38">
        <f t="shared" si="2"/>
        <v>5694.694810000001</v>
      </c>
      <c r="AB30" s="38">
        <f t="shared" si="3"/>
        <v>5694.694810000001</v>
      </c>
      <c r="AC30" s="39">
        <f t="shared" si="6"/>
        <v>7618.620640000001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289755.15</v>
      </c>
      <c r="O31" s="34">
        <v>38145.719119999994</v>
      </c>
      <c r="P31" s="35">
        <f t="shared" si="0"/>
        <v>13.164811434757931</v>
      </c>
      <c r="Q31" s="34">
        <v>4723.25167</v>
      </c>
      <c r="R31" s="102" t="s">
        <v>63</v>
      </c>
      <c r="S31" s="90">
        <v>293289.43512</v>
      </c>
      <c r="T31" s="34">
        <v>25668.42972</v>
      </c>
      <c r="U31" s="35">
        <f t="shared" si="1"/>
        <v>8.75191079061464</v>
      </c>
      <c r="V31" s="34">
        <v>26389.26136</v>
      </c>
      <c r="W31" s="36">
        <f t="shared" si="5"/>
        <v>97.26846602424192</v>
      </c>
      <c r="X31" s="37"/>
      <c r="Y31" s="34"/>
      <c r="Z31" s="38">
        <f t="shared" si="2"/>
        <v>-3534.285119999957</v>
      </c>
      <c r="AA31" s="38">
        <f t="shared" si="2"/>
        <v>12477.289399999994</v>
      </c>
      <c r="AB31" s="38">
        <f t="shared" si="3"/>
        <v>12477.289399999994</v>
      </c>
      <c r="AC31" s="39">
        <f t="shared" si="6"/>
        <v>-21666.00969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381650.808</v>
      </c>
      <c r="O32" s="34">
        <v>53397.83489</v>
      </c>
      <c r="P32" s="35">
        <f t="shared" si="0"/>
        <v>13.991280450793647</v>
      </c>
      <c r="Q32" s="34">
        <v>63533.67097</v>
      </c>
      <c r="R32" s="36">
        <f t="shared" si="4"/>
        <v>84.04651277778983</v>
      </c>
      <c r="S32" s="90">
        <v>390049.9069</v>
      </c>
      <c r="T32" s="34">
        <v>42261.16151</v>
      </c>
      <c r="U32" s="35">
        <f t="shared" si="1"/>
        <v>10.83480876739058</v>
      </c>
      <c r="V32" s="34">
        <v>43332.679579999996</v>
      </c>
      <c r="W32" s="36">
        <f t="shared" si="5"/>
        <v>97.52722868655795</v>
      </c>
      <c r="X32" s="37"/>
      <c r="Y32" s="34"/>
      <c r="Z32" s="38">
        <f t="shared" si="2"/>
        <v>-8399.098899999983</v>
      </c>
      <c r="AA32" s="38">
        <f t="shared" si="2"/>
        <v>11136.67338</v>
      </c>
      <c r="AB32" s="38">
        <f t="shared" si="3"/>
        <v>11136.67338</v>
      </c>
      <c r="AC32" s="39">
        <f t="shared" si="6"/>
        <v>20200.991390000003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1130857.8030599998</v>
      </c>
      <c r="O33" s="34">
        <v>151080.94973</v>
      </c>
      <c r="P33" s="35">
        <f t="shared" si="0"/>
        <v>13.359853849103617</v>
      </c>
      <c r="Q33" s="34">
        <v>142992.70096000002</v>
      </c>
      <c r="R33" s="36">
        <f t="shared" si="4"/>
        <v>105.65640673663654</v>
      </c>
      <c r="S33" s="90">
        <v>1117477.5148800001</v>
      </c>
      <c r="T33" s="34">
        <v>88706.60591</v>
      </c>
      <c r="U33" s="35">
        <f t="shared" si="1"/>
        <v>7.938111033896349</v>
      </c>
      <c r="V33" s="34">
        <v>98310.17133</v>
      </c>
      <c r="W33" s="36">
        <f t="shared" si="5"/>
        <v>90.23136132296679</v>
      </c>
      <c r="X33" s="37"/>
      <c r="Y33" s="34"/>
      <c r="Z33" s="38">
        <f t="shared" si="2"/>
        <v>13380.288179999683</v>
      </c>
      <c r="AA33" s="38">
        <f t="shared" si="2"/>
        <v>62374.343819999995</v>
      </c>
      <c r="AB33" s="38">
        <f t="shared" si="3"/>
        <v>62374.343819999995</v>
      </c>
      <c r="AC33" s="39">
        <f t="shared" si="6"/>
        <v>44682.52963000002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377884.15057</v>
      </c>
      <c r="O34" s="34">
        <v>49972.873759999995</v>
      </c>
      <c r="P34" s="35">
        <f t="shared" si="0"/>
        <v>13.224389984237488</v>
      </c>
      <c r="Q34" s="34">
        <v>19701.69572</v>
      </c>
      <c r="R34" s="102" t="s">
        <v>63</v>
      </c>
      <c r="S34" s="90">
        <v>378021.96012</v>
      </c>
      <c r="T34" s="34">
        <v>47363.09704</v>
      </c>
      <c r="U34" s="35">
        <f t="shared" si="1"/>
        <v>12.529191961484187</v>
      </c>
      <c r="V34" s="34">
        <v>53088.96901</v>
      </c>
      <c r="W34" s="36">
        <f t="shared" si="5"/>
        <v>89.21457305203751</v>
      </c>
      <c r="X34" s="37"/>
      <c r="Y34" s="34"/>
      <c r="Z34" s="38">
        <f t="shared" si="2"/>
        <v>-137.8095500000054</v>
      </c>
      <c r="AA34" s="38">
        <f t="shared" si="2"/>
        <v>2609.7767199999944</v>
      </c>
      <c r="AB34" s="38">
        <f t="shared" si="3"/>
        <v>2609.7767199999944</v>
      </c>
      <c r="AC34" s="39">
        <f t="shared" si="6"/>
        <v>-33387.27329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425712.88989999995</v>
      </c>
      <c r="O35" s="34">
        <v>70033.83753</v>
      </c>
      <c r="P35" s="35">
        <f t="shared" si="0"/>
        <v>16.450955371929414</v>
      </c>
      <c r="Q35" s="34">
        <v>69377.07618</v>
      </c>
      <c r="R35" s="36">
        <f t="shared" si="4"/>
        <v>100.94665469656867</v>
      </c>
      <c r="S35" s="90">
        <v>430149.11069999996</v>
      </c>
      <c r="T35" s="34">
        <v>44076.25602</v>
      </c>
      <c r="U35" s="35">
        <f t="shared" si="1"/>
        <v>10.24673884557679</v>
      </c>
      <c r="V35" s="34">
        <v>42280.12788</v>
      </c>
      <c r="W35" s="36">
        <f t="shared" si="5"/>
        <v>104.24816155972327</v>
      </c>
      <c r="X35" s="37"/>
      <c r="Y35" s="34"/>
      <c r="Z35" s="38">
        <f t="shared" si="2"/>
        <v>-4436.22080000001</v>
      </c>
      <c r="AA35" s="38">
        <f t="shared" si="2"/>
        <v>25957.581510000004</v>
      </c>
      <c r="AB35" s="38">
        <f t="shared" si="3"/>
        <v>25957.581510000004</v>
      </c>
      <c r="AC35" s="39">
        <f t="shared" si="6"/>
        <v>27096.948300000004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188771.5</v>
      </c>
      <c r="O36" s="34">
        <v>29227.930519999998</v>
      </c>
      <c r="P36" s="35">
        <f t="shared" si="0"/>
        <v>15.483232648996273</v>
      </c>
      <c r="Q36" s="34">
        <v>36053.60086</v>
      </c>
      <c r="R36" s="36">
        <f t="shared" si="4"/>
        <v>81.06799271866127</v>
      </c>
      <c r="S36" s="90">
        <v>190285.604</v>
      </c>
      <c r="T36" s="34">
        <v>25746.450370000002</v>
      </c>
      <c r="U36" s="35">
        <f t="shared" si="1"/>
        <v>13.530424703068974</v>
      </c>
      <c r="V36" s="34">
        <v>19930.81899</v>
      </c>
      <c r="W36" s="36">
        <f t="shared" si="5"/>
        <v>129.17908884184794</v>
      </c>
      <c r="X36" s="37"/>
      <c r="Y36" s="34"/>
      <c r="Z36" s="38">
        <f t="shared" si="2"/>
        <v>-1514.103999999992</v>
      </c>
      <c r="AA36" s="38">
        <f t="shared" si="2"/>
        <v>3481.480149999996</v>
      </c>
      <c r="AB36" s="38">
        <f t="shared" si="3"/>
        <v>3481.480149999996</v>
      </c>
      <c r="AC36" s="39">
        <f t="shared" si="6"/>
        <v>16122.781869999999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279750.6</v>
      </c>
      <c r="O37" s="34">
        <v>48808.72643</v>
      </c>
      <c r="P37" s="35">
        <f t="shared" si="0"/>
        <v>17.447228506391053</v>
      </c>
      <c r="Q37" s="34">
        <v>50908.91749</v>
      </c>
      <c r="R37" s="36">
        <f t="shared" si="4"/>
        <v>95.87461065065361</v>
      </c>
      <c r="S37" s="90">
        <v>283604.214</v>
      </c>
      <c r="T37" s="34">
        <v>30266.73102</v>
      </c>
      <c r="U37" s="35">
        <f t="shared" si="1"/>
        <v>10.672172529848236</v>
      </c>
      <c r="V37" s="34">
        <v>23788.33087</v>
      </c>
      <c r="W37" s="36">
        <f t="shared" si="5"/>
        <v>127.23352128152065</v>
      </c>
      <c r="X37" s="37"/>
      <c r="Y37" s="34"/>
      <c r="Z37" s="38">
        <f t="shared" si="2"/>
        <v>-3853.6140000000014</v>
      </c>
      <c r="AA37" s="38">
        <f t="shared" si="2"/>
        <v>18541.995410000003</v>
      </c>
      <c r="AB37" s="38">
        <f t="shared" si="3"/>
        <v>18541.995410000003</v>
      </c>
      <c r="AC37" s="39">
        <f t="shared" si="6"/>
        <v>27120.58662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1785210.302</v>
      </c>
      <c r="O38" s="34">
        <v>249682.48844999998</v>
      </c>
      <c r="P38" s="35">
        <f t="shared" si="0"/>
        <v>13.986166681330298</v>
      </c>
      <c r="Q38" s="34">
        <v>254133.70778</v>
      </c>
      <c r="R38" s="36">
        <f t="shared" si="4"/>
        <v>98.24847346348349</v>
      </c>
      <c r="S38" s="90">
        <v>1803165.943</v>
      </c>
      <c r="T38" s="34">
        <v>200182.54425</v>
      </c>
      <c r="U38" s="35">
        <f t="shared" si="1"/>
        <v>11.101726107190569</v>
      </c>
      <c r="V38" s="34">
        <v>254844.81109</v>
      </c>
      <c r="W38" s="36">
        <f t="shared" si="5"/>
        <v>78.55076326404162</v>
      </c>
      <c r="X38" s="37"/>
      <c r="Y38" s="34"/>
      <c r="Z38" s="38">
        <f t="shared" si="2"/>
        <v>-17955.64100000006</v>
      </c>
      <c r="AA38" s="38">
        <f t="shared" si="2"/>
        <v>49499.94419999997</v>
      </c>
      <c r="AB38" s="38">
        <f t="shared" si="3"/>
        <v>49499.94419999997</v>
      </c>
      <c r="AC38" s="39">
        <f t="shared" si="6"/>
        <v>-711.1033100000059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187243.6</v>
      </c>
      <c r="O39" s="34">
        <v>34725.865490000004</v>
      </c>
      <c r="P39" s="35">
        <f t="shared" si="0"/>
        <v>18.545822388588984</v>
      </c>
      <c r="Q39" s="34">
        <v>37642.645130000004</v>
      </c>
      <c r="R39" s="36">
        <f t="shared" si="4"/>
        <v>92.2513956446822</v>
      </c>
      <c r="S39" s="90">
        <v>182098.1</v>
      </c>
      <c r="T39" s="34">
        <v>22061.154160000002</v>
      </c>
      <c r="U39" s="35">
        <f t="shared" si="1"/>
        <v>12.114983165667297</v>
      </c>
      <c r="V39" s="34">
        <v>26008.51867</v>
      </c>
      <c r="W39" s="36">
        <f t="shared" si="5"/>
        <v>84.82280148252673</v>
      </c>
      <c r="X39" s="37"/>
      <c r="Y39" s="34"/>
      <c r="Z39" s="38">
        <f t="shared" si="2"/>
        <v>5145.5</v>
      </c>
      <c r="AA39" s="38">
        <f t="shared" si="2"/>
        <v>12664.711330000002</v>
      </c>
      <c r="AB39" s="38">
        <f t="shared" si="3"/>
        <v>12664.711330000002</v>
      </c>
      <c r="AC39" s="39">
        <f t="shared" si="6"/>
        <v>11634.126460000003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257330.67602</v>
      </c>
      <c r="O40" s="34">
        <v>34844.16897</v>
      </c>
      <c r="P40" s="35">
        <f t="shared" si="0"/>
        <v>13.540619994831815</v>
      </c>
      <c r="Q40" s="34">
        <v>39390.15973</v>
      </c>
      <c r="R40" s="36">
        <f t="shared" si="4"/>
        <v>88.4590700033701</v>
      </c>
      <c r="S40" s="90">
        <v>269663.79734</v>
      </c>
      <c r="T40" s="34">
        <v>32288.524260000002</v>
      </c>
      <c r="U40" s="35">
        <f t="shared" si="1"/>
        <v>11.973622183807525</v>
      </c>
      <c r="V40" s="34">
        <v>32478.13554</v>
      </c>
      <c r="W40" s="36">
        <f t="shared" si="5"/>
        <v>99.41618791581655</v>
      </c>
      <c r="X40" s="37"/>
      <c r="Y40" s="34"/>
      <c r="Z40" s="38">
        <f t="shared" si="2"/>
        <v>-12333.121319999977</v>
      </c>
      <c r="AA40" s="38">
        <f t="shared" si="2"/>
        <v>2555.644709999997</v>
      </c>
      <c r="AB40" s="38">
        <f t="shared" si="3"/>
        <v>2555.644709999997</v>
      </c>
      <c r="AC40" s="39">
        <f t="shared" si="6"/>
        <v>6912.02419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134138.1</v>
      </c>
      <c r="O41" s="34">
        <v>23537.15524</v>
      </c>
      <c r="P41" s="35">
        <f t="shared" si="0"/>
        <v>17.546957381981702</v>
      </c>
      <c r="Q41" s="34">
        <v>22704.93317</v>
      </c>
      <c r="R41" s="36">
        <f t="shared" si="4"/>
        <v>103.66537995848239</v>
      </c>
      <c r="S41" s="90">
        <v>133269.1313</v>
      </c>
      <c r="T41" s="34">
        <v>16351.51351</v>
      </c>
      <c r="U41" s="35">
        <f t="shared" si="1"/>
        <v>12.269543104615405</v>
      </c>
      <c r="V41" s="34">
        <v>19276.94489</v>
      </c>
      <c r="W41" s="36">
        <f t="shared" si="5"/>
        <v>84.82419596728951</v>
      </c>
      <c r="X41" s="37"/>
      <c r="Y41" s="34"/>
      <c r="Z41" s="38">
        <f t="shared" si="2"/>
        <v>868.9686999999976</v>
      </c>
      <c r="AA41" s="38">
        <f t="shared" si="2"/>
        <v>7185.641729999999</v>
      </c>
      <c r="AB41" s="38">
        <f t="shared" si="3"/>
        <v>7185.641729999999</v>
      </c>
      <c r="AC41" s="39">
        <f t="shared" si="6"/>
        <v>3427.9882800000014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528184.4521999999</v>
      </c>
      <c r="O42" s="34">
        <v>27119.32459</v>
      </c>
      <c r="P42" s="35">
        <f t="shared" si="0"/>
        <v>5.134442045206419</v>
      </c>
      <c r="Q42" s="34">
        <v>39529.30489</v>
      </c>
      <c r="R42" s="36">
        <f t="shared" si="4"/>
        <v>68.60561971799449</v>
      </c>
      <c r="S42" s="90">
        <v>521053.68636</v>
      </c>
      <c r="T42" s="34">
        <v>48816.08721</v>
      </c>
      <c r="U42" s="35">
        <f t="shared" si="1"/>
        <v>9.368725044634381</v>
      </c>
      <c r="V42" s="34">
        <v>62322.32373</v>
      </c>
      <c r="W42" s="36">
        <f t="shared" si="5"/>
        <v>78.3284131405092</v>
      </c>
      <c r="X42" s="37"/>
      <c r="Y42" s="34"/>
      <c r="Z42" s="38">
        <f t="shared" si="2"/>
        <v>7130.765839999949</v>
      </c>
      <c r="AA42" s="38">
        <f t="shared" si="2"/>
        <v>-21696.762619999998</v>
      </c>
      <c r="AB42" s="38">
        <f t="shared" si="3"/>
        <v>-21696.762619999998</v>
      </c>
      <c r="AC42" s="39">
        <f t="shared" si="6"/>
        <v>-22793.018839999997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302146.89</v>
      </c>
      <c r="O43" s="34">
        <v>54350.26019</v>
      </c>
      <c r="P43" s="35">
        <f t="shared" si="0"/>
        <v>17.988025688432536</v>
      </c>
      <c r="Q43" s="34">
        <v>22101.24079</v>
      </c>
      <c r="R43" s="102" t="s">
        <v>63</v>
      </c>
      <c r="S43" s="90">
        <v>301747.69</v>
      </c>
      <c r="T43" s="34">
        <v>32420.396829999998</v>
      </c>
      <c r="U43" s="35">
        <f t="shared" si="1"/>
        <v>10.744207132124192</v>
      </c>
      <c r="V43" s="34">
        <v>35611.798670000004</v>
      </c>
      <c r="W43" s="36">
        <f t="shared" si="5"/>
        <v>91.03835818692163</v>
      </c>
      <c r="X43" s="37"/>
      <c r="Y43" s="34"/>
      <c r="Z43" s="38">
        <f t="shared" si="2"/>
        <v>399.20000000001164</v>
      </c>
      <c r="AA43" s="38">
        <f t="shared" si="2"/>
        <v>21929.863360000003</v>
      </c>
      <c r="AB43" s="38">
        <f t="shared" si="3"/>
        <v>21929.863360000003</v>
      </c>
      <c r="AC43" s="39">
        <f t="shared" si="6"/>
        <v>-13510.557880000004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109742.95</v>
      </c>
      <c r="O44" s="34">
        <v>15979.66281</v>
      </c>
      <c r="P44" s="35">
        <f t="shared" si="0"/>
        <v>14.560992583122651</v>
      </c>
      <c r="Q44" s="34">
        <v>21146.55426</v>
      </c>
      <c r="R44" s="36">
        <f t="shared" si="4"/>
        <v>75.56627246939473</v>
      </c>
      <c r="S44" s="90">
        <v>109742.95</v>
      </c>
      <c r="T44" s="34">
        <v>13022.355710000002</v>
      </c>
      <c r="U44" s="35">
        <f t="shared" si="1"/>
        <v>11.866234423259082</v>
      </c>
      <c r="V44" s="34">
        <v>16773.41333</v>
      </c>
      <c r="W44" s="36">
        <f t="shared" si="5"/>
        <v>77.63688555095067</v>
      </c>
      <c r="X44" s="37"/>
      <c r="Y44" s="34"/>
      <c r="Z44" s="38">
        <f t="shared" si="2"/>
        <v>0</v>
      </c>
      <c r="AA44" s="38">
        <f t="shared" si="2"/>
        <v>2957.307099999998</v>
      </c>
      <c r="AB44" s="38">
        <f t="shared" si="3"/>
        <v>2957.307099999998</v>
      </c>
      <c r="AC44" s="39">
        <f t="shared" si="6"/>
        <v>4373.140930000001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440949.07</v>
      </c>
      <c r="O45" s="34">
        <v>66813.05867</v>
      </c>
      <c r="P45" s="35">
        <f t="shared" si="0"/>
        <v>15.152103318870816</v>
      </c>
      <c r="Q45" s="34">
        <v>18923.83955</v>
      </c>
      <c r="R45" s="102" t="s">
        <v>63</v>
      </c>
      <c r="S45" s="90">
        <v>471604.21748</v>
      </c>
      <c r="T45" s="34">
        <v>57031.68295</v>
      </c>
      <c r="U45" s="35">
        <f t="shared" si="1"/>
        <v>12.093124029879702</v>
      </c>
      <c r="V45" s="34">
        <v>59315.36154</v>
      </c>
      <c r="W45" s="36">
        <f t="shared" si="5"/>
        <v>96.14993733375464</v>
      </c>
      <c r="X45" s="37"/>
      <c r="Y45" s="34"/>
      <c r="Z45" s="38">
        <f t="shared" si="2"/>
        <v>-30655.147479999985</v>
      </c>
      <c r="AA45" s="38">
        <f t="shared" si="2"/>
        <v>9781.375719999996</v>
      </c>
      <c r="AB45" s="38">
        <f t="shared" si="3"/>
        <v>9781.375719999996</v>
      </c>
      <c r="AC45" s="39">
        <f t="shared" si="6"/>
        <v>-40391.521989999994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286767.179</v>
      </c>
      <c r="O46" s="34">
        <v>49215.43185</v>
      </c>
      <c r="P46" s="35">
        <f t="shared" si="0"/>
        <v>17.162156430042504</v>
      </c>
      <c r="Q46" s="34">
        <v>48929.84382</v>
      </c>
      <c r="R46" s="36">
        <f t="shared" si="4"/>
        <v>100.58366838662025</v>
      </c>
      <c r="S46" s="90">
        <v>291131.087</v>
      </c>
      <c r="T46" s="34">
        <v>37590.16432</v>
      </c>
      <c r="U46" s="35">
        <f t="shared" si="1"/>
        <v>12.911765867174468</v>
      </c>
      <c r="V46" s="34">
        <v>33837.72271</v>
      </c>
      <c r="W46" s="36">
        <f t="shared" si="5"/>
        <v>111.08952172154022</v>
      </c>
      <c r="X46" s="37"/>
      <c r="Y46" s="34"/>
      <c r="Z46" s="38">
        <f t="shared" si="2"/>
        <v>-4363.907999999996</v>
      </c>
      <c r="AA46" s="38">
        <f t="shared" si="2"/>
        <v>11625.267529999997</v>
      </c>
      <c r="AB46" s="38">
        <f t="shared" si="3"/>
        <v>11625.267529999997</v>
      </c>
      <c r="AC46" s="39">
        <f t="shared" si="6"/>
        <v>15092.12111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475001.78673</v>
      </c>
      <c r="O47" s="34">
        <v>7189.19376</v>
      </c>
      <c r="P47" s="35">
        <f t="shared" si="0"/>
        <v>1.513508782670427</v>
      </c>
      <c r="Q47" s="34">
        <v>-8643.225289999998</v>
      </c>
      <c r="R47" s="103">
        <v>0</v>
      </c>
      <c r="S47" s="90">
        <v>437135.73794</v>
      </c>
      <c r="T47" s="34">
        <v>44366.85548</v>
      </c>
      <c r="U47" s="35">
        <f t="shared" si="1"/>
        <v>10.149445956781888</v>
      </c>
      <c r="V47" s="34">
        <v>84968.12701000001</v>
      </c>
      <c r="W47" s="36">
        <f t="shared" si="5"/>
        <v>52.21588028506078</v>
      </c>
      <c r="X47" s="37"/>
      <c r="Y47" s="34"/>
      <c r="Z47" s="38">
        <f t="shared" si="2"/>
        <v>37866.04878999997</v>
      </c>
      <c r="AA47" s="38">
        <f t="shared" si="2"/>
        <v>-37177.66172</v>
      </c>
      <c r="AB47" s="38">
        <f t="shared" si="3"/>
        <v>-37177.66172</v>
      </c>
      <c r="AC47" s="39">
        <f t="shared" si="6"/>
        <v>-93611.35230000001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156077.15</v>
      </c>
      <c r="O48" s="34">
        <v>16425.07726</v>
      </c>
      <c r="P48" s="35">
        <f t="shared" si="0"/>
        <v>10.523691174524906</v>
      </c>
      <c r="Q48" s="34">
        <v>18533.98396</v>
      </c>
      <c r="R48" s="36">
        <f t="shared" si="4"/>
        <v>88.62140646850973</v>
      </c>
      <c r="S48" s="90">
        <v>165900.56913</v>
      </c>
      <c r="T48" s="34">
        <v>15778.291580000001</v>
      </c>
      <c r="U48" s="35">
        <f t="shared" si="1"/>
        <v>9.5106916526827</v>
      </c>
      <c r="V48" s="34">
        <v>16591.42337</v>
      </c>
      <c r="W48" s="36">
        <f t="shared" si="5"/>
        <v>95.09908359357357</v>
      </c>
      <c r="X48" s="37"/>
      <c r="Y48" s="34"/>
      <c r="Z48" s="38">
        <f t="shared" si="2"/>
        <v>-9823.419129999995</v>
      </c>
      <c r="AA48" s="38">
        <f t="shared" si="2"/>
        <v>646.7856799999972</v>
      </c>
      <c r="AB48" s="38">
        <f t="shared" si="3"/>
        <v>646.7856799999972</v>
      </c>
      <c r="AC48" s="39">
        <f t="shared" si="6"/>
        <v>1942.560590000001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286563.85</v>
      </c>
      <c r="O49" s="34">
        <v>44635.5694</v>
      </c>
      <c r="P49" s="35">
        <f t="shared" si="0"/>
        <v>15.576134044821078</v>
      </c>
      <c r="Q49" s="34">
        <v>53603.5382</v>
      </c>
      <c r="R49" s="36">
        <f t="shared" si="4"/>
        <v>83.26981930457717</v>
      </c>
      <c r="S49" s="90">
        <v>286563.85</v>
      </c>
      <c r="T49" s="34">
        <v>47395.558789999995</v>
      </c>
      <c r="U49" s="35">
        <f t="shared" si="1"/>
        <v>16.53926648110011</v>
      </c>
      <c r="V49" s="34">
        <v>46261.94352</v>
      </c>
      <c r="W49" s="36">
        <f t="shared" si="5"/>
        <v>102.45042724914899</v>
      </c>
      <c r="X49" s="37"/>
      <c r="Y49" s="34"/>
      <c r="Z49" s="38">
        <f t="shared" si="2"/>
        <v>0</v>
      </c>
      <c r="AA49" s="38">
        <f t="shared" si="2"/>
        <v>-2759.989389999995</v>
      </c>
      <c r="AB49" s="38">
        <f t="shared" si="3"/>
        <v>-2759.989389999995</v>
      </c>
      <c r="AC49" s="39">
        <f t="shared" si="6"/>
        <v>7341.594680000002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253172.9644</v>
      </c>
      <c r="O50" s="34">
        <v>42188.01598</v>
      </c>
      <c r="P50" s="35">
        <f t="shared" si="0"/>
        <v>16.663712920525413</v>
      </c>
      <c r="Q50" s="34">
        <v>39984.58778</v>
      </c>
      <c r="R50" s="36">
        <f t="shared" si="4"/>
        <v>105.51069380063018</v>
      </c>
      <c r="S50" s="90">
        <v>413374.177</v>
      </c>
      <c r="T50" s="34">
        <v>36941.37057</v>
      </c>
      <c r="U50" s="35">
        <f t="shared" si="1"/>
        <v>8.936545296103485</v>
      </c>
      <c r="V50" s="34">
        <v>39177.9267</v>
      </c>
      <c r="W50" s="36">
        <f t="shared" si="5"/>
        <v>94.29128512305883</v>
      </c>
      <c r="X50" s="37"/>
      <c r="Y50" s="34"/>
      <c r="Z50" s="38">
        <f t="shared" si="2"/>
        <v>-160201.21260000003</v>
      </c>
      <c r="AA50" s="38">
        <f t="shared" si="2"/>
        <v>5246.645409999997</v>
      </c>
      <c r="AB50" s="38">
        <f t="shared" si="3"/>
        <v>5246.645409999997</v>
      </c>
      <c r="AC50" s="39">
        <f t="shared" si="6"/>
        <v>806.661079999998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136596.85</v>
      </c>
      <c r="O51" s="34">
        <v>22830.8405</v>
      </c>
      <c r="P51" s="35">
        <f t="shared" si="0"/>
        <v>16.71403147290732</v>
      </c>
      <c r="Q51" s="34">
        <v>27638.848570000002</v>
      </c>
      <c r="R51" s="36">
        <f t="shared" si="4"/>
        <v>82.60416653095038</v>
      </c>
      <c r="S51" s="90">
        <v>136596.85</v>
      </c>
      <c r="T51" s="34">
        <v>17383.02449</v>
      </c>
      <c r="U51" s="35">
        <f t="shared" si="1"/>
        <v>12.725787227157873</v>
      </c>
      <c r="V51" s="34">
        <v>21931.9715</v>
      </c>
      <c r="W51" s="36">
        <f t="shared" si="5"/>
        <v>79.25883220302379</v>
      </c>
      <c r="X51" s="37"/>
      <c r="Y51" s="34"/>
      <c r="Z51" s="38">
        <f t="shared" si="2"/>
        <v>0</v>
      </c>
      <c r="AA51" s="38">
        <f t="shared" si="2"/>
        <v>5447.816009999999</v>
      </c>
      <c r="AB51" s="38">
        <f t="shared" si="3"/>
        <v>5447.816009999999</v>
      </c>
      <c r="AC51" s="39">
        <f t="shared" si="6"/>
        <v>5706.877070000002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262702.339</v>
      </c>
      <c r="O52" s="34">
        <v>52528.14047</v>
      </c>
      <c r="P52" s="35">
        <f t="shared" si="0"/>
        <v>19.995307491342892</v>
      </c>
      <c r="Q52" s="34">
        <v>49574.987380000006</v>
      </c>
      <c r="R52" s="36">
        <f t="shared" si="4"/>
        <v>105.95694168787904</v>
      </c>
      <c r="S52" s="90">
        <v>264043.82724</v>
      </c>
      <c r="T52" s="34">
        <v>36867.3805</v>
      </c>
      <c r="U52" s="35">
        <f t="shared" si="1"/>
        <v>13.962598893285152</v>
      </c>
      <c r="V52" s="34">
        <v>45305.988450000004</v>
      </c>
      <c r="W52" s="36">
        <f t="shared" si="5"/>
        <v>81.3741886256098</v>
      </c>
      <c r="X52" s="37"/>
      <c r="Y52" s="34"/>
      <c r="Z52" s="38">
        <f t="shared" si="2"/>
        <v>-1341.4882400000351</v>
      </c>
      <c r="AA52" s="38">
        <f t="shared" si="2"/>
        <v>15660.75997</v>
      </c>
      <c r="AB52" s="38">
        <f t="shared" si="3"/>
        <v>15660.75997</v>
      </c>
      <c r="AC52" s="39">
        <f t="shared" si="6"/>
        <v>4268.998930000002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191575.41</v>
      </c>
      <c r="O53" s="34">
        <v>34955.09835</v>
      </c>
      <c r="P53" s="35">
        <f t="shared" si="0"/>
        <v>18.246129996537654</v>
      </c>
      <c r="Q53" s="34">
        <v>34165.773369999995</v>
      </c>
      <c r="R53" s="36">
        <f t="shared" si="4"/>
        <v>102.31027985654524</v>
      </c>
      <c r="S53" s="90">
        <v>194789.893</v>
      </c>
      <c r="T53" s="34">
        <v>20094.11929</v>
      </c>
      <c r="U53" s="35">
        <f t="shared" si="1"/>
        <v>10.315791533393366</v>
      </c>
      <c r="V53" s="34">
        <v>20657.66534</v>
      </c>
      <c r="W53" s="36">
        <f t="shared" si="5"/>
        <v>97.271976088659</v>
      </c>
      <c r="X53" s="37"/>
      <c r="Y53" s="34"/>
      <c r="Z53" s="38">
        <f t="shared" si="2"/>
        <v>-3214.4830000000075</v>
      </c>
      <c r="AA53" s="38">
        <f t="shared" si="2"/>
        <v>14860.979060000001</v>
      </c>
      <c r="AB53" s="38">
        <f t="shared" si="3"/>
        <v>14860.979060000001</v>
      </c>
      <c r="AC53" s="39">
        <f t="shared" si="6"/>
        <v>13508.108029999996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215931.263</v>
      </c>
      <c r="O54" s="34">
        <v>40277.50614</v>
      </c>
      <c r="P54" s="35">
        <f t="shared" si="0"/>
        <v>18.65292944634886</v>
      </c>
      <c r="Q54" s="34">
        <v>40184.389579999995</v>
      </c>
      <c r="R54" s="36">
        <f t="shared" si="4"/>
        <v>100.2317232163366</v>
      </c>
      <c r="S54" s="90">
        <v>204543.063</v>
      </c>
      <c r="T54" s="34">
        <v>31077.04877</v>
      </c>
      <c r="U54" s="35">
        <f t="shared" si="1"/>
        <v>15.193401484361269</v>
      </c>
      <c r="V54" s="34">
        <v>32349.33229</v>
      </c>
      <c r="W54" s="36">
        <f t="shared" si="5"/>
        <v>96.06704859131423</v>
      </c>
      <c r="X54" s="37"/>
      <c r="Y54" s="34"/>
      <c r="Z54" s="38">
        <f t="shared" si="2"/>
        <v>11388.200000000012</v>
      </c>
      <c r="AA54" s="38">
        <f t="shared" si="2"/>
        <v>9200.457369999996</v>
      </c>
      <c r="AB54" s="38">
        <f t="shared" si="3"/>
        <v>9200.457369999996</v>
      </c>
      <c r="AC54" s="39">
        <f t="shared" si="6"/>
        <v>7835.057289999997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439009.55</v>
      </c>
      <c r="O55" s="34">
        <v>74451.23445</v>
      </c>
      <c r="P55" s="35">
        <f t="shared" si="0"/>
        <v>16.95890999409922</v>
      </c>
      <c r="Q55" s="34">
        <v>71601.88737000001</v>
      </c>
      <c r="R55" s="36">
        <f t="shared" si="4"/>
        <v>103.97943013048818</v>
      </c>
      <c r="S55" s="90">
        <v>545537.75</v>
      </c>
      <c r="T55" s="34">
        <v>63049.38638</v>
      </c>
      <c r="U55" s="35">
        <f t="shared" si="1"/>
        <v>11.557291201204684</v>
      </c>
      <c r="V55" s="34">
        <v>45821.26997</v>
      </c>
      <c r="W55" s="36">
        <f t="shared" si="5"/>
        <v>137.5985135752011</v>
      </c>
      <c r="X55" s="37"/>
      <c r="Y55" s="34"/>
      <c r="Z55" s="38">
        <f t="shared" si="2"/>
        <v>-106528.20000000001</v>
      </c>
      <c r="AA55" s="38">
        <f t="shared" si="2"/>
        <v>11401.84807</v>
      </c>
      <c r="AB55" s="38">
        <f t="shared" si="3"/>
        <v>11401.84807</v>
      </c>
      <c r="AC55" s="39">
        <f t="shared" si="6"/>
        <v>25780.61740000001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363140.7</v>
      </c>
      <c r="O56" s="34">
        <v>64372.47576</v>
      </c>
      <c r="P56" s="35">
        <f t="shared" si="0"/>
        <v>17.726593510449256</v>
      </c>
      <c r="Q56" s="34">
        <v>76461.22873999999</v>
      </c>
      <c r="R56" s="36">
        <f t="shared" si="4"/>
        <v>84.18969564155609</v>
      </c>
      <c r="S56" s="90">
        <v>403902.6021</v>
      </c>
      <c r="T56" s="34">
        <v>47588.99436</v>
      </c>
      <c r="U56" s="35">
        <f t="shared" si="1"/>
        <v>11.782294571159435</v>
      </c>
      <c r="V56" s="34">
        <v>55684.630130000005</v>
      </c>
      <c r="W56" s="36">
        <f t="shared" si="5"/>
        <v>85.46163321710114</v>
      </c>
      <c r="X56" s="37"/>
      <c r="Y56" s="34"/>
      <c r="Z56" s="38">
        <f t="shared" si="2"/>
        <v>-40761.90210000001</v>
      </c>
      <c r="AA56" s="38">
        <f t="shared" si="2"/>
        <v>16783.481400000004</v>
      </c>
      <c r="AB56" s="38">
        <f t="shared" si="3"/>
        <v>16783.481400000004</v>
      </c>
      <c r="AC56" s="39">
        <f t="shared" si="6"/>
        <v>20776.598609999986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389208.15</v>
      </c>
      <c r="O57" s="34">
        <v>58468.55375</v>
      </c>
      <c r="P57" s="35">
        <f t="shared" si="0"/>
        <v>15.022438186353495</v>
      </c>
      <c r="Q57" s="34">
        <v>43688.33526</v>
      </c>
      <c r="R57" s="36">
        <f t="shared" si="4"/>
        <v>133.83104071610717</v>
      </c>
      <c r="S57" s="90">
        <v>419150.10787999997</v>
      </c>
      <c r="T57" s="34">
        <v>43241.16344</v>
      </c>
      <c r="U57" s="35">
        <f t="shared" si="1"/>
        <v>10.316390865007167</v>
      </c>
      <c r="V57" s="34">
        <v>50293.431240000005</v>
      </c>
      <c r="W57" s="36">
        <f t="shared" si="5"/>
        <v>85.97775569070517</v>
      </c>
      <c r="X57" s="37"/>
      <c r="Y57" s="34"/>
      <c r="Z57" s="38">
        <f t="shared" si="2"/>
        <v>-29941.957879999944</v>
      </c>
      <c r="AA57" s="38">
        <f t="shared" si="2"/>
        <v>15227.390310000003</v>
      </c>
      <c r="AB57" s="38">
        <f t="shared" si="3"/>
        <v>15227.390310000003</v>
      </c>
      <c r="AC57" s="39">
        <f t="shared" si="6"/>
        <v>-6605.0959800000055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712517.8</v>
      </c>
      <c r="O58" s="34">
        <v>82243.13943000001</v>
      </c>
      <c r="P58" s="35">
        <f t="shared" si="0"/>
        <v>11.542608399397182</v>
      </c>
      <c r="Q58" s="34">
        <v>110337.72382</v>
      </c>
      <c r="R58" s="36">
        <f t="shared" si="4"/>
        <v>74.53764368401126</v>
      </c>
      <c r="S58" s="90">
        <v>722150.8</v>
      </c>
      <c r="T58" s="34">
        <v>70152.28284</v>
      </c>
      <c r="U58" s="35">
        <f t="shared" si="1"/>
        <v>9.714353683468882</v>
      </c>
      <c r="V58" s="34">
        <v>101878.3138</v>
      </c>
      <c r="W58" s="36">
        <f t="shared" si="5"/>
        <v>68.85889668111095</v>
      </c>
      <c r="X58" s="37"/>
      <c r="Y58" s="34"/>
      <c r="Z58" s="38">
        <f t="shared" si="2"/>
        <v>-9633</v>
      </c>
      <c r="AA58" s="38">
        <f t="shared" si="2"/>
        <v>12090.85659000001</v>
      </c>
      <c r="AB58" s="38">
        <f t="shared" si="3"/>
        <v>12090.85659000001</v>
      </c>
      <c r="AC58" s="39">
        <f t="shared" si="6"/>
        <v>8459.410019999996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195502.41</v>
      </c>
      <c r="O59" s="34">
        <v>37555.92278</v>
      </c>
      <c r="P59" s="35">
        <f t="shared" si="0"/>
        <v>19.209953872179888</v>
      </c>
      <c r="Q59" s="34">
        <v>37676.19049</v>
      </c>
      <c r="R59" s="36">
        <f t="shared" si="4"/>
        <v>99.6807859063354</v>
      </c>
      <c r="S59" s="90">
        <v>195502.41</v>
      </c>
      <c r="T59" s="34">
        <v>22478.95389</v>
      </c>
      <c r="U59" s="35">
        <f t="shared" si="1"/>
        <v>11.498044392393936</v>
      </c>
      <c r="V59" s="34">
        <v>23524.91564</v>
      </c>
      <c r="W59" s="36">
        <f t="shared" si="5"/>
        <v>95.5538129615159</v>
      </c>
      <c r="X59" s="37"/>
      <c r="Y59" s="34"/>
      <c r="Z59" s="38">
        <f t="shared" si="2"/>
        <v>0</v>
      </c>
      <c r="AA59" s="38">
        <f t="shared" si="2"/>
        <v>15076.96889</v>
      </c>
      <c r="AB59" s="38">
        <f t="shared" si="3"/>
        <v>15076.96889</v>
      </c>
      <c r="AC59" s="39">
        <f t="shared" si="6"/>
        <v>14151.274850000002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329107.56344</v>
      </c>
      <c r="O60" s="34">
        <v>49457.98567</v>
      </c>
      <c r="P60" s="35">
        <f t="shared" si="0"/>
        <v>15.027909159254783</v>
      </c>
      <c r="Q60" s="34">
        <v>45877.53117</v>
      </c>
      <c r="R60" s="36">
        <f t="shared" si="4"/>
        <v>107.80437484033865</v>
      </c>
      <c r="S60" s="90">
        <v>329107.56344</v>
      </c>
      <c r="T60" s="34">
        <v>42030.14289</v>
      </c>
      <c r="U60" s="35">
        <f t="shared" si="1"/>
        <v>12.770944080008228</v>
      </c>
      <c r="V60" s="34">
        <v>43493.22576</v>
      </c>
      <c r="W60" s="36">
        <f t="shared" si="5"/>
        <v>96.63606723935945</v>
      </c>
      <c r="X60" s="37"/>
      <c r="Y60" s="34"/>
      <c r="Z60" s="38">
        <f t="shared" si="2"/>
        <v>0</v>
      </c>
      <c r="AA60" s="38">
        <f t="shared" si="2"/>
        <v>7427.842779999999</v>
      </c>
      <c r="AB60" s="38">
        <f t="shared" si="3"/>
        <v>7427.842779999999</v>
      </c>
      <c r="AC60" s="39">
        <f t="shared" si="6"/>
        <v>2384.305410000001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98959.03073999999</v>
      </c>
      <c r="O61" s="34">
        <v>15501.26809</v>
      </c>
      <c r="P61" s="35">
        <f t="shared" si="0"/>
        <v>15.6643289390407</v>
      </c>
      <c r="Q61" s="34">
        <v>15653.46926</v>
      </c>
      <c r="R61" s="36">
        <f t="shared" si="4"/>
        <v>99.02768410330017</v>
      </c>
      <c r="S61" s="90">
        <v>100309.83073999999</v>
      </c>
      <c r="T61" s="34">
        <v>7951.77149</v>
      </c>
      <c r="U61" s="35">
        <f t="shared" si="1"/>
        <v>7.92721055487647</v>
      </c>
      <c r="V61" s="34">
        <v>12260.14465</v>
      </c>
      <c r="W61" s="36">
        <f t="shared" si="5"/>
        <v>64.85870857975561</v>
      </c>
      <c r="X61" s="37"/>
      <c r="Y61" s="34"/>
      <c r="Z61" s="38">
        <f t="shared" si="2"/>
        <v>-1350.800000000003</v>
      </c>
      <c r="AA61" s="38">
        <f t="shared" si="2"/>
        <v>7549.4965999999995</v>
      </c>
      <c r="AB61" s="38">
        <f t="shared" si="3"/>
        <v>7549.4965999999995</v>
      </c>
      <c r="AC61" s="39">
        <f t="shared" si="6"/>
        <v>3393.3246099999997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23047967.321140002</v>
      </c>
      <c r="O62" s="51">
        <f>SUM(O19:O61)</f>
        <v>3238752.0683700005</v>
      </c>
      <c r="P62" s="52">
        <f t="shared" si="0"/>
        <v>14.052224316542484</v>
      </c>
      <c r="Q62" s="51">
        <f>SUM(Q19:Q61)</f>
        <v>3120260.7798900004</v>
      </c>
      <c r="R62" s="53">
        <f>O62/Q62*100</f>
        <v>103.7974803017643</v>
      </c>
      <c r="S62" s="51">
        <f>SUM(S19:S61)</f>
        <v>23974255.352090005</v>
      </c>
      <c r="T62" s="51">
        <f>SUM(T19:T61)</f>
        <v>2644389.64672</v>
      </c>
      <c r="U62" s="54">
        <f t="shared" si="1"/>
        <v>11.03012213678399</v>
      </c>
      <c r="V62" s="51">
        <f>SUM(V19:V61)</f>
        <v>2983768.0036899988</v>
      </c>
      <c r="W62" s="53">
        <f t="shared" si="5"/>
        <v>88.62584636103435</v>
      </c>
      <c r="X62" s="55">
        <f>SUM(X19:X61)</f>
        <v>0</v>
      </c>
      <c r="Y62" s="56">
        <f>SUM(Y19:Y61)</f>
        <v>0</v>
      </c>
      <c r="Z62" s="57">
        <f t="shared" si="2"/>
        <v>-926288.0309500024</v>
      </c>
      <c r="AA62" s="57">
        <f t="shared" si="2"/>
        <v>594362.4216500004</v>
      </c>
      <c r="AB62" s="57">
        <f t="shared" si="3"/>
        <v>594362.4216500004</v>
      </c>
      <c r="AC62" s="58">
        <f t="shared" si="6"/>
        <v>136492.7762000016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6240521.559780001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2518893.0853400007</v>
      </c>
      <c r="AC64" s="1"/>
      <c r="AD64" s="6"/>
      <c r="AE64" s="6"/>
    </row>
    <row r="65" ht="21.75" customHeight="1">
      <c r="W65" s="63"/>
    </row>
    <row r="66" spans="12:23" ht="98.25" customHeight="1">
      <c r="L66" s="100" t="s">
        <v>61</v>
      </c>
      <c r="M66" s="101"/>
      <c r="N66" s="101"/>
      <c r="O66" s="101"/>
      <c r="P66" s="101"/>
      <c r="Q66" s="88"/>
      <c r="R66" s="88"/>
      <c r="S66" s="99" t="s">
        <v>60</v>
      </c>
      <c r="T66" s="99"/>
      <c r="U66" s="99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2017-03-17T06:50:42Z</cp:lastPrinted>
  <dcterms:created xsi:type="dcterms:W3CDTF">2007-02-26T07:16:01Z</dcterms:created>
  <dcterms:modified xsi:type="dcterms:W3CDTF">2017-03-17T06:53:41Z</dcterms:modified>
  <cp:category/>
  <cp:version/>
  <cp:contentType/>
  <cp:contentStatus/>
</cp:coreProperties>
</file>