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25" windowWidth="11805" windowHeight="5685" activeTab="0"/>
  </bookViews>
  <sheets>
    <sheet name="01.02.2017" sheetId="1" r:id="rId1"/>
  </sheets>
  <definedNames>
    <definedName name="_xlnm._FilterDatabase" localSheetId="0" hidden="1">'01.02.2017'!$A$6:$E$616</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'01.02.2017'!$3:$6</definedName>
    <definedName name="_xlnm.Print_Area" localSheetId="0">'01.02.2017'!$A$1:$E$615</definedName>
  </definedNames>
  <calcPr fullCalcOnLoad="1"/>
</workbook>
</file>

<file path=xl/sharedStrings.xml><?xml version="1.0" encoding="utf-8"?>
<sst xmlns="http://schemas.openxmlformats.org/spreadsheetml/2006/main" count="1223" uniqueCount="1212">
  <si>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</si>
  <si>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</si>
  <si>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</si>
  <si>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</si>
  <si>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</si>
  <si>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</si>
  <si>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</si>
  <si>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</si>
  <si>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Г.А. Яковлева</t>
  </si>
  <si>
    <t>Заместитель начальника управления сводного бюджетного
планирования и анализа исполнения бюджета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</si>
  <si>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</si>
  <si>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</si>
  <si>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</si>
  <si>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</si>
  <si>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</si>
  <si>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</si>
  <si>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</si>
  <si>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</si>
  <si>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</si>
  <si>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</si>
  <si>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</si>
  <si>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</si>
  <si>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</si>
  <si>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</si>
  <si>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</si>
  <si>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</si>
  <si>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</si>
  <si>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</si>
  <si>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</si>
  <si>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</si>
  <si>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</si>
  <si>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</si>
  <si>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</si>
  <si>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</si>
  <si>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</si>
  <si>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налог на вмененный доход для отдельных видов деятельности</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</si>
  <si>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</si>
  <si>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</si>
  <si>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</si>
  <si>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</si>
  <si>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</si>
  <si>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</si>
  <si>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</si>
  <si>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</si>
  <si>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</si>
  <si>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</si>
  <si>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</si>
  <si>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</si>
  <si>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</si>
  <si>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</si>
  <si>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</si>
  <si>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</si>
  <si>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</si>
  <si>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</si>
  <si>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</si>
  <si>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</si>
  <si>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</si>
  <si>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</si>
  <si>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</si>
  <si>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</si>
  <si>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</si>
  <si>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</si>
  <si>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</si>
  <si>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</si>
  <si>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</si>
  <si>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</si>
  <si>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</si>
  <si>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</si>
  <si>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</si>
  <si>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</si>
  <si>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</si>
  <si>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</si>
  <si>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</si>
  <si>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</si>
  <si>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</si>
  <si>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</si>
  <si>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</si>
  <si>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</si>
  <si>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</si>
  <si>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</si>
  <si>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</si>
  <si>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</si>
  <si>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</si>
  <si>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</si>
  <si>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</si>
  <si>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</si>
  <si>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</si>
  <si>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</si>
  <si>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</si>
  <si>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</si>
  <si>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</si>
  <si>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</si>
  <si>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</si>
  <si>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</si>
  <si>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</si>
  <si>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</si>
  <si>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</si>
  <si>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</si>
  <si>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</si>
  <si>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</si>
  <si>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</si>
  <si>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</si>
  <si>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</si>
  <si>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</si>
  <si>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</si>
  <si>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</si>
  <si>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</si>
  <si>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</si>
  <si>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</si>
  <si>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</si>
  <si>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</si>
  <si>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</si>
  <si>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</si>
  <si>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</si>
  <si>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</si>
  <si>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</si>
  <si>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</si>
  <si>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</si>
  <si>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</si>
  <si>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</si>
  <si>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</si>
  <si>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</si>
  <si>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</si>
  <si>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</si>
  <si>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</si>
  <si>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</si>
  <si>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</si>
  <si>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</si>
  <si>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</si>
  <si>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</si>
  <si>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</si>
  <si>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</si>
  <si>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</si>
  <si>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</si>
  <si>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</si>
  <si>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</si>
  <si>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</si>
  <si>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</si>
  <si>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</si>
  <si>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</si>
  <si>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</si>
  <si>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</si>
  <si>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</si>
  <si>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</si>
  <si>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</si>
  <si>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</si>
  <si>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</si>
  <si>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</si>
  <si>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</si>
  <si>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</si>
  <si>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</si>
  <si>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</si>
  <si>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</si>
  <si>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</si>
  <si>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</si>
  <si>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</si>
  <si>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</si>
  <si>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</si>
  <si>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</si>
  <si>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</si>
  <si>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</si>
  <si>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</si>
  <si>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</si>
  <si>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</si>
  <si>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</si>
  <si>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</si>
  <si>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</si>
  <si>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</si>
  <si>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</si>
  <si>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</si>
  <si>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</si>
  <si>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</si>
  <si>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</si>
  <si>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</si>
  <si>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</si>
  <si>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</si>
  <si>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</si>
  <si>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</si>
  <si>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</si>
  <si>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</si>
  <si>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</si>
  <si>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</si>
  <si>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</si>
  <si>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</si>
  <si>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</si>
  <si>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</si>
  <si>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</si>
  <si>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</si>
  <si>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</si>
  <si>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</si>
  <si>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</si>
  <si>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</si>
  <si>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</si>
  <si>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</si>
  <si>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</si>
  <si>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</si>
  <si>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</si>
  <si>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</si>
  <si>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</si>
  <si>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</si>
  <si>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</si>
  <si>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</si>
  <si>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</si>
  <si>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</si>
  <si>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</si>
  <si>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</si>
  <si>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</si>
  <si>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</si>
  <si>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</si>
  <si>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</si>
  <si>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</si>
  <si>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</si>
  <si>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</si>
  <si>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</si>
  <si>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</si>
  <si>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</si>
  <si>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</si>
  <si>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</si>
  <si>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</si>
  <si>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</si>
  <si>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</si>
  <si>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</si>
  <si>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</si>
  <si>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</si>
  <si>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</si>
  <si>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</si>
  <si>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</si>
  <si>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</si>
  <si>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</si>
  <si>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</si>
  <si>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</si>
  <si>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</si>
  <si>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</si>
  <si>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</si>
  <si>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</si>
  <si>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</si>
  <si>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</si>
  <si>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</si>
  <si>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</si>
  <si>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</si>
  <si>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</si>
  <si>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</si>
  <si>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</si>
  <si>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</si>
  <si>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</si>
  <si>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</si>
  <si>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</si>
  <si>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</si>
  <si>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</si>
  <si>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</si>
  <si>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</si>
  <si>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</si>
  <si>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</si>
  <si>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</si>
  <si>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</si>
  <si>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</si>
  <si>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Денежные взыскания (штрафы) за нарушение законодательства Российской Федерации об электроэнергетике</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</si>
  <si>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</si>
  <si>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</si>
  <si>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</si>
  <si>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</si>
  <si>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</si>
  <si>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</si>
  <si>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</si>
  <si>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</si>
  <si>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</si>
  <si>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</si>
  <si>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</si>
  <si>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</si>
  <si>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</si>
  <si>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</si>
  <si>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</si>
  <si>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</si>
  <si>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</si>
  <si>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</si>
  <si>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</si>
  <si>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</si>
  <si>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</si>
  <si>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</si>
  <si>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</si>
  <si>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</si>
  <si>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Средства самообложения граждан</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</si>
  <si>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</si>
  <si>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</si>
  <si>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</si>
  <si>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</si>
  <si>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</si>
  <si>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</si>
  <si>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</si>
  <si>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</si>
  <si>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</si>
  <si>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</si>
  <si>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</si>
  <si>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</si>
  <si>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Субвенции бюджетам бюджетной системы Российской Федерации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</si>
  <si>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</si>
  <si>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</si>
  <si>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</si>
  <si>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</si>
  <si>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</si>
  <si>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</si>
  <si>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</si>
  <si>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</si>
  <si>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</si>
  <si>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</si>
  <si>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</si>
  <si>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</si>
  <si>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</si>
  <si>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</si>
  <si>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</si>
  <si>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</si>
  <si>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</si>
  <si>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</si>
  <si>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</si>
  <si>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</si>
  <si>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</si>
  <si>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</si>
  <si>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</si>
  <si>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Прочие субвенции</t>
  </si>
  <si>
    <t>Прочие субвенции бюджетам городских округов</t>
  </si>
  <si>
    <t>Иные межбюджетные трансферты</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</si>
  <si>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</si>
  <si>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</si>
  <si>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</si>
  <si>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ОТ НЕГОСУДАРСТВЕННЫХ ОРГАНИЗАЦИЙ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</si>
  <si>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</si>
  <si>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</si>
  <si>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</si>
  <si>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</si>
  <si>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</si>
  <si>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</si>
  <si>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</si>
  <si>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</si>
  <si>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</si>
  <si>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</si>
  <si>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</si>
  <si>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</si>
  <si>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</si>
  <si>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</si>
  <si>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</si>
  <si>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</si>
  <si>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</si>
  <si>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</si>
  <si>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</si>
  <si>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</si>
  <si>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</si>
  <si>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</si>
  <si>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</si>
  <si>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</si>
  <si>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</si>
  <si>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</si>
  <si>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</si>
  <si>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</si>
  <si>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</si>
  <si>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</si>
  <si>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</si>
  <si>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</si>
  <si>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</si>
  <si>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</si>
  <si>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00010302230010000110</t>
  </si>
  <si>
    <t>00010302240010000110</t>
  </si>
  <si>
    <t>00010302250010000110</t>
  </si>
  <si>
    <t>00010302260010000110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</si>
  <si>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</si>
  <si>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</si>
  <si>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</si>
  <si>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</si>
  <si>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</si>
  <si>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</si>
  <si>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</si>
  <si>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</si>
  <si>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</si>
  <si>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</si>
  <si>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</si>
  <si>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</si>
  <si>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</si>
  <si>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</si>
  <si>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</si>
  <si>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</si>
  <si>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</si>
  <si>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</si>
  <si>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</si>
  <si>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</si>
  <si>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</si>
  <si>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</si>
  <si>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</si>
  <si>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</si>
  <si>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</si>
  <si>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</si>
  <si>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</si>
  <si>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</si>
  <si>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</si>
  <si>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</si>
  <si>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</si>
  <si>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</si>
  <si>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</si>
  <si>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</si>
  <si>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</si>
  <si>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</si>
  <si>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</si>
  <si>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</si>
  <si>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</si>
  <si>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</si>
  <si>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</si>
  <si>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</si>
  <si>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</si>
  <si>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</si>
  <si>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</si>
  <si>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</si>
  <si>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</si>
  <si>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</si>
  <si>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</si>
  <si>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</si>
  <si>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</si>
  <si>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</si>
  <si>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</si>
  <si>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</si>
  <si>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</si>
  <si>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</si>
  <si>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</si>
  <si>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</si>
  <si>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</si>
  <si>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</si>
  <si>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</si>
  <si>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</si>
  <si>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</si>
  <si>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00010807150010000110</t>
  </si>
  <si>
    <t>00010807160010000110</t>
  </si>
  <si>
    <t>00010807170010000110</t>
  </si>
  <si>
    <t>00010807172010000110</t>
  </si>
  <si>
    <t>00010807173010000110</t>
  </si>
  <si>
    <t>00010807260010000110</t>
  </si>
  <si>
    <t>00010807262010000110</t>
  </si>
  <si>
    <t>00010807380010000110</t>
  </si>
  <si>
    <t>00010807390010000110</t>
  </si>
  <si>
    <t>00010807400010000110</t>
  </si>
  <si>
    <t>00010900000000000000</t>
  </si>
  <si>
    <t>00010904000000000110</t>
  </si>
  <si>
    <t>00010904050000000110</t>
  </si>
  <si>
    <t>00010904053100000110</t>
  </si>
  <si>
    <t>00010911000020000110</t>
  </si>
  <si>
    <t>00010911010020000110</t>
  </si>
  <si>
    <t>00011100000000000000</t>
  </si>
  <si>
    <t>00011101000000000120</t>
  </si>
  <si>
    <t>00011101020020000120</t>
  </si>
  <si>
    <t>00011103000000000120</t>
  </si>
  <si>
    <t>00011103020020000120</t>
  </si>
  <si>
    <t>00011105000000000120</t>
  </si>
  <si>
    <t>00011105010000000120</t>
  </si>
  <si>
    <t>00011105012040000120</t>
  </si>
  <si>
    <t>00011105013100000120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</si>
  <si>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</si>
  <si>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</si>
  <si>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</si>
  <si>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</si>
  <si>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</si>
  <si>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</si>
  <si>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</si>
  <si>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</si>
  <si>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</si>
  <si>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</si>
  <si>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</si>
  <si>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</si>
  <si>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</si>
  <si>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</si>
  <si>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</si>
  <si>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</si>
  <si>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</si>
  <si>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</si>
  <si>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</si>
  <si>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</si>
  <si>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</si>
  <si>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00011105300000000120</t>
  </si>
  <si>
    <t>00011105310000000120</t>
  </si>
  <si>
    <t>00011105312040000120</t>
  </si>
  <si>
    <t>00011105320000000120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</si>
  <si>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</si>
  <si>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</si>
  <si>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</si>
  <si>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</si>
  <si>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</si>
  <si>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</si>
  <si>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</si>
  <si>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</si>
  <si>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</si>
  <si>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00011109044040000120</t>
  </si>
  <si>
    <t>00011109045050000120</t>
  </si>
  <si>
    <t>00011109045100000120</t>
  </si>
  <si>
    <t>00011109045130000120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</si>
  <si>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</si>
  <si>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</si>
  <si>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</si>
  <si>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</si>
  <si>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</si>
  <si>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</si>
  <si>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</si>
  <si>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</si>
  <si>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</si>
  <si>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</si>
  <si>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</si>
  <si>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</si>
  <si>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</si>
  <si>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</si>
  <si>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</si>
  <si>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</si>
  <si>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</si>
  <si>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</si>
  <si>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</si>
  <si>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</si>
  <si>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</si>
  <si>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</si>
  <si>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</si>
  <si>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</si>
  <si>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</si>
  <si>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</si>
  <si>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</si>
  <si>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</si>
  <si>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</si>
  <si>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</si>
  <si>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</si>
  <si>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</si>
  <si>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</si>
  <si>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</si>
  <si>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</si>
  <si>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</si>
  <si>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</si>
  <si>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</si>
  <si>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</si>
  <si>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</si>
  <si>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</si>
  <si>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</si>
  <si>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</si>
  <si>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</si>
  <si>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</si>
  <si>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</si>
  <si>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00011401020020000410</t>
  </si>
  <si>
    <t>00011401040040000410</t>
  </si>
  <si>
    <t>00011401050130000410</t>
  </si>
  <si>
    <t>00011402000000000000</t>
  </si>
  <si>
    <t>00011402020020000410</t>
  </si>
  <si>
    <t>00011402022020000410</t>
  </si>
  <si>
    <t>00011402023020000410</t>
  </si>
  <si>
    <t>00011402040040000410</t>
  </si>
  <si>
    <t>00011402043040000410</t>
  </si>
  <si>
    <t>00011402050050000410</t>
  </si>
  <si>
    <t>00011402050100000410</t>
  </si>
  <si>
    <t>00011402050130000410</t>
  </si>
  <si>
    <t>00011402052100000410</t>
  </si>
  <si>
    <t>00011402053050000410</t>
  </si>
  <si>
    <t>00011402053100000410</t>
  </si>
  <si>
    <t>00011402053130000410</t>
  </si>
  <si>
    <t>00011406000000000430</t>
  </si>
  <si>
    <t>00011406010000000430</t>
  </si>
  <si>
    <t>00011406012040000430</t>
  </si>
  <si>
    <t>00011406013100000430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</si>
  <si>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</si>
  <si>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</si>
  <si>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</si>
  <si>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</si>
  <si>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</si>
  <si>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</si>
  <si>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</si>
  <si>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</si>
  <si>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</si>
  <si>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</si>
  <si>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00011406313100000430</t>
  </si>
  <si>
    <t>00011406313130000430</t>
  </si>
  <si>
    <t>00011500000000000000</t>
  </si>
  <si>
    <t>00011502000000000140</t>
  </si>
  <si>
    <t>00011502020020000140</t>
  </si>
  <si>
    <t>00011600000000000000</t>
  </si>
  <si>
    <t>00011602000000000140</t>
  </si>
  <si>
    <t>00011602030020000140</t>
  </si>
  <si>
    <t>00011603000000000140</t>
  </si>
  <si>
    <t>00011603010010000140</t>
  </si>
  <si>
    <t>00011603030010000140</t>
  </si>
  <si>
    <t>00011606000010000140</t>
  </si>
  <si>
    <t>00011608000010000140</t>
  </si>
  <si>
    <t>00011608010010000140</t>
  </si>
  <si>
    <t>00011608020010000140</t>
  </si>
  <si>
    <t>00011618000000000140</t>
  </si>
  <si>
    <t>00011618020020000140</t>
  </si>
  <si>
    <t>00011621000000000140</t>
  </si>
  <si>
    <t>00011621020020000140</t>
  </si>
  <si>
    <t>00011623000000000140</t>
  </si>
  <si>
    <t>00011623040040000140</t>
  </si>
  <si>
    <t>00011623041040000140</t>
  </si>
  <si>
    <t>00011623050050000140</t>
  </si>
  <si>
    <t>00011623050130000140</t>
  </si>
  <si>
    <t>00011623051050000140</t>
  </si>
  <si>
    <t>00011623052130000140</t>
  </si>
  <si>
    <t>00011625000000000140</t>
  </si>
  <si>
    <t>00011625010010000140</t>
  </si>
  <si>
    <t>00011625020010000140</t>
  </si>
  <si>
    <t>00011625030010000140</t>
  </si>
  <si>
    <t>00011625050010000140</t>
  </si>
  <si>
    <t>00011625060010000140</t>
  </si>
  <si>
    <t>00011625080000000140</t>
  </si>
  <si>
    <t>00011625084040000140</t>
  </si>
  <si>
    <t>00011625086020000140</t>
  </si>
  <si>
    <t>00011626000010000140</t>
  </si>
  <si>
    <t>00011627000010000140</t>
  </si>
  <si>
    <t>00011628000010000140</t>
  </si>
  <si>
    <t>00011630000010000140</t>
  </si>
  <si>
    <t>00011630010010000140</t>
  </si>
  <si>
    <t>00011630012010000140</t>
  </si>
  <si>
    <t>00011630020010000140</t>
  </si>
  <si>
    <t>00011630030010000140</t>
  </si>
  <si>
    <t>00011633000000000140</t>
  </si>
  <si>
    <t>00011633020020000140</t>
  </si>
  <si>
    <t>00011633050050000140</t>
  </si>
  <si>
    <t>00011635000000000140</t>
  </si>
  <si>
    <t>00011635030050000140</t>
  </si>
  <si>
    <t>00011637000000000140</t>
  </si>
  <si>
    <t>00011637020020000140</t>
  </si>
  <si>
    <t>00011637030040000140</t>
  </si>
  <si>
    <t>00011641000010000140</t>
  </si>
  <si>
    <t>00011643000010000140</t>
  </si>
  <si>
    <t>00011645000010000140</t>
  </si>
  <si>
    <t>00011646000000000140</t>
  </si>
  <si>
    <t>00011646000020000140</t>
  </si>
  <si>
    <t>00011651000020000140</t>
  </si>
  <si>
    <t>00011651020020000140</t>
  </si>
  <si>
    <t>00011651030020000140</t>
  </si>
  <si>
    <t>00011651040020000140</t>
  </si>
  <si>
    <t>00011690000000000140</t>
  </si>
  <si>
    <t>00011690020020000140</t>
  </si>
  <si>
    <t>00011690040040000140</t>
  </si>
  <si>
    <t>00011690050050000140</t>
  </si>
  <si>
    <t>00011690050100000140</t>
  </si>
  <si>
    <t>00011690050130000140</t>
  </si>
  <si>
    <t>00011700000000000000</t>
  </si>
  <si>
    <t>00011701000000000180</t>
  </si>
  <si>
    <t>00011701020020000180</t>
  </si>
  <si>
    <t>00011701040040000180</t>
  </si>
  <si>
    <t>00011701050050000180</t>
  </si>
  <si>
    <t>00011701050100000180</t>
  </si>
  <si>
    <t>00011701050130000180</t>
  </si>
  <si>
    <t>00011705000000000180</t>
  </si>
  <si>
    <t>00011705020020000180</t>
  </si>
  <si>
    <t>00011705040040000180</t>
  </si>
  <si>
    <t>00011705050050000180</t>
  </si>
  <si>
    <t>00011705050100000180</t>
  </si>
  <si>
    <t>00011714000000000180</t>
  </si>
  <si>
    <t>00011714030100000180</t>
  </si>
  <si>
    <t>00020000000000000000</t>
  </si>
  <si>
    <t>00020200000000000000</t>
  </si>
  <si>
    <t>00020300000000000000</t>
  </si>
  <si>
    <t>00020302000020000180</t>
  </si>
  <si>
    <t>00020302040020000180</t>
  </si>
  <si>
    <t>00020400000000000000</t>
  </si>
  <si>
    <t>00020404000040000180</t>
  </si>
  <si>
    <t>00020404020040000180</t>
  </si>
  <si>
    <t>00020405000050000180</t>
  </si>
  <si>
    <t>00020405000100000180</t>
  </si>
  <si>
    <t>00020405000130000180</t>
  </si>
  <si>
    <t>00020405099050000180</t>
  </si>
  <si>
    <t>00020405099100000180</t>
  </si>
  <si>
    <t>00020405099130000180</t>
  </si>
  <si>
    <t>00020700000000000000</t>
  </si>
  <si>
    <t>00020704000040000180</t>
  </si>
  <si>
    <t>00020704020040000180</t>
  </si>
  <si>
    <t>00020705000050000180</t>
  </si>
  <si>
    <t>00020705000100000180</t>
  </si>
  <si>
    <t>00020705000130000180</t>
  </si>
  <si>
    <t>00020705020050000180</t>
  </si>
  <si>
    <t>00020705030050000180</t>
  </si>
  <si>
    <t>00020705030100000180</t>
  </si>
  <si>
    <t>00020705030130000180</t>
  </si>
  <si>
    <t>00021800000000000000</t>
  </si>
  <si>
    <t>00021800000000000180</t>
  </si>
  <si>
    <t>00021802000020000180</t>
  </si>
  <si>
    <t>00021802030020000180</t>
  </si>
  <si>
    <t>00021804000040000180</t>
  </si>
  <si>
    <t>00021804010040000180</t>
  </si>
  <si>
    <t>00021805000050000180</t>
  </si>
  <si>
    <t>00021805010050000180</t>
  </si>
  <si>
    <t>00021900000000000000</t>
  </si>
  <si>
    <t>х</t>
  </si>
  <si>
    <t>Расходы бюджета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</si>
  <si>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</si>
  <si>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</si>
  <si>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</si>
  <si>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</si>
  <si>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</si>
  <si>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</si>
  <si>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</si>
  <si>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</si>
  <si>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</si>
  <si>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</si>
  <si>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</si>
  <si>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</si>
  <si>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</si>
  <si>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</si>
  <si>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</si>
  <si>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</si>
  <si>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</si>
  <si>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</si>
  <si>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</si>
  <si>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</si>
  <si>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</si>
  <si>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</si>
  <si>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</si>
  <si>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</si>
  <si>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</si>
  <si>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</si>
  <si>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</si>
  <si>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</si>
  <si>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</si>
  <si>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</si>
  <si>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</si>
  <si>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</si>
  <si>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</si>
  <si>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</si>
  <si>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</si>
  <si>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</si>
  <si>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</si>
  <si>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</si>
  <si>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</si>
  <si>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</si>
  <si>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</si>
  <si>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</si>
  <si>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</si>
  <si>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</si>
  <si>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</si>
  <si>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</si>
  <si>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</si>
  <si>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</si>
  <si>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</si>
  <si>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</si>
  <si>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</si>
  <si>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</si>
  <si>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</si>
  <si>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</si>
  <si>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</si>
  <si>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</si>
  <si>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</si>
  <si>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</si>
  <si>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</si>
  <si>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</si>
  <si>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</si>
  <si>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</si>
  <si>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</si>
  <si>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</si>
  <si>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</si>
  <si>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</si>
  <si>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</si>
  <si>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</si>
  <si>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</si>
  <si>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</si>
  <si>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</si>
  <si>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</si>
  <si>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</si>
  <si>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</si>
  <si>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</si>
  <si>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</si>
  <si>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 "+")</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</si>
  <si>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</si>
  <si>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</si>
  <si>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</si>
  <si>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</si>
  <si>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</si>
  <si>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</si>
  <si>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</si>
  <si>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</si>
  <si>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</si>
  <si>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</si>
  <si>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</si>
  <si>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</si>
  <si>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</si>
  <si>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</si>
  <si>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</si>
  <si>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</si>
  <si>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</si>
  <si>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</si>
  <si>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</si>
  <si>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</si>
  <si>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</si>
  <si>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</si>
  <si>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</si>
  <si>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</si>
  <si>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</si>
  <si>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</si>
  <si>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</si>
  <si>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0411</t>
  </si>
  <si>
    <t>0412</t>
  </si>
  <si>
    <t>0500</t>
  </si>
  <si>
    <t>0501</t>
  </si>
  <si>
    <t>0502</t>
  </si>
  <si>
    <t>0503</t>
  </si>
  <si>
    <t>0505</t>
  </si>
  <si>
    <t>0600</t>
  </si>
  <si>
    <t>0603</t>
  </si>
  <si>
    <t>0605</t>
  </si>
  <si>
    <t>0700</t>
  </si>
  <si>
    <t>0701</t>
  </si>
  <si>
    <t>0702</t>
  </si>
  <si>
    <t>0704</t>
  </si>
  <si>
    <t>0705</t>
  </si>
  <si>
    <t>0707</t>
  </si>
  <si>
    <t>0709</t>
  </si>
  <si>
    <t>0800</t>
  </si>
  <si>
    <t>0801</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</si>
  <si>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</si>
  <si>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</si>
  <si>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</si>
  <si>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</si>
  <si>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</si>
  <si>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</si>
  <si>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</si>
  <si>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</si>
  <si>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</si>
  <si>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</si>
  <si>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</si>
  <si>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</si>
  <si>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</si>
  <si>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</si>
  <si>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</si>
  <si>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</si>
  <si>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</si>
  <si>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</si>
  <si>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</si>
  <si>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</si>
  <si>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</si>
  <si>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</si>
  <si>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</si>
  <si>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</si>
  <si>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</si>
  <si>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</si>
  <si>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</si>
  <si>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</si>
  <si>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</si>
  <si>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</si>
  <si>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</si>
  <si>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</si>
  <si>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</si>
  <si>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</si>
  <si>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</si>
  <si>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</si>
  <si>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</si>
  <si>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</si>
  <si>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</si>
  <si>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</si>
  <si>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</si>
  <si>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</si>
  <si>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</si>
  <si>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</si>
  <si>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</si>
  <si>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</si>
  <si>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</si>
  <si>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</si>
  <si>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</si>
  <si>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</si>
  <si>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</si>
  <si>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</si>
  <si>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</si>
  <si>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</si>
  <si>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</si>
  <si>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</si>
  <si>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</si>
  <si>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</si>
  <si>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муниципальных районов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</si>
  <si>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</si>
  <si>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</si>
  <si>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</si>
  <si>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</si>
  <si>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</si>
  <si>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</si>
  <si>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</si>
  <si>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</si>
  <si>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</si>
  <si>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</si>
  <si>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</si>
  <si>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</si>
  <si>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</si>
  <si>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</si>
  <si>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</si>
  <si>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</si>
  <si>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</si>
  <si>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</si>
  <si>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</si>
  <si>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</si>
  <si>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</si>
  <si>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</si>
  <si>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</si>
  <si>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</si>
  <si>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</si>
  <si>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</si>
  <si>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</si>
  <si>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</si>
  <si>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</si>
  <si>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00001000000000000000</t>
  </si>
  <si>
    <t>00001010000000000000</t>
  </si>
  <si>
    <t>00001010000000000800</t>
  </si>
  <si>
    <t>00001010000020000810</t>
  </si>
  <si>
    <t>00001020000000000000</t>
  </si>
  <si>
    <t>00001020000000000700</t>
  </si>
  <si>
    <t>00001020000000000800</t>
  </si>
  <si>
    <t>00001020000020000710</t>
  </si>
  <si>
    <t>00001020000020000810</t>
  </si>
  <si>
    <t>00001020000040000710</t>
  </si>
  <si>
    <t>00001020000040000810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</si>
  <si>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</si>
  <si>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</si>
  <si>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</si>
  <si>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</si>
  <si>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</si>
  <si>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</si>
  <si>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</si>
  <si>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</si>
  <si>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</si>
  <si>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</si>
  <si>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</si>
  <si>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</si>
  <si>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00001030100130000810</t>
  </si>
  <si>
    <t>00001060000000000000</t>
  </si>
  <si>
    <t>00001060100000000000</t>
  </si>
  <si>
    <t>00001060100000000630</t>
  </si>
  <si>
    <t>00001060100050000630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</si>
  <si>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</si>
  <si>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</si>
  <si>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</si>
  <si>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</si>
  <si>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</si>
  <si>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</si>
  <si>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</si>
  <si>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</si>
  <si>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</si>
  <si>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</si>
  <si>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</si>
  <si>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00001050000000000000</t>
  </si>
  <si>
    <t>00001050000000000500</t>
  </si>
  <si>
    <t>00001050200000000500</t>
  </si>
  <si>
    <t>00001050201000000510</t>
  </si>
  <si>
    <t>00001050201020000510</t>
  </si>
  <si>
    <t>00001050201040000510</t>
  </si>
  <si>
    <t>00001050201050000510</t>
  </si>
  <si>
    <t>00001050201100000510</t>
  </si>
  <si>
    <t>00001050201130000510</t>
  </si>
  <si>
    <t>00001050000000000600</t>
  </si>
  <si>
    <t>00001050200000000600</t>
  </si>
  <si>
    <t>00001050201000000610</t>
  </si>
  <si>
    <t>00001050201020000610</t>
  </si>
  <si>
    <t>00001050201040000610</t>
  </si>
  <si>
    <t>00001050201050000610</t>
  </si>
  <si>
    <t>00001050201100000610</t>
  </si>
  <si>
    <t>00001050201130000610</t>
  </si>
  <si>
    <t>СВОДКА ОБ ИСПОЛНЕНИИ КОНСОЛИДИРОВАННОГО БЮДЖЕТА ТВЕРСКОЙ ОБЛАСТИ
НА 1 ФЕВРАЛЯ 2017 ГОДА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</si>
  <si>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</si>
  <si>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</si>
  <si>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</si>
  <si>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</si>
  <si>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</si>
  <si>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</si>
  <si>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</si>
  <si>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 (за налоговые периоды, истекшие до             1 января 2011 года)</t>
  </si>
  <si>
    <t>Налог, взимаемый в связи с применением патентной системы налогообложения, зачисляемый в бюджеты муниципальных районов 5</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</si>
  <si>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</si>
  <si>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</si>
  <si>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</si>
  <si>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</si>
  <si>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</si>
  <si>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</si>
  <si>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Налог на имущество предприятий</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</si>
  <si>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</si>
  <si>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</si>
  <si>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</si>
  <si>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</si>
  <si>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Прочие налоги и сборы (по отмененным налогам и сборам субъектов Российской Федерации)</t>
  </si>
  <si>
    <t>Налог с продаж</t>
  </si>
  <si>
    <t>Прочие налоги и сборы</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</si>
  <si>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</si>
  <si>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</si>
  <si>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</si>
  <si>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</si>
  <si>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</si>
  <si>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</si>
  <si>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</si>
  <si>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</si>
  <si>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Плата за выбросы загрязняющих веществ в атмосферный воздух стационарными объектами 7</t>
  </si>
  <si>
    <t>Плата за предоставление сведений из Единого государственного реестра недвижимости</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</si>
  <si>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</si>
  <si>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бюджетов городских поселений</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</si>
  <si>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</si>
  <si>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</si>
  <si>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</si>
  <si>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</si>
  <si>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</si>
  <si>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</si>
  <si>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</si>
  <si>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</si>
  <si>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</si>
  <si>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</si>
  <si>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</si>
  <si>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</si>
  <si>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нарушение бюджетного законодательства (в части бюджетов городских поселений)</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</si>
  <si>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территориальных фондов обязательного медицинского страхования</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</si>
  <si>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</si>
  <si>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</si>
  <si>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</si>
  <si>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Денежные взыскания (штрафы) за нарушение законодательства об экологической экспертизе</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</si>
  <si>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</si>
  <si>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Суммы по искам о возмещении вреда, причиненного окружающей среде, подлежащие зачислению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</si>
  <si>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</si>
  <si>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</si>
  <si>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</si>
  <si>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Прочие поступления от денежных взысканий (штрафов)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</si>
  <si>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</si>
  <si>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Прочие неналоговые доходы бюджетов городских поселений</t>
  </si>
  <si>
    <t>Средства самообложения граждан, зачисляемые в бюджеты сельских поселений</t>
  </si>
  <si>
    <t>Дотации бюджетам сельских поселений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</si>
  <si>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</si>
  <si>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</si>
  <si>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</si>
  <si>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</si>
  <si>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</si>
  <si>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</si>
  <si>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</si>
  <si>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</si>
  <si>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</si>
  <si>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</si>
  <si>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</si>
  <si>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</si>
  <si>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</si>
  <si>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</si>
  <si>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</si>
  <si>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</si>
  <si>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</si>
  <si>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</si>
  <si>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</si>
  <si>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</si>
  <si>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</si>
  <si>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</si>
  <si>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</si>
  <si>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</si>
  <si>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</si>
  <si>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</si>
  <si>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</si>
  <si>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</si>
  <si>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</si>
  <si>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</si>
  <si>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</si>
  <si>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</si>
  <si>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</si>
  <si>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</si>
  <si>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</si>
  <si>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</si>
  <si>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городских округов на обеспечение жильем граждан, уволенных с военной службы (службы), и приравненных к ним лиц</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</si>
  <si>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</si>
  <si>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</si>
  <si>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</si>
  <si>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</si>
  <si>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</si>
  <si>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</si>
  <si>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</si>
  <si>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</si>
  <si>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</si>
  <si>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</si>
  <si>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</si>
  <si>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</si>
  <si>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</si>
  <si>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</si>
  <si>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</si>
  <si>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</si>
  <si>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</si>
  <si>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сельских поселений</t>
  </si>
  <si>
    <t>Доходы бюджетов субъектов Российской Федерации от возврата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</si>
  <si>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</si>
  <si>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муниципальных районов от возврата организациями остатков субсидий прошлых лет</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</si>
  <si>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</si>
  <si>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</si>
  <si>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</si>
  <si>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</si>
  <si>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</si>
  <si>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</si>
  <si>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</si>
  <si>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</si>
  <si>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</si>
  <si>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</si>
  <si>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00010302140010000110</t>
  </si>
  <si>
    <t>00010807280010000110</t>
  </si>
  <si>
    <t>00010807282010000110</t>
  </si>
  <si>
    <t>00010904010020000110</t>
  </si>
  <si>
    <t>00010904030010000110</t>
  </si>
  <si>
    <t>00010904052040000110</t>
  </si>
  <si>
    <t>00010906000020000110</t>
  </si>
  <si>
    <t>00010906010020000110</t>
  </si>
  <si>
    <t>00010906030020000110</t>
  </si>
  <si>
    <t>00011103050050000120</t>
  </si>
  <si>
    <t>00011105100020000120</t>
  </si>
  <si>
    <t>00011105324040000120</t>
  </si>
  <si>
    <t>00011105325050000120</t>
  </si>
  <si>
    <t>00011301031010000130</t>
  </si>
  <si>
    <t>00011402040040000440</t>
  </si>
  <si>
    <t>00011402042040000440</t>
  </si>
  <si>
    <t>00011402050050000440</t>
  </si>
  <si>
    <t>00011402053050000440</t>
  </si>
  <si>
    <t>00011406013050000430</t>
  </si>
  <si>
    <t>00011406320000000430</t>
  </si>
  <si>
    <t>00011406324040000430</t>
  </si>
  <si>
    <t>00011618050130000140</t>
  </si>
  <si>
    <t>00011621090090000140</t>
  </si>
  <si>
    <t>00011623020020000140</t>
  </si>
  <si>
    <t>00011623021020000140</t>
  </si>
  <si>
    <t>00011623052050000140</t>
  </si>
  <si>
    <t>00011625040010000140</t>
  </si>
  <si>
    <t>00011633040040000140</t>
  </si>
  <si>
    <t>00011635020040000140</t>
  </si>
  <si>
    <t>00011637040130000140</t>
  </si>
  <si>
    <t>00011642000000000140</t>
  </si>
  <si>
    <t>00011642020020000140</t>
  </si>
  <si>
    <t>00011705050130000180</t>
  </si>
  <si>
    <t>00020210000000000151</t>
  </si>
  <si>
    <t>00020215001000000151</t>
  </si>
  <si>
    <t>00020215001020000151</t>
  </si>
  <si>
    <t>00020215001100000151</t>
  </si>
  <si>
    <t>00020215002000000151</t>
  </si>
  <si>
    <t>00020215002020000151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</si>
  <si>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</si>
  <si>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</si>
  <si>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</si>
  <si>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</si>
  <si>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</si>
  <si>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</si>
  <si>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</si>
  <si>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</si>
  <si>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</si>
  <si>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</si>
  <si>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</si>
  <si>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00020225039020000151</t>
  </si>
  <si>
    <t>00020225048020000151</t>
  </si>
  <si>
    <t>00020225052020000151</t>
  </si>
  <si>
    <t>00020225081000000151</t>
  </si>
  <si>
    <t>00020225081020000151</t>
  </si>
  <si>
    <t>00020225082020000151</t>
  </si>
  <si>
    <t>00020225084020000151</t>
  </si>
  <si>
    <t>00020225086000000151</t>
  </si>
  <si>
    <t>00020225086020000151</t>
  </si>
  <si>
    <t>00020225097000000151</t>
  </si>
  <si>
    <t>00020225097020000151</t>
  </si>
  <si>
    <t>00020225382020000151</t>
  </si>
  <si>
    <t>00020225444000000151</t>
  </si>
  <si>
    <t>00020225444020000151</t>
  </si>
  <si>
    <t>00020225519000000151</t>
  </si>
  <si>
    <t>00020225519020000151</t>
  </si>
  <si>
    <t>00020225541020000151</t>
  </si>
  <si>
    <t>00020225542020000151</t>
  </si>
  <si>
    <t>00020225543020000151</t>
  </si>
  <si>
    <t>00020230000000000151</t>
  </si>
  <si>
    <t>00020235118000000151</t>
  </si>
  <si>
    <t>00020235118020000151</t>
  </si>
  <si>
    <t>00020235120000000151</t>
  </si>
  <si>
    <t>00020235120040000151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</si>
  <si>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</si>
  <si>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</si>
  <si>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</si>
  <si>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</si>
  <si>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</si>
  <si>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</si>
  <si>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</si>
  <si>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</si>
  <si>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</si>
  <si>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</si>
  <si>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</si>
  <si>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</si>
  <si>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</si>
  <si>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</si>
  <si>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</si>
  <si>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</si>
  <si>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</si>
  <si>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</si>
  <si>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</si>
  <si>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</si>
  <si>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</si>
  <si>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</si>
  <si>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</si>
  <si>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</si>
  <si>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</si>
  <si>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</si>
  <si>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</si>
  <si>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</si>
  <si>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</si>
  <si>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</si>
  <si>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00020235485040000151</t>
  </si>
  <si>
    <t>00020235900020000151</t>
  </si>
  <si>
    <t>00020239999000000151</t>
  </si>
  <si>
    <t>00020239999040000151</t>
  </si>
  <si>
    <t>00020240000000000151</t>
  </si>
  <si>
    <t>00020245136020000151</t>
  </si>
  <si>
    <t>00020245141000000151</t>
  </si>
  <si>
    <t>00020245141020000151</t>
  </si>
  <si>
    <t>00020245142000000151</t>
  </si>
  <si>
    <t>00020245142020000151</t>
  </si>
  <si>
    <t>00020245161000000151</t>
  </si>
  <si>
    <t>00020245161020000151</t>
  </si>
  <si>
    <t>00020245197020000151</t>
  </si>
  <si>
    <t>00020402000020000180</t>
  </si>
  <si>
    <t>00020402010020000180</t>
  </si>
  <si>
    <t>00020404010040000180</t>
  </si>
  <si>
    <t>00021900000020000151</t>
  </si>
  <si>
    <t>00021925020020000151</t>
  </si>
  <si>
    <t>00021925027020000151</t>
  </si>
  <si>
    <t>00021925081020000151</t>
  </si>
  <si>
    <t>00021925082020000151</t>
  </si>
  <si>
    <t>00021925097020000151</t>
  </si>
  <si>
    <t>00021925509020000151</t>
  </si>
  <si>
    <t>00021925541020000151</t>
  </si>
  <si>
    <t>00021943893020000151</t>
  </si>
  <si>
    <t>00021945420020000151</t>
  </si>
  <si>
    <t>00021990000020000151</t>
  </si>
  <si>
    <t>Начальное профессиональное образование</t>
  </si>
  <si>
    <t>0703</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</si>
</sst>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_-* #,##0.0_р_._-;\-* #,##0.0_р_._-;_-* &quot;-&quot;?_р_._-;_-@_-"/>
    <numFmt numFmtId="182" formatCode="#,##0.0"/>
    <numFmt numFmtId="183" formatCode="_-* #,##0_р_._-;\-* #,##0_р_._-;_-* &quot;-&quot;?_р_._-;_-@_-"/>
    <numFmt numFmtId="184" formatCode="#,##0.0_р_."/>
    <numFmt numFmtId="185" formatCode="_-* #,##0.00_р_._-;\-* #,##0.00_р_._-;_-* &quot;-&quot;?_р_._-;_-@_-"/>
    <numFmt numFmtId="186" formatCode="_-* #,##0.000_р_._-;\-* #,##0.000_р_._-;_-* &quot;-&quot;?_р_._-;_-@_-"/>
    <numFmt numFmtId="187" formatCode="_-* #,##0.0000_р_._-;\-* #,##0.0000_р_._-;_-* &quot;-&quot;?_р_._-;_-@_-"/>
    <numFmt numFmtId="188" formatCode="_-* #,##0.00000_р_._-;\-* #,##0.00000_р_._-;_-* &quot;-&quot;?_р_._-;_-@_-"/>
    <numFmt numFmtId="189" formatCode="_-* #,##0.000000_р_._-;\-* #,##0.000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0_р_._-;\-* #,##0.000_р_._-;_-* &quot;-&quot;??_р_._-;_-@_-"/>
    <numFmt numFmtId="195" formatCode="_-* #,##0.0000_р_._-;\-* #,##0.0000_р_._-;_-* &quot;-&quot;??_р_._-;_-@_-"/>
    <numFmt numFmtId="196" formatCode="_-* #,##0.00000_р_._-;\-* #,##0.00000_р_._-;_-* &quot;-&quot;??_р_._-;_-@_-"/>
    <numFmt numFmtId="197" formatCode="_-* #,##0.000000_р_._-;\-* #,##0.000000_р_._-;_-* &quot;-&quot;??_р_._-;_-@_-"/>
    <numFmt numFmtId="198" formatCode="_-* #,##0.0000000_р_._-;\-* #,##0.0000000_р_._-;_-* &quot;-&quot;??_р_._-;_-@_-"/>
    <numFmt numFmtId="199" formatCode="#,##0.000"/>
    <numFmt numFmtId="200" formatCode="#,##0.0000"/>
    <numFmt numFmtId="201" formatCode="#,##0.00000"/>
    <numFmt numFmtId="202" formatCode="#,##0.000000"/>
    <numFmt numFmtId="203" formatCode="#,##0.0000000"/>
    <numFmt numFmtId="204" formatCode="_-* #,##0.0\ _₽_-;\-* #,##0.0\ _₽_-;_-* &quot;-&quot;?\ _₽_-;_-@_-"/>
  </numFmts>
  <fonts count="46">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9" fillId="0" borderId="0">
      <alignment/>
      <protection/>
    </xf>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1">
    <xf numFmtId="0" fontId="0" fillId="0" borderId="0" xfId="0" applyAlignment="1">
      <alignment/>
    </xf>
    <xf numFmtId="49" fontId="7"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0" xfId="0" applyFont="1" applyFill="1" applyAlignment="1">
      <alignment horizontal="left"/>
    </xf>
    <xf numFmtId="49" fontId="8"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xf>
    <xf numFmtId="49" fontId="9" fillId="0" borderId="10" xfId="0" applyNumberFormat="1" applyFont="1" applyFill="1" applyBorder="1" applyAlignment="1">
      <alignment horizontal="center" shrinkToFit="1"/>
    </xf>
    <xf numFmtId="49" fontId="11" fillId="0" borderId="10" xfId="0" applyNumberFormat="1" applyFont="1" applyFill="1" applyBorder="1" applyAlignment="1">
      <alignment horizontal="center"/>
    </xf>
    <xf numFmtId="49" fontId="9" fillId="0" borderId="10" xfId="0" applyNumberFormat="1" applyFont="1" applyFill="1" applyBorder="1" applyAlignment="1">
      <alignment horizontal="center"/>
    </xf>
    <xf numFmtId="0" fontId="9" fillId="0" borderId="10" xfId="0" applyFont="1" applyFill="1" applyBorder="1" applyAlignment="1">
      <alignment horizontal="left" wrapText="1" indent="2"/>
    </xf>
    <xf numFmtId="0" fontId="11" fillId="0" borderId="10" xfId="0" applyFont="1" applyFill="1" applyBorder="1" applyAlignment="1">
      <alignment horizontal="left" wrapText="1" indent="1"/>
    </xf>
    <xf numFmtId="0" fontId="11" fillId="0" borderId="10" xfId="0" applyFont="1" applyFill="1" applyBorder="1" applyAlignment="1">
      <alignment horizontal="left" wrapText="1" indent="2"/>
    </xf>
    <xf numFmtId="49" fontId="11" fillId="0" borderId="10" xfId="0" applyNumberFormat="1" applyFont="1" applyFill="1" applyBorder="1" applyAlignment="1">
      <alignment horizontal="center" shrinkToFit="1"/>
    </xf>
    <xf numFmtId="0" fontId="11" fillId="0" borderId="0" xfId="0" applyFont="1" applyFill="1" applyAlignment="1">
      <alignment/>
    </xf>
    <xf numFmtId="0" fontId="9" fillId="0" borderId="11" xfId="0" applyFont="1" applyFill="1" applyBorder="1" applyAlignment="1">
      <alignment horizontal="left" wrapText="1" indent="2"/>
    </xf>
    <xf numFmtId="0" fontId="7" fillId="0" borderId="0" xfId="0" applyFont="1" applyFill="1" applyAlignment="1">
      <alignment horizontal="center"/>
    </xf>
    <xf numFmtId="181" fontId="9" fillId="0" borderId="10" xfId="0" applyNumberFormat="1" applyFont="1" applyFill="1" applyBorder="1" applyAlignment="1">
      <alignment horizontal="right" shrinkToFit="1"/>
    </xf>
    <xf numFmtId="181" fontId="11" fillId="0" borderId="10" xfId="0" applyNumberFormat="1" applyFont="1" applyFill="1" applyBorder="1" applyAlignment="1">
      <alignment horizontal="right"/>
    </xf>
    <xf numFmtId="181" fontId="11" fillId="0" borderId="10" xfId="0" applyNumberFormat="1" applyFont="1" applyFill="1" applyBorder="1" applyAlignment="1">
      <alignment horizontal="right" shrinkToFit="1"/>
    </xf>
    <xf numFmtId="0" fontId="7" fillId="0" borderId="0" xfId="0" applyFont="1" applyFill="1" applyAlignment="1">
      <alignment horizontal="left"/>
    </xf>
    <xf numFmtId="49" fontId="7" fillId="0" borderId="0" xfId="0" applyNumberFormat="1" applyFont="1" applyFill="1" applyAlignment="1">
      <alignment/>
    </xf>
    <xf numFmtId="0" fontId="11" fillId="0" borderId="11" xfId="0" applyFont="1" applyFill="1" applyBorder="1" applyAlignment="1">
      <alignment horizontal="left" wrapText="1" indent="2"/>
    </xf>
    <xf numFmtId="49" fontId="7" fillId="0" borderId="0" xfId="0" applyNumberFormat="1" applyFont="1" applyFill="1" applyAlignment="1">
      <alignment horizontal="right"/>
    </xf>
    <xf numFmtId="0" fontId="9" fillId="0" borderId="0" xfId="0" applyFont="1" applyFill="1" applyBorder="1" applyAlignment="1">
      <alignment horizontal="left" wrapText="1" indent="2"/>
    </xf>
    <xf numFmtId="49" fontId="9" fillId="0" borderId="0" xfId="0" applyNumberFormat="1" applyFont="1" applyFill="1" applyBorder="1" applyAlignment="1">
      <alignment horizontal="center" shrinkToFit="1"/>
    </xf>
    <xf numFmtId="181" fontId="9" fillId="0" borderId="0" xfId="0" applyNumberFormat="1" applyFont="1" applyFill="1" applyBorder="1" applyAlignment="1">
      <alignment horizontal="right" shrinkToFit="1"/>
    </xf>
    <xf numFmtId="181" fontId="9" fillId="0" borderId="0" xfId="0" applyNumberFormat="1" applyFont="1" applyFill="1" applyAlignment="1">
      <alignment/>
    </xf>
    <xf numFmtId="181" fontId="9" fillId="0" borderId="10" xfId="0" applyNumberFormat="1" applyFont="1" applyFill="1" applyBorder="1" applyAlignment="1">
      <alignment horizontal="right"/>
    </xf>
    <xf numFmtId="181" fontId="11" fillId="0" borderId="0" xfId="0" applyNumberFormat="1" applyFont="1" applyFill="1" applyAlignment="1">
      <alignment/>
    </xf>
    <xf numFmtId="181" fontId="9" fillId="33" borderId="10" xfId="0" applyNumberFormat="1" applyFont="1" applyFill="1" applyBorder="1" applyAlignment="1">
      <alignment horizontal="right" shrinkToFit="1"/>
    </xf>
    <xf numFmtId="0" fontId="7"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applyAlignment="1">
      <alignment horizontal="left"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204" fontId="9" fillId="0" borderId="0" xfId="0" applyNumberFormat="1" applyFont="1" applyFill="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1:H616"/>
  <sheetViews>
    <sheetView showGridLines="0" showZeros="0" tabSelected="1" view="pageBreakPreview" zoomScaleSheetLayoutView="100" zoomScalePageLayoutView="0" workbookViewId="0" topLeftCell="A1">
      <pane ySplit="6" topLeftCell="A7" activePane="bottomLeft" state="frozen"/>
      <selection pane="topLeft" activeCell="A1" sqref="A1"/>
      <selection pane="bottomLeft" activeCell="F15" sqref="F15"/>
    </sheetView>
  </sheetViews>
  <sheetFormatPr defaultColWidth="9.00390625" defaultRowHeight="12.75"/>
  <cols>
    <col min="1" max="1" width="55.25390625" style="3" customWidth="1"/>
    <col min="2" max="2" width="20.875" style="3" customWidth="1"/>
    <col min="3" max="3" width="15.75390625" style="4" customWidth="1"/>
    <col min="4" max="4" width="15.375" style="4" customWidth="1"/>
    <col min="5" max="5" width="15.375" style="2" customWidth="1"/>
    <col min="6" max="6" width="14.625" style="2" customWidth="1"/>
    <col min="7" max="7" width="12.375" style="2" bestFit="1" customWidth="1"/>
    <col min="8" max="16384" width="9.125" style="2" customWidth="1"/>
  </cols>
  <sheetData>
    <row r="1" spans="1:5" ht="46.5" customHeight="1">
      <c r="A1" s="35" t="s">
        <v>947</v>
      </c>
      <c r="B1" s="36"/>
      <c r="C1" s="36"/>
      <c r="D1" s="36"/>
      <c r="E1" s="36"/>
    </row>
    <row r="2" spans="1:5" ht="16.5" customHeight="1">
      <c r="A2" s="5"/>
      <c r="B2" s="20"/>
      <c r="C2" s="20"/>
      <c r="D2" s="20"/>
      <c r="E2" s="20"/>
    </row>
    <row r="3" spans="1:5" ht="13.5" customHeight="1">
      <c r="A3" s="5"/>
      <c r="B3" s="20"/>
      <c r="C3" s="20"/>
      <c r="D3" s="20"/>
      <c r="E3" s="20" t="s">
        <v>7</v>
      </c>
    </row>
    <row r="4" spans="1:5" ht="15.75" customHeight="1">
      <c r="A4" s="38" t="s">
        <v>1</v>
      </c>
      <c r="B4" s="38" t="s">
        <v>3</v>
      </c>
      <c r="C4" s="39" t="s">
        <v>2</v>
      </c>
      <c r="D4" s="39"/>
      <c r="E4" s="39"/>
    </row>
    <row r="5" spans="1:5" ht="23.25" customHeight="1">
      <c r="A5" s="38"/>
      <c r="B5" s="38"/>
      <c r="C5" s="1" t="s">
        <v>4</v>
      </c>
      <c r="D5" s="1" t="s">
        <v>0</v>
      </c>
      <c r="E5" s="1" t="s">
        <v>5</v>
      </c>
    </row>
    <row r="6" spans="1:5" ht="14.25" customHeight="1">
      <c r="A6" s="7">
        <v>1</v>
      </c>
      <c r="B6" s="8" t="s">
        <v>6</v>
      </c>
      <c r="C6" s="9">
        <v>3</v>
      </c>
      <c r="D6" s="9">
        <v>4</v>
      </c>
      <c r="E6" s="9">
        <v>5</v>
      </c>
    </row>
    <row r="7" spans="1:8" s="18" customFormat="1" ht="10.5">
      <c r="A7" s="15" t="s">
        <v>10</v>
      </c>
      <c r="B7" s="12" t="s">
        <v>678</v>
      </c>
      <c r="C7" s="22">
        <f>C8+C345</f>
        <v>62461379.07764</v>
      </c>
      <c r="D7" s="22">
        <v>3219633.31698</v>
      </c>
      <c r="E7" s="22">
        <f>D7/C7*100</f>
        <v>5.154598512751328</v>
      </c>
      <c r="F7" s="23">
        <v>62427968.42353</v>
      </c>
      <c r="G7" s="33">
        <f>F7+F427+F353</f>
        <v>62461379.07763</v>
      </c>
      <c r="H7" s="33">
        <f>G7-C7</f>
        <v>-9.998679161071777E-06</v>
      </c>
    </row>
    <row r="8" spans="1:7" s="10" customFormat="1" ht="11.25">
      <c r="A8" s="26" t="s">
        <v>11</v>
      </c>
      <c r="B8" s="17" t="s">
        <v>341</v>
      </c>
      <c r="C8" s="23">
        <v>53102086.62753</v>
      </c>
      <c r="D8" s="23">
        <v>2785316.48688</v>
      </c>
      <c r="E8" s="22">
        <f aca="true" t="shared" si="0" ref="E8:E71">D8/C8*100</f>
        <v>5.24521099597618</v>
      </c>
      <c r="G8" s="40">
        <f>G7-F7</f>
        <v>33410.65410000086</v>
      </c>
    </row>
    <row r="9" spans="1:5" s="18" customFormat="1" ht="10.5">
      <c r="A9" s="26" t="s">
        <v>12</v>
      </c>
      <c r="B9" s="17" t="s">
        <v>342</v>
      </c>
      <c r="C9" s="23">
        <v>28876391.932</v>
      </c>
      <c r="D9" s="23">
        <v>1530997.5334400001</v>
      </c>
      <c r="E9" s="22">
        <f t="shared" si="0"/>
        <v>5.3019003795394255</v>
      </c>
    </row>
    <row r="10" spans="1:5" s="18" customFormat="1" ht="11.25">
      <c r="A10" s="19" t="s">
        <v>13</v>
      </c>
      <c r="B10" s="11" t="s">
        <v>343</v>
      </c>
      <c r="C10" s="21">
        <v>10368045</v>
      </c>
      <c r="D10" s="21">
        <v>611832.48142</v>
      </c>
      <c r="E10" s="32">
        <f t="shared" si="0"/>
        <v>5.901136438161679</v>
      </c>
    </row>
    <row r="11" spans="1:5" s="10" customFormat="1" ht="22.5">
      <c r="A11" s="19" t="s">
        <v>14</v>
      </c>
      <c r="B11" s="11" t="s">
        <v>344</v>
      </c>
      <c r="C11" s="21">
        <v>10368045</v>
      </c>
      <c r="D11" s="21">
        <v>611832.48142</v>
      </c>
      <c r="E11" s="32">
        <f t="shared" si="0"/>
        <v>5.901136438161679</v>
      </c>
    </row>
    <row r="12" spans="1:5" s="10" customFormat="1" ht="33.75">
      <c r="A12" s="19" t="s">
        <v>15</v>
      </c>
      <c r="B12" s="11" t="s">
        <v>345</v>
      </c>
      <c r="C12" s="21">
        <v>6874838</v>
      </c>
      <c r="D12" s="21">
        <v>418529.60742</v>
      </c>
      <c r="E12" s="32">
        <f t="shared" si="0"/>
        <v>6.087846832463543</v>
      </c>
    </row>
    <row r="13" spans="1:5" s="10" customFormat="1" ht="33.75">
      <c r="A13" s="19" t="s">
        <v>16</v>
      </c>
      <c r="B13" s="11" t="s">
        <v>346</v>
      </c>
      <c r="C13" s="21">
        <v>3493207</v>
      </c>
      <c r="D13" s="21">
        <v>193302.874</v>
      </c>
      <c r="E13" s="32">
        <f t="shared" si="0"/>
        <v>5.533679338212709</v>
      </c>
    </row>
    <row r="14" spans="1:5" s="10" customFormat="1" ht="11.25">
      <c r="A14" s="19" t="s">
        <v>17</v>
      </c>
      <c r="B14" s="11" t="s">
        <v>347</v>
      </c>
      <c r="C14" s="21">
        <v>18508346.932</v>
      </c>
      <c r="D14" s="21">
        <v>919165.05202</v>
      </c>
      <c r="E14" s="32">
        <f t="shared" si="0"/>
        <v>4.966219054554299</v>
      </c>
    </row>
    <row r="15" spans="1:5" s="10" customFormat="1" ht="56.25">
      <c r="A15" s="19" t="s">
        <v>948</v>
      </c>
      <c r="B15" s="11" t="s">
        <v>348</v>
      </c>
      <c r="C15" s="21">
        <v>17699863.357</v>
      </c>
      <c r="D15" s="21">
        <v>879857.99234</v>
      </c>
      <c r="E15" s="32">
        <f t="shared" si="0"/>
        <v>4.970987485008075</v>
      </c>
    </row>
    <row r="16" spans="1:5" s="10" customFormat="1" ht="78.75">
      <c r="A16" s="19" t="s">
        <v>949</v>
      </c>
      <c r="B16" s="11" t="s">
        <v>349</v>
      </c>
      <c r="C16" s="21">
        <v>97432.415</v>
      </c>
      <c r="D16" s="21">
        <v>6898.7253200000005</v>
      </c>
      <c r="E16" s="32">
        <f t="shared" si="0"/>
        <v>7.080523786667918</v>
      </c>
    </row>
    <row r="17" spans="1:5" s="10" customFormat="1" ht="33.75">
      <c r="A17" s="19" t="s">
        <v>18</v>
      </c>
      <c r="B17" s="11" t="s">
        <v>350</v>
      </c>
      <c r="C17" s="21">
        <v>109773.22</v>
      </c>
      <c r="D17" s="21">
        <v>2747.19946</v>
      </c>
      <c r="E17" s="32">
        <f t="shared" si="0"/>
        <v>2.5026135336104742</v>
      </c>
    </row>
    <row r="18" spans="1:5" s="10" customFormat="1" ht="56.25">
      <c r="A18" s="19" t="s">
        <v>950</v>
      </c>
      <c r="B18" s="11" t="s">
        <v>351</v>
      </c>
      <c r="C18" s="21">
        <v>601277.94</v>
      </c>
      <c r="D18" s="21">
        <v>29661.134899999997</v>
      </c>
      <c r="E18" s="32">
        <f t="shared" si="0"/>
        <v>4.933015653293384</v>
      </c>
    </row>
    <row r="19" spans="1:5" s="18" customFormat="1" ht="21">
      <c r="A19" s="26" t="s">
        <v>19</v>
      </c>
      <c r="B19" s="17" t="s">
        <v>352</v>
      </c>
      <c r="C19" s="23">
        <v>5937536.21679</v>
      </c>
      <c r="D19" s="23">
        <v>522124.29676999996</v>
      </c>
      <c r="E19" s="22">
        <f t="shared" si="0"/>
        <v>8.793618728481208</v>
      </c>
    </row>
    <row r="20" spans="1:5" s="10" customFormat="1" ht="22.5">
      <c r="A20" s="19" t="s">
        <v>20</v>
      </c>
      <c r="B20" s="11" t="s">
        <v>353</v>
      </c>
      <c r="C20" s="21">
        <v>5937536.21679</v>
      </c>
      <c r="D20" s="21">
        <v>522124.29676999996</v>
      </c>
      <c r="E20" s="32">
        <f t="shared" si="0"/>
        <v>8.793618728481208</v>
      </c>
    </row>
    <row r="21" spans="1:5" s="10" customFormat="1" ht="67.5">
      <c r="A21" s="19" t="s">
        <v>21</v>
      </c>
      <c r="B21" s="11" t="s">
        <v>354</v>
      </c>
      <c r="C21" s="21">
        <v>267305</v>
      </c>
      <c r="D21" s="21">
        <v>10416.061</v>
      </c>
      <c r="E21" s="32">
        <f t="shared" si="0"/>
        <v>3.8966951609584557</v>
      </c>
    </row>
    <row r="22" spans="1:5" s="10" customFormat="1" ht="11.25">
      <c r="A22" s="19" t="s">
        <v>22</v>
      </c>
      <c r="B22" s="11" t="s">
        <v>355</v>
      </c>
      <c r="C22" s="21">
        <v>1822723</v>
      </c>
      <c r="D22" s="21">
        <v>66407.59225</v>
      </c>
      <c r="E22" s="32">
        <f t="shared" si="0"/>
        <v>3.643317840944565</v>
      </c>
    </row>
    <row r="23" spans="1:5" s="10" customFormat="1" ht="78.75">
      <c r="A23" s="19" t="s">
        <v>23</v>
      </c>
      <c r="B23" s="11" t="s">
        <v>356</v>
      </c>
      <c r="C23" s="21">
        <v>143725</v>
      </c>
      <c r="D23" s="21">
        <v>14641.1668</v>
      </c>
      <c r="E23" s="32">
        <f t="shared" si="0"/>
        <v>10.186931153244043</v>
      </c>
    </row>
    <row r="24" spans="1:5" s="10" customFormat="1" ht="22.5">
      <c r="A24" s="19" t="s">
        <v>24</v>
      </c>
      <c r="B24" s="11" t="s">
        <v>357</v>
      </c>
      <c r="C24" s="21">
        <v>300204</v>
      </c>
      <c r="D24" s="21">
        <v>41340.83677</v>
      </c>
      <c r="E24" s="32">
        <f t="shared" si="0"/>
        <v>13.770914701336427</v>
      </c>
    </row>
    <row r="25" spans="1:5" s="10" customFormat="1" ht="90">
      <c r="A25" s="19" t="s">
        <v>951</v>
      </c>
      <c r="B25" s="11" t="s">
        <v>358</v>
      </c>
      <c r="C25" s="21">
        <v>496025</v>
      </c>
      <c r="D25" s="21">
        <v>20128.46</v>
      </c>
      <c r="E25" s="32">
        <f t="shared" si="0"/>
        <v>4.057952724157048</v>
      </c>
    </row>
    <row r="26" spans="1:5" s="10" customFormat="1" ht="90">
      <c r="A26" s="19" t="s">
        <v>952</v>
      </c>
      <c r="B26" s="11" t="s">
        <v>1079</v>
      </c>
      <c r="C26" s="21">
        <v>0</v>
      </c>
      <c r="D26" s="21">
        <v>25186.126510000002</v>
      </c>
      <c r="E26" s="32">
        <v>0</v>
      </c>
    </row>
    <row r="27" spans="1:5" s="10" customFormat="1" ht="45">
      <c r="A27" s="19" t="s">
        <v>25</v>
      </c>
      <c r="B27" s="11" t="s">
        <v>359</v>
      </c>
      <c r="C27" s="21">
        <v>922390.84349</v>
      </c>
      <c r="D27" s="21">
        <v>113064.04604999999</v>
      </c>
      <c r="E27" s="32">
        <f t="shared" si="0"/>
        <v>12.257715571222034</v>
      </c>
    </row>
    <row r="28" spans="1:5" s="10" customFormat="1" ht="56.25">
      <c r="A28" s="19" t="s">
        <v>26</v>
      </c>
      <c r="B28" s="11" t="s">
        <v>360</v>
      </c>
      <c r="C28" s="21">
        <v>14483.434039999998</v>
      </c>
      <c r="D28" s="21">
        <v>1281.5113600000002</v>
      </c>
      <c r="E28" s="32">
        <f t="shared" si="0"/>
        <v>8.848118177365624</v>
      </c>
    </row>
    <row r="29" spans="1:5" s="10" customFormat="1" ht="45">
      <c r="A29" s="19" t="s">
        <v>27</v>
      </c>
      <c r="B29" s="11" t="s">
        <v>361</v>
      </c>
      <c r="C29" s="21">
        <v>2099141.24227</v>
      </c>
      <c r="D29" s="21">
        <v>237368.86742</v>
      </c>
      <c r="E29" s="32">
        <f t="shared" si="0"/>
        <v>11.307903567427918</v>
      </c>
    </row>
    <row r="30" spans="1:5" s="10" customFormat="1" ht="45">
      <c r="A30" s="19" t="s">
        <v>28</v>
      </c>
      <c r="B30" s="11" t="s">
        <v>362</v>
      </c>
      <c r="C30" s="21">
        <v>-128461.30301</v>
      </c>
      <c r="D30" s="21">
        <v>-7710.371389999999</v>
      </c>
      <c r="E30" s="32">
        <f t="shared" si="0"/>
        <v>6.002096514153986</v>
      </c>
    </row>
    <row r="31" spans="1:5" s="10" customFormat="1" ht="11.25">
      <c r="A31" s="26" t="s">
        <v>29</v>
      </c>
      <c r="B31" s="17" t="s">
        <v>363</v>
      </c>
      <c r="C31" s="23">
        <v>3011212.015</v>
      </c>
      <c r="D31" s="23">
        <v>222420.92982</v>
      </c>
      <c r="E31" s="22">
        <f t="shared" si="0"/>
        <v>7.386425423119866</v>
      </c>
    </row>
    <row r="32" spans="1:5" s="18" customFormat="1" ht="22.5">
      <c r="A32" s="19" t="s">
        <v>30</v>
      </c>
      <c r="B32" s="11" t="s">
        <v>364</v>
      </c>
      <c r="C32" s="21">
        <v>2110964</v>
      </c>
      <c r="D32" s="21">
        <v>76242.34131</v>
      </c>
      <c r="E32" s="32">
        <f t="shared" si="0"/>
        <v>3.6117310058343017</v>
      </c>
    </row>
    <row r="33" spans="1:5" s="10" customFormat="1" ht="22.5">
      <c r="A33" s="19" t="s">
        <v>31</v>
      </c>
      <c r="B33" s="11" t="s">
        <v>365</v>
      </c>
      <c r="C33" s="21">
        <v>1485541</v>
      </c>
      <c r="D33" s="21">
        <v>66521.22800999999</v>
      </c>
      <c r="E33" s="32">
        <f t="shared" si="0"/>
        <v>4.477912626443834</v>
      </c>
    </row>
    <row r="34" spans="1:5" s="10" customFormat="1" ht="22.5">
      <c r="A34" s="19" t="s">
        <v>31</v>
      </c>
      <c r="B34" s="11" t="s">
        <v>366</v>
      </c>
      <c r="C34" s="21">
        <v>1485541</v>
      </c>
      <c r="D34" s="21">
        <v>66508.69893</v>
      </c>
      <c r="E34" s="32">
        <f t="shared" si="0"/>
        <v>4.477069224612448</v>
      </c>
    </row>
    <row r="35" spans="1:5" s="10" customFormat="1" ht="33.75">
      <c r="A35" s="19" t="s">
        <v>32</v>
      </c>
      <c r="B35" s="11" t="s">
        <v>367</v>
      </c>
      <c r="C35" s="21">
        <v>0</v>
      </c>
      <c r="D35" s="21">
        <v>12.52908</v>
      </c>
      <c r="E35" s="32">
        <v>0</v>
      </c>
    </row>
    <row r="36" spans="1:5" s="10" customFormat="1" ht="22.5">
      <c r="A36" s="19" t="s">
        <v>33</v>
      </c>
      <c r="B36" s="11" t="s">
        <v>368</v>
      </c>
      <c r="C36" s="21">
        <v>625423</v>
      </c>
      <c r="D36" s="21">
        <v>8576.74319</v>
      </c>
      <c r="E36" s="32">
        <f t="shared" si="0"/>
        <v>1.371350780191966</v>
      </c>
    </row>
    <row r="37" spans="1:5" s="10" customFormat="1" ht="45">
      <c r="A37" s="19" t="s">
        <v>953</v>
      </c>
      <c r="B37" s="11" t="s">
        <v>369</v>
      </c>
      <c r="C37" s="21">
        <v>625423</v>
      </c>
      <c r="D37" s="21">
        <v>8564.05956</v>
      </c>
      <c r="E37" s="32">
        <f t="shared" si="0"/>
        <v>1.3693227719479455</v>
      </c>
    </row>
    <row r="38" spans="1:5" s="10" customFormat="1" ht="33.75">
      <c r="A38" s="19" t="s">
        <v>34</v>
      </c>
      <c r="B38" s="11" t="s">
        <v>370</v>
      </c>
      <c r="C38" s="21">
        <v>0</v>
      </c>
      <c r="D38" s="21">
        <v>12.683629999999999</v>
      </c>
      <c r="E38" s="32">
        <v>0</v>
      </c>
    </row>
    <row r="39" spans="1:5" s="10" customFormat="1" ht="22.5">
      <c r="A39" s="19" t="s">
        <v>954</v>
      </c>
      <c r="B39" s="11" t="s">
        <v>371</v>
      </c>
      <c r="C39" s="21">
        <v>0</v>
      </c>
      <c r="D39" s="21">
        <v>1144.37011</v>
      </c>
      <c r="E39" s="32">
        <v>0</v>
      </c>
    </row>
    <row r="40" spans="1:5" s="10" customFormat="1" ht="11.25">
      <c r="A40" s="19" t="s">
        <v>35</v>
      </c>
      <c r="B40" s="11" t="s">
        <v>372</v>
      </c>
      <c r="C40" s="21">
        <v>821950.115</v>
      </c>
      <c r="D40" s="21">
        <v>140554.59018</v>
      </c>
      <c r="E40" s="32">
        <f t="shared" si="0"/>
        <v>17.100136323966574</v>
      </c>
    </row>
    <row r="41" spans="1:5" s="10" customFormat="1" ht="11.25">
      <c r="A41" s="19" t="s">
        <v>35</v>
      </c>
      <c r="B41" s="11" t="s">
        <v>373</v>
      </c>
      <c r="C41" s="21">
        <v>821950.115</v>
      </c>
      <c r="D41" s="21">
        <v>140453.79337</v>
      </c>
      <c r="E41" s="32">
        <f t="shared" si="0"/>
        <v>17.087873194104976</v>
      </c>
    </row>
    <row r="42" spans="1:5" s="10" customFormat="1" ht="22.5">
      <c r="A42" s="19" t="s">
        <v>955</v>
      </c>
      <c r="B42" s="11" t="s">
        <v>374</v>
      </c>
      <c r="C42" s="21">
        <v>0</v>
      </c>
      <c r="D42" s="21">
        <v>100.79681</v>
      </c>
      <c r="E42" s="32">
        <v>0</v>
      </c>
    </row>
    <row r="43" spans="1:5" s="10" customFormat="1" ht="11.25">
      <c r="A43" s="19" t="s">
        <v>36</v>
      </c>
      <c r="B43" s="11" t="s">
        <v>375</v>
      </c>
      <c r="C43" s="21">
        <v>12042.9</v>
      </c>
      <c r="D43" s="21">
        <v>281.22042999999996</v>
      </c>
      <c r="E43" s="32">
        <f t="shared" si="0"/>
        <v>2.335155402768436</v>
      </c>
    </row>
    <row r="44" spans="1:5" s="10" customFormat="1" ht="11.25">
      <c r="A44" s="19" t="s">
        <v>36</v>
      </c>
      <c r="B44" s="11" t="s">
        <v>376</v>
      </c>
      <c r="C44" s="21">
        <v>12042.9</v>
      </c>
      <c r="D44" s="21">
        <v>281.5955</v>
      </c>
      <c r="E44" s="32">
        <f t="shared" si="0"/>
        <v>2.33826985194596</v>
      </c>
    </row>
    <row r="45" spans="1:5" s="10" customFormat="1" ht="22.5">
      <c r="A45" s="19" t="s">
        <v>37</v>
      </c>
      <c r="B45" s="11" t="s">
        <v>377</v>
      </c>
      <c r="C45" s="21">
        <v>0</v>
      </c>
      <c r="D45" s="21">
        <v>-0.37507</v>
      </c>
      <c r="E45" s="32">
        <v>0</v>
      </c>
    </row>
    <row r="46" spans="1:5" s="10" customFormat="1" ht="22.5">
      <c r="A46" s="19" t="s">
        <v>38</v>
      </c>
      <c r="B46" s="11" t="s">
        <v>378</v>
      </c>
      <c r="C46" s="21">
        <v>66255</v>
      </c>
      <c r="D46" s="21">
        <v>5342.7779</v>
      </c>
      <c r="E46" s="32">
        <f t="shared" si="0"/>
        <v>8.0639618142027</v>
      </c>
    </row>
    <row r="47" spans="1:5" s="10" customFormat="1" ht="22.5">
      <c r="A47" s="19" t="s">
        <v>39</v>
      </c>
      <c r="B47" s="11" t="s">
        <v>379</v>
      </c>
      <c r="C47" s="21">
        <v>45075</v>
      </c>
      <c r="D47" s="21">
        <v>3650.48913</v>
      </c>
      <c r="E47" s="32">
        <f t="shared" si="0"/>
        <v>8.098700232945092</v>
      </c>
    </row>
    <row r="48" spans="1:5" s="10" customFormat="1" ht="22.5">
      <c r="A48" s="19" t="s">
        <v>956</v>
      </c>
      <c r="B48" s="11" t="s">
        <v>380</v>
      </c>
      <c r="C48" s="21">
        <v>21180</v>
      </c>
      <c r="D48" s="21">
        <v>1692.28877</v>
      </c>
      <c r="E48" s="32">
        <f t="shared" si="0"/>
        <v>7.990031964117092</v>
      </c>
    </row>
    <row r="49" spans="1:5" s="10" customFormat="1" ht="11.25">
      <c r="A49" s="26" t="s">
        <v>40</v>
      </c>
      <c r="B49" s="17" t="s">
        <v>381</v>
      </c>
      <c r="C49" s="23">
        <v>10507096.391479999</v>
      </c>
      <c r="D49" s="23">
        <v>258984.01221000002</v>
      </c>
      <c r="E49" s="22">
        <f t="shared" si="0"/>
        <v>2.4648485419816377</v>
      </c>
    </row>
    <row r="50" spans="1:5" s="18" customFormat="1" ht="11.25">
      <c r="A50" s="19" t="s">
        <v>41</v>
      </c>
      <c r="B50" s="11" t="s">
        <v>382</v>
      </c>
      <c r="C50" s="21">
        <v>239527.16</v>
      </c>
      <c r="D50" s="21">
        <v>7833.77458</v>
      </c>
      <c r="E50" s="32">
        <f t="shared" si="0"/>
        <v>3.2705162036739384</v>
      </c>
    </row>
    <row r="51" spans="1:5" s="10" customFormat="1" ht="33.75">
      <c r="A51" s="19" t="s">
        <v>42</v>
      </c>
      <c r="B51" s="11" t="s">
        <v>383</v>
      </c>
      <c r="C51" s="21">
        <v>128457.06</v>
      </c>
      <c r="D51" s="21">
        <v>3735.85414</v>
      </c>
      <c r="E51" s="32">
        <f t="shared" si="0"/>
        <v>2.908251317599827</v>
      </c>
    </row>
    <row r="52" spans="1:5" s="10" customFormat="1" ht="33.75">
      <c r="A52" s="19" t="s">
        <v>43</v>
      </c>
      <c r="B52" s="11" t="s">
        <v>384</v>
      </c>
      <c r="C52" s="21">
        <v>52962.5</v>
      </c>
      <c r="D52" s="21">
        <v>2372.53844</v>
      </c>
      <c r="E52" s="32">
        <f t="shared" si="0"/>
        <v>4.479657191409015</v>
      </c>
    </row>
    <row r="53" spans="1:5" s="10" customFormat="1" ht="33.75">
      <c r="A53" s="19" t="s">
        <v>44</v>
      </c>
      <c r="B53" s="11" t="s">
        <v>385</v>
      </c>
      <c r="C53" s="21">
        <v>58107.6</v>
      </c>
      <c r="D53" s="21">
        <v>1725.382</v>
      </c>
      <c r="E53" s="32">
        <f t="shared" si="0"/>
        <v>2.969288010518418</v>
      </c>
    </row>
    <row r="54" spans="1:5" s="10" customFormat="1" ht="11.25">
      <c r="A54" s="19" t="s">
        <v>45</v>
      </c>
      <c r="B54" s="11" t="s">
        <v>386</v>
      </c>
      <c r="C54" s="21">
        <v>7562267</v>
      </c>
      <c r="D54" s="21">
        <v>43960.043079999996</v>
      </c>
      <c r="E54" s="32">
        <f t="shared" si="0"/>
        <v>0.5813077358945405</v>
      </c>
    </row>
    <row r="55" spans="1:5" s="10" customFormat="1" ht="22.5">
      <c r="A55" s="19" t="s">
        <v>46</v>
      </c>
      <c r="B55" s="11" t="s">
        <v>387</v>
      </c>
      <c r="C55" s="21">
        <v>6881663</v>
      </c>
      <c r="D55" s="21">
        <v>43960.043079999996</v>
      </c>
      <c r="E55" s="32">
        <f t="shared" si="0"/>
        <v>0.6387997069894297</v>
      </c>
    </row>
    <row r="56" spans="1:5" s="10" customFormat="1" ht="22.5">
      <c r="A56" s="19" t="s">
        <v>47</v>
      </c>
      <c r="B56" s="11" t="s">
        <v>388</v>
      </c>
      <c r="C56" s="21">
        <v>680604</v>
      </c>
      <c r="D56" s="21">
        <v>0</v>
      </c>
      <c r="E56" s="32">
        <f t="shared" si="0"/>
        <v>0</v>
      </c>
    </row>
    <row r="57" spans="1:5" s="10" customFormat="1" ht="11.25">
      <c r="A57" s="19" t="s">
        <v>48</v>
      </c>
      <c r="B57" s="11" t="s">
        <v>389</v>
      </c>
      <c r="C57" s="21">
        <v>1042115</v>
      </c>
      <c r="D57" s="21">
        <v>64190.18976</v>
      </c>
      <c r="E57" s="32">
        <f t="shared" si="0"/>
        <v>6.159607122054668</v>
      </c>
    </row>
    <row r="58" spans="1:5" s="10" customFormat="1" ht="11.25">
      <c r="A58" s="19" t="s">
        <v>49</v>
      </c>
      <c r="B58" s="11" t="s">
        <v>390</v>
      </c>
      <c r="C58" s="21">
        <v>150917</v>
      </c>
      <c r="D58" s="21">
        <v>22662.77613</v>
      </c>
      <c r="E58" s="32">
        <f t="shared" si="0"/>
        <v>15.01671523420158</v>
      </c>
    </row>
    <row r="59" spans="1:5" s="10" customFormat="1" ht="11.25">
      <c r="A59" s="19" t="s">
        <v>50</v>
      </c>
      <c r="B59" s="11" t="s">
        <v>391</v>
      </c>
      <c r="C59" s="21">
        <v>891198</v>
      </c>
      <c r="D59" s="21">
        <v>41527.41363</v>
      </c>
      <c r="E59" s="32">
        <f t="shared" si="0"/>
        <v>4.659729221789098</v>
      </c>
    </row>
    <row r="60" spans="1:5" s="10" customFormat="1" ht="11.25">
      <c r="A60" s="19" t="s">
        <v>51</v>
      </c>
      <c r="B60" s="11" t="s">
        <v>392</v>
      </c>
      <c r="C60" s="21">
        <v>2520</v>
      </c>
      <c r="D60" s="21">
        <v>161</v>
      </c>
      <c r="E60" s="32">
        <f t="shared" si="0"/>
        <v>6.388888888888888</v>
      </c>
    </row>
    <row r="61" spans="1:5" s="10" customFormat="1" ht="11.25">
      <c r="A61" s="19" t="s">
        <v>52</v>
      </c>
      <c r="B61" s="11" t="s">
        <v>393</v>
      </c>
      <c r="C61" s="21">
        <v>1660667.23148</v>
      </c>
      <c r="D61" s="21">
        <v>142839.00478999998</v>
      </c>
      <c r="E61" s="32">
        <f t="shared" si="0"/>
        <v>8.601302059937721</v>
      </c>
    </row>
    <row r="62" spans="1:5" s="10" customFormat="1" ht="11.25">
      <c r="A62" s="19" t="s">
        <v>53</v>
      </c>
      <c r="B62" s="11" t="s">
        <v>394</v>
      </c>
      <c r="C62" s="21">
        <v>1237155.88148</v>
      </c>
      <c r="D62" s="21">
        <v>126801.43681</v>
      </c>
      <c r="E62" s="32">
        <f t="shared" si="0"/>
        <v>10.249430868671814</v>
      </c>
    </row>
    <row r="63" spans="1:5" s="10" customFormat="1" ht="22.5">
      <c r="A63" s="19" t="s">
        <v>54</v>
      </c>
      <c r="B63" s="11" t="s">
        <v>395</v>
      </c>
      <c r="C63" s="21">
        <v>591561.0524800001</v>
      </c>
      <c r="D63" s="21">
        <v>64476.0691</v>
      </c>
      <c r="E63" s="32">
        <f t="shared" si="0"/>
        <v>10.899309349338859</v>
      </c>
    </row>
    <row r="64" spans="1:5" s="10" customFormat="1" ht="22.5">
      <c r="A64" s="19" t="s">
        <v>957</v>
      </c>
      <c r="B64" s="11" t="s">
        <v>396</v>
      </c>
      <c r="C64" s="21">
        <v>350294.829</v>
      </c>
      <c r="D64" s="21">
        <v>27524.78235</v>
      </c>
      <c r="E64" s="32">
        <f t="shared" si="0"/>
        <v>7.857604529469089</v>
      </c>
    </row>
    <row r="65" spans="1:5" s="10" customFormat="1" ht="22.5">
      <c r="A65" s="19" t="s">
        <v>958</v>
      </c>
      <c r="B65" s="11" t="s">
        <v>397</v>
      </c>
      <c r="C65" s="21">
        <v>295300</v>
      </c>
      <c r="D65" s="21">
        <v>34800.58536</v>
      </c>
      <c r="E65" s="32">
        <f t="shared" si="0"/>
        <v>11.784824029800202</v>
      </c>
    </row>
    <row r="66" spans="1:5" s="10" customFormat="1" ht="11.25">
      <c r="A66" s="19" t="s">
        <v>55</v>
      </c>
      <c r="B66" s="11" t="s">
        <v>398</v>
      </c>
      <c r="C66" s="21">
        <v>423511.35</v>
      </c>
      <c r="D66" s="21">
        <v>16037.56798</v>
      </c>
      <c r="E66" s="32">
        <f t="shared" si="0"/>
        <v>3.7868094869240227</v>
      </c>
    </row>
    <row r="67" spans="1:5" s="10" customFormat="1" ht="22.5">
      <c r="A67" s="19" t="s">
        <v>959</v>
      </c>
      <c r="B67" s="11" t="s">
        <v>399</v>
      </c>
      <c r="C67" s="21">
        <v>117078</v>
      </c>
      <c r="D67" s="21">
        <v>3763.66195</v>
      </c>
      <c r="E67" s="32">
        <f t="shared" si="0"/>
        <v>3.2146619774850955</v>
      </c>
    </row>
    <row r="68" spans="1:5" s="18" customFormat="1" ht="22.5">
      <c r="A68" s="19" t="s">
        <v>56</v>
      </c>
      <c r="B68" s="11" t="s">
        <v>400</v>
      </c>
      <c r="C68" s="21">
        <v>243111.3</v>
      </c>
      <c r="D68" s="21">
        <v>9748.13275</v>
      </c>
      <c r="E68" s="32">
        <f t="shared" si="0"/>
        <v>4.009740703126511</v>
      </c>
    </row>
    <row r="69" spans="1:5" s="10" customFormat="1" ht="22.5">
      <c r="A69" s="19" t="s">
        <v>960</v>
      </c>
      <c r="B69" s="11" t="s">
        <v>401</v>
      </c>
      <c r="C69" s="21">
        <v>63322.05</v>
      </c>
      <c r="D69" s="21">
        <v>2525.77328</v>
      </c>
      <c r="E69" s="32">
        <f t="shared" si="0"/>
        <v>3.988773705210112</v>
      </c>
    </row>
    <row r="70" spans="1:5" s="10" customFormat="1" ht="21.75">
      <c r="A70" s="26" t="s">
        <v>57</v>
      </c>
      <c r="B70" s="17" t="s">
        <v>402</v>
      </c>
      <c r="C70" s="23">
        <v>59780</v>
      </c>
      <c r="D70" s="23">
        <v>2752.39991</v>
      </c>
      <c r="E70" s="22">
        <f t="shared" si="0"/>
        <v>4.604215306122449</v>
      </c>
    </row>
    <row r="71" spans="1:5" s="10" customFormat="1" ht="11.25">
      <c r="A71" s="19" t="s">
        <v>58</v>
      </c>
      <c r="B71" s="11" t="s">
        <v>403</v>
      </c>
      <c r="C71" s="21">
        <v>54080</v>
      </c>
      <c r="D71" s="21">
        <v>2720.4975499999996</v>
      </c>
      <c r="E71" s="32">
        <f t="shared" si="0"/>
        <v>5.030505824704141</v>
      </c>
    </row>
    <row r="72" spans="1:5" s="10" customFormat="1" ht="11.25">
      <c r="A72" s="19" t="s">
        <v>59</v>
      </c>
      <c r="B72" s="11" t="s">
        <v>404</v>
      </c>
      <c r="C72" s="21">
        <v>52998</v>
      </c>
      <c r="D72" s="21">
        <v>2713.47091</v>
      </c>
      <c r="E72" s="32">
        <f aca="true" t="shared" si="1" ref="E72:E125">D72/C72*100</f>
        <v>5.119949639609042</v>
      </c>
    </row>
    <row r="73" spans="1:5" s="10" customFormat="1" ht="22.5">
      <c r="A73" s="19" t="s">
        <v>60</v>
      </c>
      <c r="B73" s="11" t="s">
        <v>405</v>
      </c>
      <c r="C73" s="21">
        <v>1082</v>
      </c>
      <c r="D73" s="21">
        <v>7.02664</v>
      </c>
      <c r="E73" s="32">
        <f t="shared" si="1"/>
        <v>0.6494121996303143</v>
      </c>
    </row>
    <row r="74" spans="1:5" s="10" customFormat="1" ht="22.5">
      <c r="A74" s="19" t="s">
        <v>61</v>
      </c>
      <c r="B74" s="11" t="s">
        <v>406</v>
      </c>
      <c r="C74" s="21">
        <v>5700</v>
      </c>
      <c r="D74" s="21">
        <v>31.90236</v>
      </c>
      <c r="E74" s="32">
        <f t="shared" si="1"/>
        <v>0.5596905263157895</v>
      </c>
    </row>
    <row r="75" spans="1:5" s="18" customFormat="1" ht="11.25">
      <c r="A75" s="19" t="s">
        <v>62</v>
      </c>
      <c r="B75" s="11" t="s">
        <v>407</v>
      </c>
      <c r="C75" s="21">
        <v>5683</v>
      </c>
      <c r="D75" s="21">
        <v>30.61996</v>
      </c>
      <c r="E75" s="32">
        <f t="shared" si="1"/>
        <v>0.5387992257610417</v>
      </c>
    </row>
    <row r="76" spans="1:5" s="10" customFormat="1" ht="22.5">
      <c r="A76" s="19" t="s">
        <v>63</v>
      </c>
      <c r="B76" s="11" t="s">
        <v>408</v>
      </c>
      <c r="C76" s="21">
        <v>17</v>
      </c>
      <c r="D76" s="21">
        <v>1.2824</v>
      </c>
      <c r="E76" s="32">
        <f t="shared" si="1"/>
        <v>7.543529411764706</v>
      </c>
    </row>
    <row r="77" spans="1:5" s="10" customFormat="1" ht="11.25">
      <c r="A77" s="26" t="s">
        <v>64</v>
      </c>
      <c r="B77" s="17" t="s">
        <v>409</v>
      </c>
      <c r="C77" s="23">
        <v>280306.42</v>
      </c>
      <c r="D77" s="23">
        <v>14104.550539999998</v>
      </c>
      <c r="E77" s="22">
        <f t="shared" si="1"/>
        <v>5.031832856343425</v>
      </c>
    </row>
    <row r="78" spans="1:5" s="10" customFormat="1" ht="22.5">
      <c r="A78" s="19" t="s">
        <v>65</v>
      </c>
      <c r="B78" s="11" t="s">
        <v>410</v>
      </c>
      <c r="C78" s="21">
        <v>108474.2</v>
      </c>
      <c r="D78" s="21">
        <v>5577.8217</v>
      </c>
      <c r="E78" s="32">
        <f t="shared" si="1"/>
        <v>5.142072216250501</v>
      </c>
    </row>
    <row r="79" spans="1:5" s="10" customFormat="1" ht="33.75">
      <c r="A79" s="19" t="s">
        <v>66</v>
      </c>
      <c r="B79" s="11" t="s">
        <v>411</v>
      </c>
      <c r="C79" s="21">
        <v>108474.2</v>
      </c>
      <c r="D79" s="21">
        <v>5577.8217</v>
      </c>
      <c r="E79" s="32">
        <f t="shared" si="1"/>
        <v>5.142072216250501</v>
      </c>
    </row>
    <row r="80" spans="1:5" s="10" customFormat="1" ht="33.75">
      <c r="A80" s="19" t="s">
        <v>67</v>
      </c>
      <c r="B80" s="11" t="s">
        <v>412</v>
      </c>
      <c r="C80" s="21">
        <v>599.02</v>
      </c>
      <c r="D80" s="21">
        <v>22.58</v>
      </c>
      <c r="E80" s="32">
        <f t="shared" si="1"/>
        <v>3.769490167273213</v>
      </c>
    </row>
    <row r="81" spans="1:5" s="10" customFormat="1" ht="45">
      <c r="A81" s="19" t="s">
        <v>68</v>
      </c>
      <c r="B81" s="11" t="s">
        <v>413</v>
      </c>
      <c r="C81" s="21">
        <v>599.02</v>
      </c>
      <c r="D81" s="21">
        <v>22.58</v>
      </c>
      <c r="E81" s="32">
        <f t="shared" si="1"/>
        <v>3.769490167273213</v>
      </c>
    </row>
    <row r="82" spans="1:5" s="10" customFormat="1" ht="45">
      <c r="A82" s="19" t="s">
        <v>69</v>
      </c>
      <c r="B82" s="11" t="s">
        <v>414</v>
      </c>
      <c r="C82" s="21">
        <v>3975</v>
      </c>
      <c r="D82" s="21">
        <v>493.625</v>
      </c>
      <c r="E82" s="32">
        <f t="shared" si="1"/>
        <v>12.418238993710693</v>
      </c>
    </row>
    <row r="83" spans="1:5" s="10" customFormat="1" ht="22.5">
      <c r="A83" s="19" t="s">
        <v>70</v>
      </c>
      <c r="B83" s="11" t="s">
        <v>415</v>
      </c>
      <c r="C83" s="21">
        <v>167258.2</v>
      </c>
      <c r="D83" s="21">
        <v>8010.52384</v>
      </c>
      <c r="E83" s="32">
        <f t="shared" si="1"/>
        <v>4.789316063427682</v>
      </c>
    </row>
    <row r="84" spans="1:5" s="10" customFormat="1" ht="56.25">
      <c r="A84" s="19" t="s">
        <v>71</v>
      </c>
      <c r="B84" s="11" t="s">
        <v>416</v>
      </c>
      <c r="C84" s="21">
        <v>185</v>
      </c>
      <c r="D84" s="21">
        <v>22.29</v>
      </c>
      <c r="E84" s="32">
        <f t="shared" si="1"/>
        <v>12.048648648648648</v>
      </c>
    </row>
    <row r="85" spans="1:5" s="10" customFormat="1" ht="33.75">
      <c r="A85" s="19" t="s">
        <v>72</v>
      </c>
      <c r="B85" s="11" t="s">
        <v>417</v>
      </c>
      <c r="C85" s="21">
        <v>89946</v>
      </c>
      <c r="D85" s="21">
        <v>4477.8345</v>
      </c>
      <c r="E85" s="32">
        <f t="shared" si="1"/>
        <v>4.978358681875792</v>
      </c>
    </row>
    <row r="86" spans="1:5" s="10" customFormat="1" ht="33.75">
      <c r="A86" s="19" t="s">
        <v>73</v>
      </c>
      <c r="B86" s="11" t="s">
        <v>418</v>
      </c>
      <c r="C86" s="21">
        <v>46563.8</v>
      </c>
      <c r="D86" s="21">
        <v>1782.75</v>
      </c>
      <c r="E86" s="32">
        <f t="shared" si="1"/>
        <v>3.8286179392575344</v>
      </c>
    </row>
    <row r="87" spans="1:5" s="10" customFormat="1" ht="45">
      <c r="A87" s="19" t="s">
        <v>74</v>
      </c>
      <c r="B87" s="11" t="s">
        <v>419</v>
      </c>
      <c r="C87" s="21">
        <v>46563.8</v>
      </c>
      <c r="D87" s="21">
        <v>1782.75</v>
      </c>
      <c r="E87" s="32">
        <f t="shared" si="1"/>
        <v>3.8286179392575344</v>
      </c>
    </row>
    <row r="88" spans="1:5" s="10" customFormat="1" ht="22.5">
      <c r="A88" s="19" t="s">
        <v>75</v>
      </c>
      <c r="B88" s="11" t="s">
        <v>420</v>
      </c>
      <c r="C88" s="21">
        <v>1736.7</v>
      </c>
      <c r="D88" s="21">
        <v>313.575</v>
      </c>
      <c r="E88" s="32">
        <f t="shared" si="1"/>
        <v>18.05579547417516</v>
      </c>
    </row>
    <row r="89" spans="1:5" s="10" customFormat="1" ht="56.25">
      <c r="A89" s="19" t="s">
        <v>76</v>
      </c>
      <c r="B89" s="11" t="s">
        <v>421</v>
      </c>
      <c r="C89" s="21">
        <v>176</v>
      </c>
      <c r="D89" s="21">
        <v>4</v>
      </c>
      <c r="E89" s="32">
        <f t="shared" si="1"/>
        <v>2.272727272727273</v>
      </c>
    </row>
    <row r="90" spans="1:5" s="10" customFormat="1" ht="22.5">
      <c r="A90" s="19" t="s">
        <v>77</v>
      </c>
      <c r="B90" s="11" t="s">
        <v>422</v>
      </c>
      <c r="C90" s="21">
        <v>27</v>
      </c>
      <c r="D90" s="21">
        <v>3.5</v>
      </c>
      <c r="E90" s="32">
        <f t="shared" si="1"/>
        <v>12.962962962962962</v>
      </c>
    </row>
    <row r="91" spans="1:5" s="10" customFormat="1" ht="56.25">
      <c r="A91" s="19" t="s">
        <v>78</v>
      </c>
      <c r="B91" s="11" t="s">
        <v>423</v>
      </c>
      <c r="C91" s="21">
        <v>178.2</v>
      </c>
      <c r="D91" s="21">
        <v>13.5</v>
      </c>
      <c r="E91" s="32">
        <f t="shared" si="1"/>
        <v>7.575757575757576</v>
      </c>
    </row>
    <row r="92" spans="1:5" s="10" customFormat="1" ht="45">
      <c r="A92" s="19" t="s">
        <v>79</v>
      </c>
      <c r="B92" s="11" t="s">
        <v>424</v>
      </c>
      <c r="C92" s="21">
        <v>21410.4</v>
      </c>
      <c r="D92" s="21">
        <v>998.875</v>
      </c>
      <c r="E92" s="32">
        <f t="shared" si="1"/>
        <v>4.665372902888316</v>
      </c>
    </row>
    <row r="93" spans="1:5" s="10" customFormat="1" ht="123.75">
      <c r="A93" s="19" t="s">
        <v>80</v>
      </c>
      <c r="B93" s="11" t="s">
        <v>425</v>
      </c>
      <c r="C93" s="21">
        <v>21410.4</v>
      </c>
      <c r="D93" s="21">
        <v>998.875</v>
      </c>
      <c r="E93" s="32">
        <f t="shared" si="1"/>
        <v>4.665372902888316</v>
      </c>
    </row>
    <row r="94" spans="1:5" s="10" customFormat="1" ht="22.5">
      <c r="A94" s="19" t="s">
        <v>81</v>
      </c>
      <c r="B94" s="11" t="s">
        <v>426</v>
      </c>
      <c r="C94" s="21">
        <v>1565</v>
      </c>
      <c r="D94" s="21">
        <v>0</v>
      </c>
      <c r="E94" s="32">
        <f t="shared" si="1"/>
        <v>0</v>
      </c>
    </row>
    <row r="95" spans="1:5" s="10" customFormat="1" ht="78.75">
      <c r="A95" s="19" t="s">
        <v>82</v>
      </c>
      <c r="B95" s="11" t="s">
        <v>427</v>
      </c>
      <c r="C95" s="21">
        <v>1.6</v>
      </c>
      <c r="D95" s="21">
        <v>0.4</v>
      </c>
      <c r="E95" s="32">
        <f t="shared" si="1"/>
        <v>25</v>
      </c>
    </row>
    <row r="96" spans="1:5" s="10" customFormat="1" ht="45">
      <c r="A96" s="19" t="s">
        <v>83</v>
      </c>
      <c r="B96" s="11" t="s">
        <v>428</v>
      </c>
      <c r="C96" s="21">
        <v>2100.5</v>
      </c>
      <c r="D96" s="21">
        <v>94.4</v>
      </c>
      <c r="E96" s="32">
        <f t="shared" si="1"/>
        <v>4.494168055224947</v>
      </c>
    </row>
    <row r="97" spans="1:5" s="10" customFormat="1" ht="67.5">
      <c r="A97" s="19" t="s">
        <v>84</v>
      </c>
      <c r="B97" s="11" t="s">
        <v>429</v>
      </c>
      <c r="C97" s="21">
        <v>1812.5</v>
      </c>
      <c r="D97" s="21">
        <v>89.6</v>
      </c>
      <c r="E97" s="32">
        <f t="shared" si="1"/>
        <v>4.943448275862069</v>
      </c>
    </row>
    <row r="98" spans="1:5" s="10" customFormat="1" ht="56.25">
      <c r="A98" s="19" t="s">
        <v>85</v>
      </c>
      <c r="B98" s="11" t="s">
        <v>430</v>
      </c>
      <c r="C98" s="21">
        <v>288</v>
      </c>
      <c r="D98" s="21">
        <v>4.8</v>
      </c>
      <c r="E98" s="32">
        <f t="shared" si="1"/>
        <v>1.6666666666666667</v>
      </c>
    </row>
    <row r="99" spans="1:5" s="10" customFormat="1" ht="22.5">
      <c r="A99" s="19" t="s">
        <v>86</v>
      </c>
      <c r="B99" s="11" t="s">
        <v>431</v>
      </c>
      <c r="C99" s="21">
        <v>1050</v>
      </c>
      <c r="D99" s="21">
        <v>35</v>
      </c>
      <c r="E99" s="32">
        <f t="shared" si="1"/>
        <v>3.3333333333333335</v>
      </c>
    </row>
    <row r="100" spans="1:5" s="10" customFormat="1" ht="56.25">
      <c r="A100" s="19" t="s">
        <v>87</v>
      </c>
      <c r="B100" s="11" t="s">
        <v>432</v>
      </c>
      <c r="C100" s="21">
        <v>1050</v>
      </c>
      <c r="D100" s="21">
        <v>35</v>
      </c>
      <c r="E100" s="32">
        <f t="shared" si="1"/>
        <v>3.3333333333333335</v>
      </c>
    </row>
    <row r="101" spans="1:5" s="18" customFormat="1" ht="45">
      <c r="A101" s="19" t="s">
        <v>961</v>
      </c>
      <c r="B101" s="11" t="s">
        <v>1080</v>
      </c>
      <c r="C101" s="21">
        <v>240</v>
      </c>
      <c r="D101" s="21">
        <v>6.4</v>
      </c>
      <c r="E101" s="32">
        <f t="shared" si="1"/>
        <v>2.666666666666667</v>
      </c>
    </row>
    <row r="102" spans="1:5" s="10" customFormat="1" ht="56.25">
      <c r="A102" s="19" t="s">
        <v>962</v>
      </c>
      <c r="B102" s="11" t="s">
        <v>1081</v>
      </c>
      <c r="C102" s="21">
        <v>240</v>
      </c>
      <c r="D102" s="21">
        <v>6.4</v>
      </c>
      <c r="E102" s="32">
        <f t="shared" si="1"/>
        <v>2.666666666666667</v>
      </c>
    </row>
    <row r="103" spans="1:5" s="10" customFormat="1" ht="56.25">
      <c r="A103" s="19" t="s">
        <v>88</v>
      </c>
      <c r="B103" s="11" t="s">
        <v>433</v>
      </c>
      <c r="C103" s="21">
        <v>1208</v>
      </c>
      <c r="D103" s="21">
        <v>160.49934</v>
      </c>
      <c r="E103" s="32">
        <f t="shared" si="1"/>
        <v>13.286369205298012</v>
      </c>
    </row>
    <row r="104" spans="1:5" s="10" customFormat="1" ht="56.25">
      <c r="A104" s="19" t="s">
        <v>89</v>
      </c>
      <c r="B104" s="11" t="s">
        <v>434</v>
      </c>
      <c r="C104" s="21">
        <v>375</v>
      </c>
      <c r="D104" s="21">
        <v>7.5</v>
      </c>
      <c r="E104" s="32">
        <f t="shared" si="1"/>
        <v>2</v>
      </c>
    </row>
    <row r="105" spans="1:5" s="10" customFormat="1" ht="45">
      <c r="A105" s="19" t="s">
        <v>90</v>
      </c>
      <c r="B105" s="11" t="s">
        <v>435</v>
      </c>
      <c r="C105" s="21">
        <v>495</v>
      </c>
      <c r="D105" s="21">
        <v>90</v>
      </c>
      <c r="E105" s="32">
        <f t="shared" si="1"/>
        <v>18.181818181818183</v>
      </c>
    </row>
    <row r="106" spans="1:5" s="10" customFormat="1" ht="21.75">
      <c r="A106" s="26" t="s">
        <v>91</v>
      </c>
      <c r="B106" s="17" t="s">
        <v>436</v>
      </c>
      <c r="C106" s="23">
        <v>29</v>
      </c>
      <c r="D106" s="23">
        <v>41.25235</v>
      </c>
      <c r="E106" s="22">
        <f t="shared" si="1"/>
        <v>142.24948275862067</v>
      </c>
    </row>
    <row r="107" spans="1:5" s="10" customFormat="1" ht="11.25">
      <c r="A107" s="19" t="s">
        <v>92</v>
      </c>
      <c r="B107" s="11" t="s">
        <v>437</v>
      </c>
      <c r="C107" s="21">
        <v>29</v>
      </c>
      <c r="D107" s="21">
        <v>33.2744</v>
      </c>
      <c r="E107" s="32">
        <f t="shared" si="1"/>
        <v>114.73931034482759</v>
      </c>
    </row>
    <row r="108" spans="1:5" s="10" customFormat="1" ht="11.25">
      <c r="A108" s="19" t="s">
        <v>963</v>
      </c>
      <c r="B108" s="11" t="s">
        <v>1082</v>
      </c>
      <c r="C108" s="21">
        <v>0</v>
      </c>
      <c r="D108" s="21">
        <v>0.37851999999999997</v>
      </c>
      <c r="E108" s="32">
        <v>0</v>
      </c>
    </row>
    <row r="109" spans="1:5" s="10" customFormat="1" ht="11.25">
      <c r="A109" s="19" t="s">
        <v>964</v>
      </c>
      <c r="B109" s="11" t="s">
        <v>1083</v>
      </c>
      <c r="C109" s="21">
        <v>0</v>
      </c>
      <c r="D109" s="21">
        <v>0.50399</v>
      </c>
      <c r="E109" s="32">
        <v>0</v>
      </c>
    </row>
    <row r="110" spans="1:5" s="10" customFormat="1" ht="22.5">
      <c r="A110" s="19" t="s">
        <v>965</v>
      </c>
      <c r="B110" s="11" t="s">
        <v>438</v>
      </c>
      <c r="C110" s="21">
        <v>29</v>
      </c>
      <c r="D110" s="21">
        <v>32.34971</v>
      </c>
      <c r="E110" s="32">
        <f t="shared" si="1"/>
        <v>111.55072413793104</v>
      </c>
    </row>
    <row r="111" spans="1:5" s="10" customFormat="1" ht="22.5">
      <c r="A111" s="19" t="s">
        <v>966</v>
      </c>
      <c r="B111" s="11" t="s">
        <v>1084</v>
      </c>
      <c r="C111" s="21">
        <v>0</v>
      </c>
      <c r="D111" s="21">
        <v>0.18021</v>
      </c>
      <c r="E111" s="32">
        <v>0</v>
      </c>
    </row>
    <row r="112" spans="1:5" s="10" customFormat="1" ht="22.5">
      <c r="A112" s="19" t="s">
        <v>967</v>
      </c>
      <c r="B112" s="11" t="s">
        <v>439</v>
      </c>
      <c r="C112" s="21">
        <v>29</v>
      </c>
      <c r="D112" s="21">
        <v>32.1695</v>
      </c>
      <c r="E112" s="32">
        <f t="shared" si="1"/>
        <v>110.92931034482758</v>
      </c>
    </row>
    <row r="113" spans="1:5" s="10" customFormat="1" ht="22.5">
      <c r="A113" s="19" t="s">
        <v>968</v>
      </c>
      <c r="B113" s="11" t="s">
        <v>1085</v>
      </c>
      <c r="C113" s="21">
        <v>0</v>
      </c>
      <c r="D113" s="21">
        <v>0.77175</v>
      </c>
      <c r="E113" s="32">
        <v>0</v>
      </c>
    </row>
    <row r="114" spans="1:5" s="10" customFormat="1" ht="11.25">
      <c r="A114" s="19" t="s">
        <v>969</v>
      </c>
      <c r="B114" s="11" t="s">
        <v>1086</v>
      </c>
      <c r="C114" s="21">
        <v>0</v>
      </c>
      <c r="D114" s="21">
        <v>0.29673</v>
      </c>
      <c r="E114" s="32">
        <v>0</v>
      </c>
    </row>
    <row r="115" spans="1:5" s="10" customFormat="1" ht="11.25">
      <c r="A115" s="19" t="s">
        <v>970</v>
      </c>
      <c r="B115" s="11" t="s">
        <v>1087</v>
      </c>
      <c r="C115" s="21">
        <v>0</v>
      </c>
      <c r="D115" s="21">
        <v>0.464</v>
      </c>
      <c r="E115" s="32">
        <v>0</v>
      </c>
    </row>
    <row r="116" spans="1:5" s="10" customFormat="1" ht="22.5">
      <c r="A116" s="19" t="s">
        <v>93</v>
      </c>
      <c r="B116" s="11" t="s">
        <v>440</v>
      </c>
      <c r="C116" s="21">
        <v>0</v>
      </c>
      <c r="D116" s="21">
        <v>7.177</v>
      </c>
      <c r="E116" s="32">
        <v>0</v>
      </c>
    </row>
    <row r="117" spans="1:5" s="10" customFormat="1" ht="22.5">
      <c r="A117" s="19" t="s">
        <v>93</v>
      </c>
      <c r="B117" s="11" t="s">
        <v>441</v>
      </c>
      <c r="C117" s="21">
        <v>0</v>
      </c>
      <c r="D117" s="21">
        <v>7.177</v>
      </c>
      <c r="E117" s="32">
        <v>0</v>
      </c>
    </row>
    <row r="118" spans="1:5" s="10" customFormat="1" ht="32.25">
      <c r="A118" s="26" t="s">
        <v>94</v>
      </c>
      <c r="B118" s="17" t="s">
        <v>442</v>
      </c>
      <c r="C118" s="23">
        <v>1388390.50821</v>
      </c>
      <c r="D118" s="23">
        <v>46521.38282</v>
      </c>
      <c r="E118" s="22">
        <f t="shared" si="1"/>
        <v>3.35074192346491</v>
      </c>
    </row>
    <row r="119" spans="1:5" s="10" customFormat="1" ht="45">
      <c r="A119" s="19" t="s">
        <v>95</v>
      </c>
      <c r="B119" s="11" t="s">
        <v>443</v>
      </c>
      <c r="C119" s="21">
        <v>25553.1</v>
      </c>
      <c r="D119" s="21">
        <v>0</v>
      </c>
      <c r="E119" s="32">
        <f t="shared" si="1"/>
        <v>0</v>
      </c>
    </row>
    <row r="120" spans="1:5" s="10" customFormat="1" ht="45">
      <c r="A120" s="19" t="s">
        <v>96</v>
      </c>
      <c r="B120" s="11" t="s">
        <v>444</v>
      </c>
      <c r="C120" s="21">
        <v>25553.1</v>
      </c>
      <c r="D120" s="21">
        <v>0</v>
      </c>
      <c r="E120" s="32">
        <f t="shared" si="1"/>
        <v>0</v>
      </c>
    </row>
    <row r="121" spans="1:5" s="10" customFormat="1" ht="22.5">
      <c r="A121" s="19" t="s">
        <v>97</v>
      </c>
      <c r="B121" s="11" t="s">
        <v>445</v>
      </c>
      <c r="C121" s="21">
        <v>21089.6</v>
      </c>
      <c r="D121" s="21">
        <v>0</v>
      </c>
      <c r="E121" s="32">
        <f t="shared" si="1"/>
        <v>0</v>
      </c>
    </row>
    <row r="122" spans="1:5" s="10" customFormat="1" ht="22.5">
      <c r="A122" s="19" t="s">
        <v>98</v>
      </c>
      <c r="B122" s="11" t="s">
        <v>446</v>
      </c>
      <c r="C122" s="21">
        <v>21023.7</v>
      </c>
      <c r="D122" s="21">
        <v>0</v>
      </c>
      <c r="E122" s="32">
        <f t="shared" si="1"/>
        <v>0</v>
      </c>
    </row>
    <row r="123" spans="1:5" s="10" customFormat="1" ht="22.5">
      <c r="A123" s="19" t="s">
        <v>971</v>
      </c>
      <c r="B123" s="11" t="s">
        <v>1088</v>
      </c>
      <c r="C123" s="21">
        <v>65.9</v>
      </c>
      <c r="D123" s="21">
        <v>0</v>
      </c>
      <c r="E123" s="32">
        <f t="shared" si="1"/>
        <v>0</v>
      </c>
    </row>
    <row r="124" spans="1:5" s="10" customFormat="1" ht="56.25">
      <c r="A124" s="19" t="s">
        <v>99</v>
      </c>
      <c r="B124" s="11" t="s">
        <v>447</v>
      </c>
      <c r="C124" s="21">
        <v>1279053.40721</v>
      </c>
      <c r="D124" s="21">
        <v>45387.8868</v>
      </c>
      <c r="E124" s="32">
        <f t="shared" si="1"/>
        <v>3.548552902024992</v>
      </c>
    </row>
    <row r="125" spans="1:5" s="10" customFormat="1" ht="45">
      <c r="A125" s="19" t="s">
        <v>100</v>
      </c>
      <c r="B125" s="11" t="s">
        <v>448</v>
      </c>
      <c r="C125" s="21">
        <v>629596.14906</v>
      </c>
      <c r="D125" s="21">
        <v>13164.58847</v>
      </c>
      <c r="E125" s="32">
        <f t="shared" si="1"/>
        <v>2.0909575907754525</v>
      </c>
    </row>
    <row r="126" spans="1:5" s="10" customFormat="1" ht="56.25">
      <c r="A126" s="19" t="s">
        <v>101</v>
      </c>
      <c r="B126" s="11" t="s">
        <v>449</v>
      </c>
      <c r="C126" s="21">
        <v>410560.65906</v>
      </c>
      <c r="D126" s="21">
        <v>7119.77359</v>
      </c>
      <c r="E126" s="32">
        <f aca="true" t="shared" si="2" ref="E126:E189">D126/C126*100</f>
        <v>1.7341587492335706</v>
      </c>
    </row>
    <row r="127" spans="1:5" s="10" customFormat="1" ht="56.25">
      <c r="A127" s="19" t="s">
        <v>972</v>
      </c>
      <c r="B127" s="11" t="s">
        <v>450</v>
      </c>
      <c r="C127" s="21">
        <v>100052.58</v>
      </c>
      <c r="D127" s="21">
        <v>4147.400180000001</v>
      </c>
      <c r="E127" s="32">
        <f t="shared" si="2"/>
        <v>4.145220622996429</v>
      </c>
    </row>
    <row r="128" spans="1:5" s="10" customFormat="1" ht="56.25">
      <c r="A128" s="19" t="s">
        <v>102</v>
      </c>
      <c r="B128" s="11" t="s">
        <v>451</v>
      </c>
      <c r="C128" s="21">
        <v>118982.91</v>
      </c>
      <c r="D128" s="21">
        <v>1897.4147</v>
      </c>
      <c r="E128" s="32">
        <f t="shared" si="2"/>
        <v>1.5946951541191925</v>
      </c>
    </row>
    <row r="129" spans="1:5" s="10" customFormat="1" ht="56.25">
      <c r="A129" s="19" t="s">
        <v>103</v>
      </c>
      <c r="B129" s="11" t="s">
        <v>452</v>
      </c>
      <c r="C129" s="21">
        <v>163259.01284</v>
      </c>
      <c r="D129" s="21">
        <v>1980.63807</v>
      </c>
      <c r="E129" s="32">
        <f t="shared" si="2"/>
        <v>1.2131875818342108</v>
      </c>
    </row>
    <row r="130" spans="1:5" s="10" customFormat="1" ht="56.25">
      <c r="A130" s="19" t="s">
        <v>104</v>
      </c>
      <c r="B130" s="11" t="s">
        <v>453</v>
      </c>
      <c r="C130" s="21">
        <v>63215.3</v>
      </c>
      <c r="D130" s="21">
        <v>141.933</v>
      </c>
      <c r="E130" s="32">
        <f t="shared" si="2"/>
        <v>0.22452317714224246</v>
      </c>
    </row>
    <row r="131" spans="1:5" s="10" customFormat="1" ht="45">
      <c r="A131" s="19" t="s">
        <v>105</v>
      </c>
      <c r="B131" s="11" t="s">
        <v>454</v>
      </c>
      <c r="C131" s="21">
        <v>82188.305</v>
      </c>
      <c r="D131" s="21">
        <v>1352.8703500000001</v>
      </c>
      <c r="E131" s="32">
        <f t="shared" si="2"/>
        <v>1.6460618697514207</v>
      </c>
    </row>
    <row r="132" spans="1:5" s="10" customFormat="1" ht="45">
      <c r="A132" s="19" t="s">
        <v>106</v>
      </c>
      <c r="B132" s="11" t="s">
        <v>455</v>
      </c>
      <c r="C132" s="21">
        <v>4985.69</v>
      </c>
      <c r="D132" s="21">
        <v>99.47925</v>
      </c>
      <c r="E132" s="32">
        <f t="shared" si="2"/>
        <v>1.995295535823527</v>
      </c>
    </row>
    <row r="133" spans="1:5" s="10" customFormat="1" ht="45">
      <c r="A133" s="19" t="s">
        <v>973</v>
      </c>
      <c r="B133" s="11" t="s">
        <v>456</v>
      </c>
      <c r="C133" s="21">
        <v>1750</v>
      </c>
      <c r="D133" s="21">
        <v>345.33423999999997</v>
      </c>
      <c r="E133" s="32">
        <f t="shared" si="2"/>
        <v>19.73338514285714</v>
      </c>
    </row>
    <row r="134" spans="1:5" s="10" customFormat="1" ht="45">
      <c r="A134" s="19" t="s">
        <v>107</v>
      </c>
      <c r="B134" s="11" t="s">
        <v>457</v>
      </c>
      <c r="C134" s="21">
        <v>11119.71784</v>
      </c>
      <c r="D134" s="21">
        <v>41.02123</v>
      </c>
      <c r="E134" s="32">
        <f t="shared" si="2"/>
        <v>0.3689053138780004</v>
      </c>
    </row>
    <row r="135" spans="1:5" s="10" customFormat="1" ht="56.25">
      <c r="A135" s="19" t="s">
        <v>108</v>
      </c>
      <c r="B135" s="11" t="s">
        <v>458</v>
      </c>
      <c r="C135" s="21">
        <v>24725.984660000002</v>
      </c>
      <c r="D135" s="21">
        <v>757.4293100000001</v>
      </c>
      <c r="E135" s="32">
        <f t="shared" si="2"/>
        <v>3.0632928088211475</v>
      </c>
    </row>
    <row r="136" spans="1:5" s="10" customFormat="1" ht="56.25">
      <c r="A136" s="19" t="s">
        <v>109</v>
      </c>
      <c r="B136" s="11" t="s">
        <v>459</v>
      </c>
      <c r="C136" s="21">
        <v>8057.6</v>
      </c>
      <c r="D136" s="21">
        <v>248.24260999999998</v>
      </c>
      <c r="E136" s="32">
        <f t="shared" si="2"/>
        <v>3.0808505013899916</v>
      </c>
    </row>
    <row r="137" spans="1:5" s="10" customFormat="1" ht="45">
      <c r="A137" s="19" t="s">
        <v>110</v>
      </c>
      <c r="B137" s="11" t="s">
        <v>460</v>
      </c>
      <c r="C137" s="21">
        <v>4559.85666</v>
      </c>
      <c r="D137" s="21">
        <v>37.93032</v>
      </c>
      <c r="E137" s="32">
        <f t="shared" si="2"/>
        <v>0.8318314111215943</v>
      </c>
    </row>
    <row r="138" spans="1:5" s="10" customFormat="1" ht="45">
      <c r="A138" s="19" t="s">
        <v>111</v>
      </c>
      <c r="B138" s="11" t="s">
        <v>461</v>
      </c>
      <c r="C138" s="21">
        <v>5368.5</v>
      </c>
      <c r="D138" s="21">
        <v>249.30632</v>
      </c>
      <c r="E138" s="32">
        <f t="shared" si="2"/>
        <v>4.64387296265251</v>
      </c>
    </row>
    <row r="139" spans="1:5" s="10" customFormat="1" ht="45">
      <c r="A139" s="19" t="s">
        <v>112</v>
      </c>
      <c r="B139" s="11" t="s">
        <v>462</v>
      </c>
      <c r="C139" s="21">
        <v>5893.36</v>
      </c>
      <c r="D139" s="21">
        <v>187.64553</v>
      </c>
      <c r="E139" s="32">
        <f t="shared" si="2"/>
        <v>3.184016079112764</v>
      </c>
    </row>
    <row r="140" spans="1:5" s="10" customFormat="1" ht="45">
      <c r="A140" s="19" t="s">
        <v>113</v>
      </c>
      <c r="B140" s="11" t="s">
        <v>463</v>
      </c>
      <c r="C140" s="21">
        <v>846.668</v>
      </c>
      <c r="D140" s="21">
        <v>34.30453</v>
      </c>
      <c r="E140" s="32">
        <f t="shared" si="2"/>
        <v>4.0517097610869905</v>
      </c>
    </row>
    <row r="141" spans="1:5" s="10" customFormat="1" ht="33.75">
      <c r="A141" s="19" t="s">
        <v>114</v>
      </c>
      <c r="B141" s="11" t="s">
        <v>464</v>
      </c>
      <c r="C141" s="21">
        <v>456137.26064999995</v>
      </c>
      <c r="D141" s="21">
        <v>29043.011329999998</v>
      </c>
      <c r="E141" s="32">
        <f t="shared" si="2"/>
        <v>6.367164850469227</v>
      </c>
    </row>
    <row r="142" spans="1:5" s="10" customFormat="1" ht="22.5">
      <c r="A142" s="19" t="s">
        <v>115</v>
      </c>
      <c r="B142" s="11" t="s">
        <v>465</v>
      </c>
      <c r="C142" s="21">
        <v>15703.4</v>
      </c>
      <c r="D142" s="21">
        <v>1475.6010800000001</v>
      </c>
      <c r="E142" s="32">
        <f t="shared" si="2"/>
        <v>9.396698039914924</v>
      </c>
    </row>
    <row r="143" spans="1:5" s="10" customFormat="1" ht="22.5">
      <c r="A143" s="19" t="s">
        <v>116</v>
      </c>
      <c r="B143" s="11" t="s">
        <v>466</v>
      </c>
      <c r="C143" s="21">
        <v>343701.29929</v>
      </c>
      <c r="D143" s="21">
        <v>22190.033359999998</v>
      </c>
      <c r="E143" s="32">
        <f t="shared" si="2"/>
        <v>6.456197112387703</v>
      </c>
    </row>
    <row r="144" spans="1:5" s="10" customFormat="1" ht="22.5">
      <c r="A144" s="19" t="s">
        <v>117</v>
      </c>
      <c r="B144" s="11" t="s">
        <v>467</v>
      </c>
      <c r="C144" s="21">
        <v>44323.95</v>
      </c>
      <c r="D144" s="21">
        <v>2831.5089500000004</v>
      </c>
      <c r="E144" s="32">
        <f t="shared" si="2"/>
        <v>6.388214385225146</v>
      </c>
    </row>
    <row r="145" spans="1:5" s="10" customFormat="1" ht="22.5">
      <c r="A145" s="19" t="s">
        <v>118</v>
      </c>
      <c r="B145" s="11" t="s">
        <v>468</v>
      </c>
      <c r="C145" s="21">
        <v>6578.954</v>
      </c>
      <c r="D145" s="21">
        <v>187.82307</v>
      </c>
      <c r="E145" s="32">
        <f t="shared" si="2"/>
        <v>2.8549077862529515</v>
      </c>
    </row>
    <row r="146" spans="1:5" s="10" customFormat="1" ht="22.5">
      <c r="A146" s="19" t="s">
        <v>119</v>
      </c>
      <c r="B146" s="11" t="s">
        <v>469</v>
      </c>
      <c r="C146" s="21">
        <v>45829.65736</v>
      </c>
      <c r="D146" s="21">
        <v>2358.04487</v>
      </c>
      <c r="E146" s="32">
        <f t="shared" si="2"/>
        <v>5.145237834699797</v>
      </c>
    </row>
    <row r="147" spans="1:5" s="10" customFormat="1" ht="33.75">
      <c r="A147" s="19" t="s">
        <v>120</v>
      </c>
      <c r="B147" s="11" t="s">
        <v>470</v>
      </c>
      <c r="C147" s="21">
        <v>5335</v>
      </c>
      <c r="D147" s="21">
        <v>441.49397999999997</v>
      </c>
      <c r="E147" s="32">
        <f t="shared" si="2"/>
        <v>8.275426054358013</v>
      </c>
    </row>
    <row r="148" spans="1:5" s="10" customFormat="1" ht="45">
      <c r="A148" s="19" t="s">
        <v>121</v>
      </c>
      <c r="B148" s="11" t="s">
        <v>471</v>
      </c>
      <c r="C148" s="21">
        <v>5335</v>
      </c>
      <c r="D148" s="21">
        <v>441.49397999999997</v>
      </c>
      <c r="E148" s="32">
        <f t="shared" si="2"/>
        <v>8.275426054358013</v>
      </c>
    </row>
    <row r="149" spans="1:5" s="10" customFormat="1" ht="78.75">
      <c r="A149" s="19" t="s">
        <v>974</v>
      </c>
      <c r="B149" s="11" t="s">
        <v>1089</v>
      </c>
      <c r="C149" s="21">
        <v>0</v>
      </c>
      <c r="D149" s="21">
        <v>0.72564</v>
      </c>
      <c r="E149" s="32">
        <v>0</v>
      </c>
    </row>
    <row r="150" spans="1:5" s="10" customFormat="1" ht="33.75">
      <c r="A150" s="19" t="s">
        <v>122</v>
      </c>
      <c r="B150" s="11" t="s">
        <v>472</v>
      </c>
      <c r="C150" s="21">
        <v>529.7</v>
      </c>
      <c r="D150" s="21">
        <v>0</v>
      </c>
      <c r="E150" s="32">
        <f t="shared" si="2"/>
        <v>0</v>
      </c>
    </row>
    <row r="151" spans="1:5" s="18" customFormat="1" ht="33.75">
      <c r="A151" s="19" t="s">
        <v>123</v>
      </c>
      <c r="B151" s="11" t="s">
        <v>473</v>
      </c>
      <c r="C151" s="21">
        <v>500</v>
      </c>
      <c r="D151" s="21">
        <v>0</v>
      </c>
      <c r="E151" s="32">
        <f t="shared" si="2"/>
        <v>0</v>
      </c>
    </row>
    <row r="152" spans="1:5" s="10" customFormat="1" ht="67.5">
      <c r="A152" s="19" t="s">
        <v>975</v>
      </c>
      <c r="B152" s="11" t="s">
        <v>474</v>
      </c>
      <c r="C152" s="21">
        <v>500</v>
      </c>
      <c r="D152" s="21">
        <v>0</v>
      </c>
      <c r="E152" s="32">
        <f t="shared" si="2"/>
        <v>0</v>
      </c>
    </row>
    <row r="153" spans="1:5" s="10" customFormat="1" ht="33.75">
      <c r="A153" s="19" t="s">
        <v>124</v>
      </c>
      <c r="B153" s="11" t="s">
        <v>475</v>
      </c>
      <c r="C153" s="21">
        <v>29.7</v>
      </c>
      <c r="D153" s="21">
        <v>0</v>
      </c>
      <c r="E153" s="32">
        <f t="shared" si="2"/>
        <v>0</v>
      </c>
    </row>
    <row r="154" spans="1:5" s="10" customFormat="1" ht="56.25">
      <c r="A154" s="19" t="s">
        <v>976</v>
      </c>
      <c r="B154" s="11" t="s">
        <v>1090</v>
      </c>
      <c r="C154" s="21">
        <v>12</v>
      </c>
      <c r="D154" s="21">
        <v>0</v>
      </c>
      <c r="E154" s="32">
        <f t="shared" si="2"/>
        <v>0</v>
      </c>
    </row>
    <row r="155" spans="1:5" s="10" customFormat="1" ht="67.5">
      <c r="A155" s="19" t="s">
        <v>977</v>
      </c>
      <c r="B155" s="11" t="s">
        <v>1091</v>
      </c>
      <c r="C155" s="21">
        <v>17.7</v>
      </c>
      <c r="D155" s="21">
        <v>0</v>
      </c>
      <c r="E155" s="32">
        <f t="shared" si="2"/>
        <v>0</v>
      </c>
    </row>
    <row r="156" spans="1:5" s="10" customFormat="1" ht="22.5">
      <c r="A156" s="19" t="s">
        <v>125</v>
      </c>
      <c r="B156" s="11" t="s">
        <v>476</v>
      </c>
      <c r="C156" s="21">
        <v>17820.401</v>
      </c>
      <c r="D156" s="21">
        <v>222.65807999999998</v>
      </c>
      <c r="E156" s="32">
        <f t="shared" si="2"/>
        <v>1.2494560588170824</v>
      </c>
    </row>
    <row r="157" spans="1:5" s="10" customFormat="1" ht="33.75">
      <c r="A157" s="19" t="s">
        <v>126</v>
      </c>
      <c r="B157" s="11" t="s">
        <v>477</v>
      </c>
      <c r="C157" s="21">
        <v>17820.401</v>
      </c>
      <c r="D157" s="21">
        <v>222.65807999999998</v>
      </c>
      <c r="E157" s="32">
        <f t="shared" si="2"/>
        <v>1.2494560588170824</v>
      </c>
    </row>
    <row r="158" spans="1:5" s="10" customFormat="1" ht="33.75">
      <c r="A158" s="19" t="s">
        <v>127</v>
      </c>
      <c r="B158" s="11" t="s">
        <v>478</v>
      </c>
      <c r="C158" s="21">
        <v>3128.8</v>
      </c>
      <c r="D158" s="21">
        <v>0</v>
      </c>
      <c r="E158" s="32">
        <f t="shared" si="2"/>
        <v>0</v>
      </c>
    </row>
    <row r="159" spans="1:5" s="10" customFormat="1" ht="33.75">
      <c r="A159" s="19" t="s">
        <v>128</v>
      </c>
      <c r="B159" s="11" t="s">
        <v>479</v>
      </c>
      <c r="C159" s="21">
        <v>7445.701</v>
      </c>
      <c r="D159" s="21">
        <v>0.001</v>
      </c>
      <c r="E159" s="32">
        <f t="shared" si="2"/>
        <v>1.3430568861145513E-05</v>
      </c>
    </row>
    <row r="160" spans="1:5" s="10" customFormat="1" ht="33.75">
      <c r="A160" s="19" t="s">
        <v>129</v>
      </c>
      <c r="B160" s="11" t="s">
        <v>480</v>
      </c>
      <c r="C160" s="21">
        <v>6508.9</v>
      </c>
      <c r="D160" s="21">
        <v>222.65707999999998</v>
      </c>
      <c r="E160" s="32">
        <f t="shared" si="2"/>
        <v>3.4208096606185374</v>
      </c>
    </row>
    <row r="161" spans="1:5" s="10" customFormat="1" ht="33.75">
      <c r="A161" s="19" t="s">
        <v>978</v>
      </c>
      <c r="B161" s="11" t="s">
        <v>481</v>
      </c>
      <c r="C161" s="21">
        <v>50</v>
      </c>
      <c r="D161" s="21">
        <v>0</v>
      </c>
      <c r="E161" s="32">
        <f t="shared" si="2"/>
        <v>0</v>
      </c>
    </row>
    <row r="162" spans="1:5" s="10" customFormat="1" ht="33.75">
      <c r="A162" s="19" t="s">
        <v>130</v>
      </c>
      <c r="B162" s="11" t="s">
        <v>482</v>
      </c>
      <c r="C162" s="21">
        <v>687</v>
      </c>
      <c r="D162" s="21">
        <v>0</v>
      </c>
      <c r="E162" s="32">
        <f t="shared" si="2"/>
        <v>0</v>
      </c>
    </row>
    <row r="163" spans="1:5" s="10" customFormat="1" ht="56.25">
      <c r="A163" s="19" t="s">
        <v>131</v>
      </c>
      <c r="B163" s="11" t="s">
        <v>483</v>
      </c>
      <c r="C163" s="21">
        <v>44344.3</v>
      </c>
      <c r="D163" s="21">
        <v>910.8379399999999</v>
      </c>
      <c r="E163" s="32">
        <f t="shared" si="2"/>
        <v>2.0540135710790333</v>
      </c>
    </row>
    <row r="164" spans="1:5" s="10" customFormat="1" ht="56.25">
      <c r="A164" s="19" t="s">
        <v>132</v>
      </c>
      <c r="B164" s="11" t="s">
        <v>484</v>
      </c>
      <c r="C164" s="21">
        <v>44344.3</v>
      </c>
      <c r="D164" s="21">
        <v>910.8379399999999</v>
      </c>
      <c r="E164" s="32">
        <f t="shared" si="2"/>
        <v>2.0540135710790333</v>
      </c>
    </row>
    <row r="165" spans="1:5" s="10" customFormat="1" ht="56.25">
      <c r="A165" s="19" t="s">
        <v>133</v>
      </c>
      <c r="B165" s="11" t="s">
        <v>485</v>
      </c>
      <c r="C165" s="21">
        <v>40796.4</v>
      </c>
      <c r="D165" s="21">
        <v>448.27521</v>
      </c>
      <c r="E165" s="32">
        <f t="shared" si="2"/>
        <v>1.098810703885637</v>
      </c>
    </row>
    <row r="166" spans="1:5" s="10" customFormat="1" ht="56.25">
      <c r="A166" s="19" t="s">
        <v>134</v>
      </c>
      <c r="B166" s="11" t="s">
        <v>486</v>
      </c>
      <c r="C166" s="21">
        <v>1157.3</v>
      </c>
      <c r="D166" s="21">
        <v>54.76696</v>
      </c>
      <c r="E166" s="32">
        <f t="shared" si="2"/>
        <v>4.732304501857772</v>
      </c>
    </row>
    <row r="167" spans="1:5" s="10" customFormat="1" ht="56.25">
      <c r="A167" s="19" t="s">
        <v>135</v>
      </c>
      <c r="B167" s="11" t="s">
        <v>487</v>
      </c>
      <c r="C167" s="21">
        <v>0</v>
      </c>
      <c r="D167" s="21">
        <v>0.32868</v>
      </c>
      <c r="E167" s="32">
        <v>0</v>
      </c>
    </row>
    <row r="168" spans="1:5" s="10" customFormat="1" ht="56.25">
      <c r="A168" s="19" t="s">
        <v>136</v>
      </c>
      <c r="B168" s="11" t="s">
        <v>488</v>
      </c>
      <c r="C168" s="21">
        <v>2390.6</v>
      </c>
      <c r="D168" s="21">
        <v>407.46709000000004</v>
      </c>
      <c r="E168" s="32">
        <f t="shared" si="2"/>
        <v>17.04455325023007</v>
      </c>
    </row>
    <row r="169" spans="1:5" s="10" customFormat="1" ht="21.75">
      <c r="A169" s="26" t="s">
        <v>137</v>
      </c>
      <c r="B169" s="17" t="s">
        <v>489</v>
      </c>
      <c r="C169" s="23">
        <v>309985.77</v>
      </c>
      <c r="D169" s="23">
        <v>20832.52518</v>
      </c>
      <c r="E169" s="22">
        <f t="shared" si="2"/>
        <v>6.720477904518003</v>
      </c>
    </row>
    <row r="170" spans="1:5" s="10" customFormat="1" ht="11.25">
      <c r="A170" s="19" t="s">
        <v>138</v>
      </c>
      <c r="B170" s="11" t="s">
        <v>490</v>
      </c>
      <c r="C170" s="21">
        <v>107918.87</v>
      </c>
      <c r="D170" s="21">
        <v>2155.11337</v>
      </c>
      <c r="E170" s="32">
        <f t="shared" si="2"/>
        <v>1.9969754779678477</v>
      </c>
    </row>
    <row r="171" spans="1:5" s="18" customFormat="1" ht="22.5">
      <c r="A171" s="19" t="s">
        <v>979</v>
      </c>
      <c r="B171" s="11" t="s">
        <v>491</v>
      </c>
      <c r="C171" s="21">
        <v>14472.87</v>
      </c>
      <c r="D171" s="21">
        <v>248.99687</v>
      </c>
      <c r="E171" s="32">
        <f t="shared" si="2"/>
        <v>1.7204387934113965</v>
      </c>
    </row>
    <row r="172" spans="1:5" s="10" customFormat="1" ht="22.5">
      <c r="A172" s="19" t="s">
        <v>139</v>
      </c>
      <c r="B172" s="11" t="s">
        <v>492</v>
      </c>
      <c r="C172" s="21">
        <v>30.7</v>
      </c>
      <c r="D172" s="21">
        <v>50.35364</v>
      </c>
      <c r="E172" s="32">
        <f t="shared" si="2"/>
        <v>164.01837133550487</v>
      </c>
    </row>
    <row r="173" spans="1:5" s="10" customFormat="1" ht="11.25">
      <c r="A173" s="19" t="s">
        <v>140</v>
      </c>
      <c r="B173" s="11" t="s">
        <v>493</v>
      </c>
      <c r="C173" s="21">
        <v>38144.7</v>
      </c>
      <c r="D173" s="21">
        <v>677.23433</v>
      </c>
      <c r="E173" s="32">
        <f t="shared" si="2"/>
        <v>1.7754349359150812</v>
      </c>
    </row>
    <row r="174" spans="1:5" s="10" customFormat="1" ht="11.25">
      <c r="A174" s="19" t="s">
        <v>141</v>
      </c>
      <c r="B174" s="11" t="s">
        <v>494</v>
      </c>
      <c r="C174" s="21">
        <v>55270.6</v>
      </c>
      <c r="D174" s="21">
        <v>1178.52853</v>
      </c>
      <c r="E174" s="32">
        <f t="shared" si="2"/>
        <v>2.1322882870821016</v>
      </c>
    </row>
    <row r="175" spans="1:5" s="10" customFormat="1" ht="11.25">
      <c r="A175" s="19" t="s">
        <v>142</v>
      </c>
      <c r="B175" s="11" t="s">
        <v>495</v>
      </c>
      <c r="C175" s="21">
        <v>8235</v>
      </c>
      <c r="D175" s="21">
        <v>271.47692</v>
      </c>
      <c r="E175" s="32">
        <f t="shared" si="2"/>
        <v>3.2966231936854893</v>
      </c>
    </row>
    <row r="176" spans="1:5" s="10" customFormat="1" ht="33.75">
      <c r="A176" s="19" t="s">
        <v>143</v>
      </c>
      <c r="B176" s="11" t="s">
        <v>496</v>
      </c>
      <c r="C176" s="21">
        <v>7064</v>
      </c>
      <c r="D176" s="21">
        <v>235.994</v>
      </c>
      <c r="E176" s="32">
        <f t="shared" si="2"/>
        <v>3.3407984144960365</v>
      </c>
    </row>
    <row r="177" spans="1:5" s="10" customFormat="1" ht="45">
      <c r="A177" s="19" t="s">
        <v>144</v>
      </c>
      <c r="B177" s="11" t="s">
        <v>497</v>
      </c>
      <c r="C177" s="21">
        <v>7064</v>
      </c>
      <c r="D177" s="21">
        <v>235.994</v>
      </c>
      <c r="E177" s="32">
        <f t="shared" si="2"/>
        <v>3.3407984144960365</v>
      </c>
    </row>
    <row r="178" spans="1:5" s="10" customFormat="1" ht="22.5">
      <c r="A178" s="19" t="s">
        <v>145</v>
      </c>
      <c r="B178" s="11" t="s">
        <v>498</v>
      </c>
      <c r="C178" s="21">
        <v>156</v>
      </c>
      <c r="D178" s="21">
        <v>25.48292</v>
      </c>
      <c r="E178" s="32">
        <f t="shared" si="2"/>
        <v>16.33520512820513</v>
      </c>
    </row>
    <row r="179" spans="1:5" s="10" customFormat="1" ht="33.75">
      <c r="A179" s="19" t="s">
        <v>146</v>
      </c>
      <c r="B179" s="11" t="s">
        <v>499</v>
      </c>
      <c r="C179" s="21">
        <v>555</v>
      </c>
      <c r="D179" s="21">
        <v>30</v>
      </c>
      <c r="E179" s="32">
        <f t="shared" si="2"/>
        <v>5.405405405405405</v>
      </c>
    </row>
    <row r="180" spans="1:5" s="10" customFormat="1" ht="45">
      <c r="A180" s="19" t="s">
        <v>147</v>
      </c>
      <c r="B180" s="11" t="s">
        <v>500</v>
      </c>
      <c r="C180" s="21">
        <v>555</v>
      </c>
      <c r="D180" s="21">
        <v>30</v>
      </c>
      <c r="E180" s="32">
        <f t="shared" si="2"/>
        <v>5.405405405405405</v>
      </c>
    </row>
    <row r="181" spans="1:5" s="10" customFormat="1" ht="22.5">
      <c r="A181" s="19" t="s">
        <v>148</v>
      </c>
      <c r="B181" s="11" t="s">
        <v>501</v>
      </c>
      <c r="C181" s="21">
        <v>460</v>
      </c>
      <c r="D181" s="21">
        <v>-20</v>
      </c>
      <c r="E181" s="32">
        <v>0</v>
      </c>
    </row>
    <row r="182" spans="1:5" s="10" customFormat="1" ht="22.5">
      <c r="A182" s="19" t="s">
        <v>149</v>
      </c>
      <c r="B182" s="11" t="s">
        <v>502</v>
      </c>
      <c r="C182" s="21">
        <v>460</v>
      </c>
      <c r="D182" s="21">
        <v>-20</v>
      </c>
      <c r="E182" s="32">
        <v>0</v>
      </c>
    </row>
    <row r="183" spans="1:5" s="10" customFormat="1" ht="11.25">
      <c r="A183" s="19" t="s">
        <v>150</v>
      </c>
      <c r="B183" s="11" t="s">
        <v>503</v>
      </c>
      <c r="C183" s="21">
        <v>193831.9</v>
      </c>
      <c r="D183" s="21">
        <v>18405.93489</v>
      </c>
      <c r="E183" s="32">
        <f t="shared" si="2"/>
        <v>9.495823386140259</v>
      </c>
    </row>
    <row r="184" spans="1:5" s="10" customFormat="1" ht="11.25">
      <c r="A184" s="19" t="s">
        <v>151</v>
      </c>
      <c r="B184" s="11" t="s">
        <v>504</v>
      </c>
      <c r="C184" s="21">
        <v>193831.9</v>
      </c>
      <c r="D184" s="21">
        <v>18405.93489</v>
      </c>
      <c r="E184" s="32">
        <f t="shared" si="2"/>
        <v>9.495823386140259</v>
      </c>
    </row>
    <row r="185" spans="1:5" s="10" customFormat="1" ht="33.75">
      <c r="A185" s="19" t="s">
        <v>152</v>
      </c>
      <c r="B185" s="11" t="s">
        <v>505</v>
      </c>
      <c r="C185" s="21">
        <v>14461.1</v>
      </c>
      <c r="D185" s="21">
        <v>14644.2555</v>
      </c>
      <c r="E185" s="32">
        <f t="shared" si="2"/>
        <v>101.26653919826292</v>
      </c>
    </row>
    <row r="186" spans="1:5" s="10" customFormat="1" ht="22.5">
      <c r="A186" s="19" t="s">
        <v>153</v>
      </c>
      <c r="B186" s="11" t="s">
        <v>506</v>
      </c>
      <c r="C186" s="21">
        <v>157772.1</v>
      </c>
      <c r="D186" s="21">
        <v>2576.7911200000003</v>
      </c>
      <c r="E186" s="32">
        <f t="shared" si="2"/>
        <v>1.6332362439239894</v>
      </c>
    </row>
    <row r="187" spans="1:5" s="10" customFormat="1" ht="33.75">
      <c r="A187" s="19" t="s">
        <v>154</v>
      </c>
      <c r="B187" s="11" t="s">
        <v>507</v>
      </c>
      <c r="C187" s="21">
        <v>21598.7</v>
      </c>
      <c r="D187" s="21">
        <v>1184.88827</v>
      </c>
      <c r="E187" s="32">
        <f t="shared" si="2"/>
        <v>5.485924013945284</v>
      </c>
    </row>
    <row r="188" spans="1:5" s="10" customFormat="1" ht="21.75">
      <c r="A188" s="26" t="s">
        <v>155</v>
      </c>
      <c r="B188" s="17" t="s">
        <v>508</v>
      </c>
      <c r="C188" s="23">
        <v>325696.49705</v>
      </c>
      <c r="D188" s="23">
        <v>11144.72068</v>
      </c>
      <c r="E188" s="22">
        <f t="shared" si="2"/>
        <v>3.4218116500924767</v>
      </c>
    </row>
    <row r="189" spans="1:5" s="10" customFormat="1" ht="11.25">
      <c r="A189" s="19" t="s">
        <v>156</v>
      </c>
      <c r="B189" s="11" t="s">
        <v>509</v>
      </c>
      <c r="C189" s="21">
        <v>81005.12912</v>
      </c>
      <c r="D189" s="21">
        <v>4575.30044</v>
      </c>
      <c r="E189" s="32">
        <f t="shared" si="2"/>
        <v>5.648161406202077</v>
      </c>
    </row>
    <row r="190" spans="1:5" s="10" customFormat="1" ht="22.5">
      <c r="A190" s="19" t="s">
        <v>980</v>
      </c>
      <c r="B190" s="11" t="s">
        <v>1092</v>
      </c>
      <c r="C190" s="21">
        <v>688</v>
      </c>
      <c r="D190" s="21">
        <v>17.84441</v>
      </c>
      <c r="E190" s="32">
        <f aca="true" t="shared" si="3" ref="E190:E252">D190/C190*100</f>
        <v>2.5936642441860465</v>
      </c>
    </row>
    <row r="191" spans="1:5" s="18" customFormat="1" ht="22.5">
      <c r="A191" s="19" t="s">
        <v>157</v>
      </c>
      <c r="B191" s="11" t="s">
        <v>510</v>
      </c>
      <c r="C191" s="21">
        <v>4.2</v>
      </c>
      <c r="D191" s="21">
        <v>0.4</v>
      </c>
      <c r="E191" s="32">
        <f t="shared" si="3"/>
        <v>9.523809523809524</v>
      </c>
    </row>
    <row r="192" spans="1:5" s="10" customFormat="1" ht="56.25">
      <c r="A192" s="19" t="s">
        <v>158</v>
      </c>
      <c r="B192" s="11" t="s">
        <v>511</v>
      </c>
      <c r="C192" s="21">
        <v>4.2</v>
      </c>
      <c r="D192" s="21">
        <v>0.4</v>
      </c>
      <c r="E192" s="32">
        <f t="shared" si="3"/>
        <v>9.523809523809524</v>
      </c>
    </row>
    <row r="193" spans="1:5" s="10" customFormat="1" ht="22.5">
      <c r="A193" s="19" t="s">
        <v>159</v>
      </c>
      <c r="B193" s="11" t="s">
        <v>512</v>
      </c>
      <c r="C193" s="21">
        <v>174.9</v>
      </c>
      <c r="D193" s="21">
        <v>0</v>
      </c>
      <c r="E193" s="32">
        <f t="shared" si="3"/>
        <v>0</v>
      </c>
    </row>
    <row r="194" spans="1:5" s="10" customFormat="1" ht="45">
      <c r="A194" s="19" t="s">
        <v>160</v>
      </c>
      <c r="B194" s="11" t="s">
        <v>513</v>
      </c>
      <c r="C194" s="21">
        <v>174.9</v>
      </c>
      <c r="D194" s="21">
        <v>0</v>
      </c>
      <c r="E194" s="32">
        <f t="shared" si="3"/>
        <v>0</v>
      </c>
    </row>
    <row r="195" spans="1:5" s="10" customFormat="1" ht="11.25">
      <c r="A195" s="19" t="s">
        <v>161</v>
      </c>
      <c r="B195" s="11" t="s">
        <v>514</v>
      </c>
      <c r="C195" s="21">
        <v>80138.02912</v>
      </c>
      <c r="D195" s="21">
        <v>4557.056030000001</v>
      </c>
      <c r="E195" s="32">
        <f t="shared" si="3"/>
        <v>5.68650874003426</v>
      </c>
    </row>
    <row r="196" spans="1:5" s="10" customFormat="1" ht="22.5">
      <c r="A196" s="19" t="s">
        <v>162</v>
      </c>
      <c r="B196" s="11" t="s">
        <v>515</v>
      </c>
      <c r="C196" s="21">
        <v>15339.4</v>
      </c>
      <c r="D196" s="21">
        <v>1028.12258</v>
      </c>
      <c r="E196" s="32">
        <f t="shared" si="3"/>
        <v>6.702495403992334</v>
      </c>
    </row>
    <row r="197" spans="1:5" s="10" customFormat="1" ht="22.5">
      <c r="A197" s="19" t="s">
        <v>163</v>
      </c>
      <c r="B197" s="11" t="s">
        <v>516</v>
      </c>
      <c r="C197" s="21">
        <v>24778.63025</v>
      </c>
      <c r="D197" s="21">
        <v>1439.93723</v>
      </c>
      <c r="E197" s="32">
        <f t="shared" si="3"/>
        <v>5.811205928140439</v>
      </c>
    </row>
    <row r="198" spans="1:5" s="10" customFormat="1" ht="22.5">
      <c r="A198" s="19" t="s">
        <v>164</v>
      </c>
      <c r="B198" s="11" t="s">
        <v>517</v>
      </c>
      <c r="C198" s="21">
        <v>15348.73</v>
      </c>
      <c r="D198" s="21">
        <v>1163.6378300000001</v>
      </c>
      <c r="E198" s="32">
        <f t="shared" si="3"/>
        <v>7.58132972565157</v>
      </c>
    </row>
    <row r="199" spans="1:5" s="10" customFormat="1" ht="22.5">
      <c r="A199" s="19" t="s">
        <v>165</v>
      </c>
      <c r="B199" s="11" t="s">
        <v>518</v>
      </c>
      <c r="C199" s="21">
        <v>6052.009</v>
      </c>
      <c r="D199" s="21">
        <v>321.84383</v>
      </c>
      <c r="E199" s="32">
        <f t="shared" si="3"/>
        <v>5.317966810690467</v>
      </c>
    </row>
    <row r="200" spans="1:5" s="10" customFormat="1" ht="22.5">
      <c r="A200" s="19" t="s">
        <v>166</v>
      </c>
      <c r="B200" s="11" t="s">
        <v>519</v>
      </c>
      <c r="C200" s="21">
        <v>18619.25987</v>
      </c>
      <c r="D200" s="21">
        <v>603.5145600000001</v>
      </c>
      <c r="E200" s="32">
        <f t="shared" si="3"/>
        <v>3.241345597052457</v>
      </c>
    </row>
    <row r="201" spans="1:5" s="10" customFormat="1" ht="11.25">
      <c r="A201" s="19" t="s">
        <v>167</v>
      </c>
      <c r="B201" s="11" t="s">
        <v>520</v>
      </c>
      <c r="C201" s="21">
        <v>244691.36793</v>
      </c>
      <c r="D201" s="21">
        <v>6569.42024</v>
      </c>
      <c r="E201" s="32">
        <f t="shared" si="3"/>
        <v>2.684778092327043</v>
      </c>
    </row>
    <row r="202" spans="1:5" s="10" customFormat="1" ht="22.5">
      <c r="A202" s="19" t="s">
        <v>168</v>
      </c>
      <c r="B202" s="11" t="s">
        <v>521</v>
      </c>
      <c r="C202" s="21">
        <v>27593.80593</v>
      </c>
      <c r="D202" s="21">
        <v>1168.23134</v>
      </c>
      <c r="E202" s="32">
        <f t="shared" si="3"/>
        <v>4.233672379096856</v>
      </c>
    </row>
    <row r="203" spans="1:5" s="10" customFormat="1" ht="22.5">
      <c r="A203" s="19" t="s">
        <v>169</v>
      </c>
      <c r="B203" s="11" t="s">
        <v>522</v>
      </c>
      <c r="C203" s="21">
        <v>7789.2</v>
      </c>
      <c r="D203" s="21">
        <v>358.85303000000005</v>
      </c>
      <c r="E203" s="32">
        <f t="shared" si="3"/>
        <v>4.607058876392955</v>
      </c>
    </row>
    <row r="204" spans="1:5" s="10" customFormat="1" ht="22.5">
      <c r="A204" s="19" t="s">
        <v>170</v>
      </c>
      <c r="B204" s="11" t="s">
        <v>523</v>
      </c>
      <c r="C204" s="21">
        <v>1033.2</v>
      </c>
      <c r="D204" s="21">
        <v>23.61174</v>
      </c>
      <c r="E204" s="32">
        <f t="shared" si="3"/>
        <v>2.285301974448316</v>
      </c>
    </row>
    <row r="205" spans="1:5" s="10" customFormat="1" ht="22.5">
      <c r="A205" s="19" t="s">
        <v>171</v>
      </c>
      <c r="B205" s="11" t="s">
        <v>524</v>
      </c>
      <c r="C205" s="21">
        <v>2683.3</v>
      </c>
      <c r="D205" s="21">
        <v>18.44468</v>
      </c>
      <c r="E205" s="32">
        <f t="shared" si="3"/>
        <v>0.6873879178623337</v>
      </c>
    </row>
    <row r="206" spans="1:5" s="10" customFormat="1" ht="22.5">
      <c r="A206" s="19" t="s">
        <v>172</v>
      </c>
      <c r="B206" s="11" t="s">
        <v>525</v>
      </c>
      <c r="C206" s="21">
        <v>14650.905929999999</v>
      </c>
      <c r="D206" s="21">
        <v>759.33511</v>
      </c>
      <c r="E206" s="32">
        <f t="shared" si="3"/>
        <v>5.182854313774166</v>
      </c>
    </row>
    <row r="207" spans="1:5" s="10" customFormat="1" ht="22.5">
      <c r="A207" s="19" t="s">
        <v>981</v>
      </c>
      <c r="B207" s="11" t="s">
        <v>526</v>
      </c>
      <c r="C207" s="21">
        <v>1437.2</v>
      </c>
      <c r="D207" s="21">
        <v>7.9867799999999995</v>
      </c>
      <c r="E207" s="32">
        <f t="shared" si="3"/>
        <v>0.5557180629000834</v>
      </c>
    </row>
    <row r="208" spans="1:5" s="10" customFormat="1" ht="11.25">
      <c r="A208" s="19" t="s">
        <v>173</v>
      </c>
      <c r="B208" s="11" t="s">
        <v>527</v>
      </c>
      <c r="C208" s="21">
        <v>217097.562</v>
      </c>
      <c r="D208" s="21">
        <v>5401.1889</v>
      </c>
      <c r="E208" s="32">
        <f t="shared" si="3"/>
        <v>2.4879085929117895</v>
      </c>
    </row>
    <row r="209" spans="1:5" s="10" customFormat="1" ht="22.5">
      <c r="A209" s="19" t="s">
        <v>174</v>
      </c>
      <c r="B209" s="11" t="s">
        <v>528</v>
      </c>
      <c r="C209" s="21">
        <v>197213.3</v>
      </c>
      <c r="D209" s="21">
        <v>4101.16226</v>
      </c>
      <c r="E209" s="32">
        <f t="shared" si="3"/>
        <v>2.079556632336663</v>
      </c>
    </row>
    <row r="210" spans="1:5" s="10" customFormat="1" ht="11.25">
      <c r="A210" s="19" t="s">
        <v>175</v>
      </c>
      <c r="B210" s="11" t="s">
        <v>529</v>
      </c>
      <c r="C210" s="21">
        <v>16156.102</v>
      </c>
      <c r="D210" s="21">
        <v>923.19802</v>
      </c>
      <c r="E210" s="32">
        <f t="shared" si="3"/>
        <v>5.714237382259657</v>
      </c>
    </row>
    <row r="211" spans="1:5" s="10" customFormat="1" ht="22.5">
      <c r="A211" s="19" t="s">
        <v>176</v>
      </c>
      <c r="B211" s="11" t="s">
        <v>530</v>
      </c>
      <c r="C211" s="21">
        <v>812.96</v>
      </c>
      <c r="D211" s="21">
        <v>115.72050999999999</v>
      </c>
      <c r="E211" s="32">
        <f t="shared" si="3"/>
        <v>14.23446541035229</v>
      </c>
    </row>
    <row r="212" spans="1:5" s="10" customFormat="1" ht="11.25">
      <c r="A212" s="19" t="s">
        <v>177</v>
      </c>
      <c r="B212" s="11" t="s">
        <v>531</v>
      </c>
      <c r="C212" s="21">
        <v>2269.9</v>
      </c>
      <c r="D212" s="21">
        <v>180.46881</v>
      </c>
      <c r="E212" s="32">
        <f t="shared" si="3"/>
        <v>7.950518084497114</v>
      </c>
    </row>
    <row r="213" spans="1:5" s="10" customFormat="1" ht="11.25">
      <c r="A213" s="19" t="s">
        <v>982</v>
      </c>
      <c r="B213" s="11" t="s">
        <v>532</v>
      </c>
      <c r="C213" s="21">
        <v>645.3</v>
      </c>
      <c r="D213" s="21">
        <v>80.6393</v>
      </c>
      <c r="E213" s="32">
        <f t="shared" si="3"/>
        <v>12.496404772973813</v>
      </c>
    </row>
    <row r="214" spans="1:5" s="10" customFormat="1" ht="21.75">
      <c r="A214" s="26" t="s">
        <v>178</v>
      </c>
      <c r="B214" s="17" t="s">
        <v>533</v>
      </c>
      <c r="C214" s="23">
        <v>1326090.367</v>
      </c>
      <c r="D214" s="23">
        <v>53317.61647</v>
      </c>
      <c r="E214" s="22">
        <f t="shared" si="3"/>
        <v>4.020662376925328</v>
      </c>
    </row>
    <row r="215" spans="1:5" s="10" customFormat="1" ht="11.25">
      <c r="A215" s="19" t="s">
        <v>179</v>
      </c>
      <c r="B215" s="11" t="s">
        <v>534</v>
      </c>
      <c r="C215" s="21">
        <v>2479.5</v>
      </c>
      <c r="D215" s="21">
        <v>1070</v>
      </c>
      <c r="E215" s="32">
        <f t="shared" si="3"/>
        <v>43.1538616656584</v>
      </c>
    </row>
    <row r="216" spans="1:5" s="18" customFormat="1" ht="22.5">
      <c r="A216" s="19" t="s">
        <v>180</v>
      </c>
      <c r="B216" s="11" t="s">
        <v>535</v>
      </c>
      <c r="C216" s="21">
        <v>78.5</v>
      </c>
      <c r="D216" s="21">
        <v>0</v>
      </c>
      <c r="E216" s="32">
        <f t="shared" si="3"/>
        <v>0</v>
      </c>
    </row>
    <row r="217" spans="1:5" s="10" customFormat="1" ht="22.5">
      <c r="A217" s="19" t="s">
        <v>181</v>
      </c>
      <c r="B217" s="11" t="s">
        <v>536</v>
      </c>
      <c r="C217" s="21">
        <v>2301</v>
      </c>
      <c r="D217" s="21">
        <v>810</v>
      </c>
      <c r="E217" s="32">
        <f t="shared" si="3"/>
        <v>35.20208604954368</v>
      </c>
    </row>
    <row r="218" spans="1:5" s="10" customFormat="1" ht="22.5">
      <c r="A218" s="19" t="s">
        <v>182</v>
      </c>
      <c r="B218" s="11" t="s">
        <v>537</v>
      </c>
      <c r="C218" s="21">
        <v>100</v>
      </c>
      <c r="D218" s="21">
        <v>260</v>
      </c>
      <c r="E218" s="32">
        <f t="shared" si="3"/>
        <v>260</v>
      </c>
    </row>
    <row r="219" spans="1:5" s="18" customFormat="1" ht="56.25">
      <c r="A219" s="19" t="s">
        <v>183</v>
      </c>
      <c r="B219" s="11" t="s">
        <v>538</v>
      </c>
      <c r="C219" s="21">
        <v>857698.511</v>
      </c>
      <c r="D219" s="21">
        <v>38591.81521</v>
      </c>
      <c r="E219" s="32">
        <f t="shared" si="3"/>
        <v>4.4994616074365545</v>
      </c>
    </row>
    <row r="220" spans="1:5" s="10" customFormat="1" ht="78.75">
      <c r="A220" s="19" t="s">
        <v>184</v>
      </c>
      <c r="B220" s="11" t="s">
        <v>539</v>
      </c>
      <c r="C220" s="21">
        <v>32365.4</v>
      </c>
      <c r="D220" s="21">
        <v>282.80963</v>
      </c>
      <c r="E220" s="32">
        <f t="shared" si="3"/>
        <v>0.8738023630172963</v>
      </c>
    </row>
    <row r="221" spans="1:5" s="10" customFormat="1" ht="67.5">
      <c r="A221" s="19" t="s">
        <v>185</v>
      </c>
      <c r="B221" s="11" t="s">
        <v>540</v>
      </c>
      <c r="C221" s="21">
        <v>0</v>
      </c>
      <c r="D221" s="21">
        <v>4.23</v>
      </c>
      <c r="E221" s="32">
        <v>0</v>
      </c>
    </row>
    <row r="222" spans="1:5" s="10" customFormat="1" ht="78.75">
      <c r="A222" s="19" t="s">
        <v>186</v>
      </c>
      <c r="B222" s="11" t="s">
        <v>541</v>
      </c>
      <c r="C222" s="21">
        <v>32365.4</v>
      </c>
      <c r="D222" s="21">
        <v>278.57963</v>
      </c>
      <c r="E222" s="32">
        <f t="shared" si="3"/>
        <v>0.8607328505132024</v>
      </c>
    </row>
    <row r="223" spans="1:5" s="10" customFormat="1" ht="67.5">
      <c r="A223" s="19" t="s">
        <v>187</v>
      </c>
      <c r="B223" s="11" t="s">
        <v>542</v>
      </c>
      <c r="C223" s="21">
        <v>719827.9</v>
      </c>
      <c r="D223" s="21">
        <v>36154.1621</v>
      </c>
      <c r="E223" s="32">
        <f t="shared" si="3"/>
        <v>5.022611946550002</v>
      </c>
    </row>
    <row r="224" spans="1:5" s="10" customFormat="1" ht="56.25">
      <c r="A224" s="19" t="s">
        <v>983</v>
      </c>
      <c r="B224" s="11" t="s">
        <v>1093</v>
      </c>
      <c r="C224" s="21">
        <v>0</v>
      </c>
      <c r="D224" s="21">
        <v>10.457</v>
      </c>
      <c r="E224" s="32">
        <v>0</v>
      </c>
    </row>
    <row r="225" spans="1:5" s="10" customFormat="1" ht="56.25">
      <c r="A225" s="19" t="s">
        <v>984</v>
      </c>
      <c r="B225" s="11" t="s">
        <v>1094</v>
      </c>
      <c r="C225" s="21">
        <v>0</v>
      </c>
      <c r="D225" s="21">
        <v>10.457</v>
      </c>
      <c r="E225" s="32">
        <v>0</v>
      </c>
    </row>
    <row r="226" spans="1:5" s="10" customFormat="1" ht="67.5">
      <c r="A226" s="19" t="s">
        <v>188</v>
      </c>
      <c r="B226" s="11" t="s">
        <v>543</v>
      </c>
      <c r="C226" s="21">
        <v>719827.9</v>
      </c>
      <c r="D226" s="21">
        <v>36154.1621</v>
      </c>
      <c r="E226" s="32">
        <f t="shared" si="3"/>
        <v>5.022611946550002</v>
      </c>
    </row>
    <row r="227" spans="1:5" s="10" customFormat="1" ht="67.5">
      <c r="A227" s="19" t="s">
        <v>189</v>
      </c>
      <c r="B227" s="11" t="s">
        <v>544</v>
      </c>
      <c r="C227" s="21">
        <v>49203.554</v>
      </c>
      <c r="D227" s="21">
        <v>1633.83481</v>
      </c>
      <c r="E227" s="32">
        <f t="shared" si="3"/>
        <v>3.3205625959458134</v>
      </c>
    </row>
    <row r="228" spans="1:5" s="10" customFormat="1" ht="56.25">
      <c r="A228" s="19" t="s">
        <v>985</v>
      </c>
      <c r="B228" s="11" t="s">
        <v>1095</v>
      </c>
      <c r="C228" s="21">
        <v>0</v>
      </c>
      <c r="D228" s="21">
        <v>4.5</v>
      </c>
      <c r="E228" s="32">
        <v>0</v>
      </c>
    </row>
    <row r="229" spans="1:5" s="10" customFormat="1" ht="67.5">
      <c r="A229" s="19" t="s">
        <v>190</v>
      </c>
      <c r="B229" s="11" t="s">
        <v>545</v>
      </c>
      <c r="C229" s="21">
        <v>24041.057</v>
      </c>
      <c r="D229" s="21">
        <v>18.807</v>
      </c>
      <c r="E229" s="32">
        <f t="shared" si="3"/>
        <v>0.07822867355624172</v>
      </c>
    </row>
    <row r="230" spans="1:5" s="10" customFormat="1" ht="67.5">
      <c r="A230" s="19" t="s">
        <v>191</v>
      </c>
      <c r="B230" s="11" t="s">
        <v>546</v>
      </c>
      <c r="C230" s="21">
        <v>32260.6</v>
      </c>
      <c r="D230" s="21">
        <v>487.24467</v>
      </c>
      <c r="E230" s="32">
        <f t="shared" si="3"/>
        <v>1.5103397642945264</v>
      </c>
    </row>
    <row r="231" spans="1:5" s="10" customFormat="1" ht="56.25">
      <c r="A231" s="19" t="s">
        <v>986</v>
      </c>
      <c r="B231" s="11" t="s">
        <v>547</v>
      </c>
      <c r="C231" s="21">
        <v>3845</v>
      </c>
      <c r="D231" s="21">
        <v>0</v>
      </c>
      <c r="E231" s="32">
        <f t="shared" si="3"/>
        <v>0</v>
      </c>
    </row>
    <row r="232" spans="1:5" s="10" customFormat="1" ht="67.5">
      <c r="A232" s="19" t="s">
        <v>192</v>
      </c>
      <c r="B232" s="11" t="s">
        <v>548</v>
      </c>
      <c r="C232" s="21">
        <v>49203.554</v>
      </c>
      <c r="D232" s="21">
        <v>1633.83481</v>
      </c>
      <c r="E232" s="32">
        <f t="shared" si="3"/>
        <v>3.3205625959458134</v>
      </c>
    </row>
    <row r="233" spans="1:5" s="10" customFormat="1" ht="67.5">
      <c r="A233" s="19" t="s">
        <v>987</v>
      </c>
      <c r="B233" s="11" t="s">
        <v>1096</v>
      </c>
      <c r="C233" s="21">
        <v>0</v>
      </c>
      <c r="D233" s="21">
        <v>4.5</v>
      </c>
      <c r="E233" s="32">
        <v>0</v>
      </c>
    </row>
    <row r="234" spans="1:5" s="10" customFormat="1" ht="67.5">
      <c r="A234" s="19" t="s">
        <v>193</v>
      </c>
      <c r="B234" s="11" t="s">
        <v>549</v>
      </c>
      <c r="C234" s="21">
        <v>20196.057</v>
      </c>
      <c r="D234" s="21">
        <v>18.807</v>
      </c>
      <c r="E234" s="32">
        <f t="shared" si="3"/>
        <v>0.09312213765290918</v>
      </c>
    </row>
    <row r="235" spans="1:5" s="10" customFormat="1" ht="67.5">
      <c r="A235" s="19" t="s">
        <v>194</v>
      </c>
      <c r="B235" s="11" t="s">
        <v>550</v>
      </c>
      <c r="C235" s="21">
        <v>32260.6</v>
      </c>
      <c r="D235" s="21">
        <v>487.24467</v>
      </c>
      <c r="E235" s="32">
        <f t="shared" si="3"/>
        <v>1.5103397642945264</v>
      </c>
    </row>
    <row r="236" spans="1:5" s="10" customFormat="1" ht="22.5">
      <c r="A236" s="19" t="s">
        <v>195</v>
      </c>
      <c r="B236" s="11" t="s">
        <v>551</v>
      </c>
      <c r="C236" s="21">
        <v>457189.656</v>
      </c>
      <c r="D236" s="21">
        <v>11537.593490000001</v>
      </c>
      <c r="E236" s="32">
        <f t="shared" si="3"/>
        <v>2.5235902296967105</v>
      </c>
    </row>
    <row r="237" spans="1:5" s="10" customFormat="1" ht="22.5">
      <c r="A237" s="19" t="s">
        <v>196</v>
      </c>
      <c r="B237" s="11" t="s">
        <v>552</v>
      </c>
      <c r="C237" s="21">
        <v>166749.716</v>
      </c>
      <c r="D237" s="21">
        <v>8800.34817</v>
      </c>
      <c r="E237" s="32">
        <f t="shared" si="3"/>
        <v>5.277579105442075</v>
      </c>
    </row>
    <row r="238" spans="1:5" s="10" customFormat="1" ht="33.75">
      <c r="A238" s="19" t="s">
        <v>197</v>
      </c>
      <c r="B238" s="11" t="s">
        <v>553</v>
      </c>
      <c r="C238" s="21">
        <v>48075.8</v>
      </c>
      <c r="D238" s="21">
        <v>825.77489</v>
      </c>
      <c r="E238" s="32">
        <f t="shared" si="3"/>
        <v>1.7176518955482798</v>
      </c>
    </row>
    <row r="239" spans="1:5" s="10" customFormat="1" ht="33.75">
      <c r="A239" s="19" t="s">
        <v>988</v>
      </c>
      <c r="B239" s="11" t="s">
        <v>1097</v>
      </c>
      <c r="C239" s="21">
        <v>77.2</v>
      </c>
      <c r="D239" s="21">
        <v>0</v>
      </c>
      <c r="E239" s="32">
        <f t="shared" si="3"/>
        <v>0</v>
      </c>
    </row>
    <row r="240" spans="1:5" s="10" customFormat="1" ht="33.75">
      <c r="A240" s="19" t="s">
        <v>198</v>
      </c>
      <c r="B240" s="11" t="s">
        <v>554</v>
      </c>
      <c r="C240" s="21">
        <v>93045.866</v>
      </c>
      <c r="D240" s="21">
        <v>6956.64309</v>
      </c>
      <c r="E240" s="32">
        <f t="shared" si="3"/>
        <v>7.47657406939498</v>
      </c>
    </row>
    <row r="241" spans="1:5" s="10" customFormat="1" ht="33.75">
      <c r="A241" s="19" t="s">
        <v>199</v>
      </c>
      <c r="B241" s="11" t="s">
        <v>555</v>
      </c>
      <c r="C241" s="21">
        <v>25550.85</v>
      </c>
      <c r="D241" s="21">
        <v>1017.9301899999999</v>
      </c>
      <c r="E241" s="32">
        <f t="shared" si="3"/>
        <v>3.983938655661162</v>
      </c>
    </row>
    <row r="242" spans="1:5" s="10" customFormat="1" ht="33.75">
      <c r="A242" s="19" t="s">
        <v>200</v>
      </c>
      <c r="B242" s="11" t="s">
        <v>556</v>
      </c>
      <c r="C242" s="21">
        <v>290439.94</v>
      </c>
      <c r="D242" s="21">
        <v>2737.24532</v>
      </c>
      <c r="E242" s="32">
        <f t="shared" si="3"/>
        <v>0.9424479704822967</v>
      </c>
    </row>
    <row r="243" spans="1:5" s="10" customFormat="1" ht="45">
      <c r="A243" s="19" t="s">
        <v>201</v>
      </c>
      <c r="B243" s="11" t="s">
        <v>557</v>
      </c>
      <c r="C243" s="21">
        <v>60745</v>
      </c>
      <c r="D243" s="21">
        <v>62.63256</v>
      </c>
      <c r="E243" s="32">
        <f t="shared" si="3"/>
        <v>0.1031073503992098</v>
      </c>
    </row>
    <row r="244" spans="1:5" s="10" customFormat="1" ht="33.75">
      <c r="A244" s="19" t="s">
        <v>202</v>
      </c>
      <c r="B244" s="11" t="s">
        <v>558</v>
      </c>
      <c r="C244" s="21">
        <v>94804</v>
      </c>
      <c r="D244" s="21">
        <v>0</v>
      </c>
      <c r="E244" s="32">
        <f t="shared" si="3"/>
        <v>0</v>
      </c>
    </row>
    <row r="245" spans="1:5" s="10" customFormat="1" ht="33.75">
      <c r="A245" s="19" t="s">
        <v>203</v>
      </c>
      <c r="B245" s="11" t="s">
        <v>559</v>
      </c>
      <c r="C245" s="21">
        <v>84865.1</v>
      </c>
      <c r="D245" s="21">
        <v>5.0599300000000005</v>
      </c>
      <c r="E245" s="32">
        <f t="shared" si="3"/>
        <v>0.0059623213782815316</v>
      </c>
    </row>
    <row r="246" spans="1:5" s="10" customFormat="1" ht="33.75">
      <c r="A246" s="19" t="s">
        <v>989</v>
      </c>
      <c r="B246" s="11" t="s">
        <v>560</v>
      </c>
      <c r="C246" s="21">
        <v>24498.74</v>
      </c>
      <c r="D246" s="21">
        <v>1175.37955</v>
      </c>
      <c r="E246" s="32">
        <f t="shared" si="3"/>
        <v>4.797714290612497</v>
      </c>
    </row>
    <row r="247" spans="1:5" s="10" customFormat="1" ht="33.75">
      <c r="A247" s="19" t="s">
        <v>204</v>
      </c>
      <c r="B247" s="11" t="s">
        <v>561</v>
      </c>
      <c r="C247" s="21">
        <v>25527.1</v>
      </c>
      <c r="D247" s="21">
        <v>1494.17328</v>
      </c>
      <c r="E247" s="32">
        <f t="shared" si="3"/>
        <v>5.853282511526966</v>
      </c>
    </row>
    <row r="248" spans="1:5" s="10" customFormat="1" ht="45">
      <c r="A248" s="19" t="s">
        <v>205</v>
      </c>
      <c r="B248" s="11" t="s">
        <v>562</v>
      </c>
      <c r="C248" s="21">
        <v>8722.7</v>
      </c>
      <c r="D248" s="21">
        <v>2118.20777</v>
      </c>
      <c r="E248" s="32">
        <f t="shared" si="3"/>
        <v>24.28385442580852</v>
      </c>
    </row>
    <row r="249" spans="1:5" s="10" customFormat="1" ht="45">
      <c r="A249" s="19" t="s">
        <v>206</v>
      </c>
      <c r="B249" s="11" t="s">
        <v>563</v>
      </c>
      <c r="C249" s="21">
        <v>8696.7</v>
      </c>
      <c r="D249" s="21">
        <v>2118.20777</v>
      </c>
      <c r="E249" s="32">
        <f t="shared" si="3"/>
        <v>24.356454402244527</v>
      </c>
    </row>
    <row r="250" spans="1:5" s="10" customFormat="1" ht="56.25">
      <c r="A250" s="19" t="s">
        <v>207</v>
      </c>
      <c r="B250" s="11" t="s">
        <v>564</v>
      </c>
      <c r="C250" s="21">
        <v>824</v>
      </c>
      <c r="D250" s="21">
        <v>0</v>
      </c>
      <c r="E250" s="32">
        <f t="shared" si="3"/>
        <v>0</v>
      </c>
    </row>
    <row r="251" spans="1:5" s="10" customFormat="1" ht="56.25">
      <c r="A251" s="19" t="s">
        <v>990</v>
      </c>
      <c r="B251" s="11" t="s">
        <v>565</v>
      </c>
      <c r="C251" s="21">
        <v>6001</v>
      </c>
      <c r="D251" s="21">
        <v>1560.2742700000001</v>
      </c>
      <c r="E251" s="32">
        <f t="shared" si="3"/>
        <v>26.000237793701054</v>
      </c>
    </row>
    <row r="252" spans="1:5" s="10" customFormat="1" ht="56.25">
      <c r="A252" s="19" t="s">
        <v>991</v>
      </c>
      <c r="B252" s="11" t="s">
        <v>566</v>
      </c>
      <c r="C252" s="21">
        <v>1871.7</v>
      </c>
      <c r="D252" s="21">
        <v>557.9335</v>
      </c>
      <c r="E252" s="32">
        <f t="shared" si="3"/>
        <v>29.80891702730138</v>
      </c>
    </row>
    <row r="253" spans="1:5" s="10" customFormat="1" ht="45">
      <c r="A253" s="19" t="s">
        <v>992</v>
      </c>
      <c r="B253" s="11" t="s">
        <v>1098</v>
      </c>
      <c r="C253" s="21">
        <v>26</v>
      </c>
      <c r="D253" s="21">
        <v>0</v>
      </c>
      <c r="E253" s="32">
        <f aca="true" t="shared" si="4" ref="E253:E312">D253/C253*100</f>
        <v>0</v>
      </c>
    </row>
    <row r="254" spans="1:5" s="10" customFormat="1" ht="45">
      <c r="A254" s="19" t="s">
        <v>993</v>
      </c>
      <c r="B254" s="11" t="s">
        <v>1099</v>
      </c>
      <c r="C254" s="21">
        <v>26</v>
      </c>
      <c r="D254" s="21">
        <v>0</v>
      </c>
      <c r="E254" s="32">
        <f t="shared" si="4"/>
        <v>0</v>
      </c>
    </row>
    <row r="255" spans="1:5" s="10" customFormat="1" ht="11.25">
      <c r="A255" s="26" t="s">
        <v>208</v>
      </c>
      <c r="B255" s="17" t="s">
        <v>567</v>
      </c>
      <c r="C255" s="23">
        <v>6177.8</v>
      </c>
      <c r="D255" s="23">
        <v>333.43076</v>
      </c>
      <c r="E255" s="22">
        <f t="shared" si="4"/>
        <v>5.397241089060831</v>
      </c>
    </row>
    <row r="256" spans="1:5" s="10" customFormat="1" ht="22.5">
      <c r="A256" s="19" t="s">
        <v>209</v>
      </c>
      <c r="B256" s="11" t="s">
        <v>568</v>
      </c>
      <c r="C256" s="21">
        <v>6177.8</v>
      </c>
      <c r="D256" s="21">
        <v>333.43076</v>
      </c>
      <c r="E256" s="32">
        <f t="shared" si="4"/>
        <v>5.397241089060831</v>
      </c>
    </row>
    <row r="257" spans="1:5" s="10" customFormat="1" ht="33.75">
      <c r="A257" s="19" t="s">
        <v>210</v>
      </c>
      <c r="B257" s="11" t="s">
        <v>569</v>
      </c>
      <c r="C257" s="21">
        <v>6177.8</v>
      </c>
      <c r="D257" s="21">
        <v>333.43076</v>
      </c>
      <c r="E257" s="32">
        <f t="shared" si="4"/>
        <v>5.397241089060831</v>
      </c>
    </row>
    <row r="258" spans="1:5" s="10" customFormat="1" ht="11.25">
      <c r="A258" s="26" t="s">
        <v>211</v>
      </c>
      <c r="B258" s="17" t="s">
        <v>570</v>
      </c>
      <c r="C258" s="23">
        <v>1071747.01</v>
      </c>
      <c r="D258" s="23">
        <v>53996.35706</v>
      </c>
      <c r="E258" s="22">
        <f t="shared" si="4"/>
        <v>5.03816260331811</v>
      </c>
    </row>
    <row r="259" spans="1:5" s="10" customFormat="1" ht="56.25">
      <c r="A259" s="19" t="s">
        <v>212</v>
      </c>
      <c r="B259" s="11" t="s">
        <v>571</v>
      </c>
      <c r="C259" s="21">
        <v>923</v>
      </c>
      <c r="D259" s="21">
        <v>0</v>
      </c>
      <c r="E259" s="32">
        <f t="shared" si="4"/>
        <v>0</v>
      </c>
    </row>
    <row r="260" spans="1:5" s="10" customFormat="1" ht="56.25">
      <c r="A260" s="19" t="s">
        <v>213</v>
      </c>
      <c r="B260" s="11" t="s">
        <v>572</v>
      </c>
      <c r="C260" s="21">
        <v>923</v>
      </c>
      <c r="D260" s="21">
        <v>0</v>
      </c>
      <c r="E260" s="32">
        <f t="shared" si="4"/>
        <v>0</v>
      </c>
    </row>
    <row r="261" spans="1:5" s="10" customFormat="1" ht="22.5">
      <c r="A261" s="19" t="s">
        <v>214</v>
      </c>
      <c r="B261" s="11" t="s">
        <v>573</v>
      </c>
      <c r="C261" s="21">
        <v>2174.5</v>
      </c>
      <c r="D261" s="21">
        <v>536.63351</v>
      </c>
      <c r="E261" s="32">
        <f t="shared" si="4"/>
        <v>24.678478270866865</v>
      </c>
    </row>
    <row r="262" spans="1:5" s="10" customFormat="1" ht="56.25">
      <c r="A262" s="19" t="s">
        <v>994</v>
      </c>
      <c r="B262" s="11" t="s">
        <v>574</v>
      </c>
      <c r="C262" s="21">
        <v>1870.5</v>
      </c>
      <c r="D262" s="21">
        <v>518.23112</v>
      </c>
      <c r="E262" s="32">
        <f t="shared" si="4"/>
        <v>27.705486233627376</v>
      </c>
    </row>
    <row r="263" spans="1:5" s="10" customFormat="1" ht="33.75">
      <c r="A263" s="19" t="s">
        <v>215</v>
      </c>
      <c r="B263" s="11" t="s">
        <v>575</v>
      </c>
      <c r="C263" s="21">
        <v>304</v>
      </c>
      <c r="D263" s="21">
        <v>18.40239</v>
      </c>
      <c r="E263" s="32">
        <f t="shared" si="4"/>
        <v>6.053417763157895</v>
      </c>
    </row>
    <row r="264" spans="1:5" s="10" customFormat="1" ht="45">
      <c r="A264" s="19" t="s">
        <v>216</v>
      </c>
      <c r="B264" s="11" t="s">
        <v>576</v>
      </c>
      <c r="C264" s="21">
        <v>727</v>
      </c>
      <c r="D264" s="21">
        <v>48</v>
      </c>
      <c r="E264" s="32">
        <f t="shared" si="4"/>
        <v>6.602475928473177</v>
      </c>
    </row>
    <row r="265" spans="1:5" s="10" customFormat="1" ht="45">
      <c r="A265" s="19" t="s">
        <v>217</v>
      </c>
      <c r="B265" s="11" t="s">
        <v>577</v>
      </c>
      <c r="C265" s="21">
        <v>11122.54</v>
      </c>
      <c r="D265" s="21">
        <v>838.94943</v>
      </c>
      <c r="E265" s="32">
        <f t="shared" si="4"/>
        <v>7.542786359950155</v>
      </c>
    </row>
    <row r="266" spans="1:5" s="10" customFormat="1" ht="33.75">
      <c r="A266" s="19" t="s">
        <v>218</v>
      </c>
      <c r="B266" s="11" t="s">
        <v>578</v>
      </c>
      <c r="C266" s="21">
        <v>11059.54</v>
      </c>
      <c r="D266" s="21">
        <v>838.94943</v>
      </c>
      <c r="E266" s="32">
        <f t="shared" si="4"/>
        <v>7.585753385764687</v>
      </c>
    </row>
    <row r="267" spans="1:5" s="10" customFormat="1" ht="33.75">
      <c r="A267" s="19" t="s">
        <v>219</v>
      </c>
      <c r="B267" s="11" t="s">
        <v>579</v>
      </c>
      <c r="C267" s="21">
        <v>63</v>
      </c>
      <c r="D267" s="21">
        <v>0</v>
      </c>
      <c r="E267" s="32">
        <f t="shared" si="4"/>
        <v>0</v>
      </c>
    </row>
    <row r="268" spans="1:5" s="10" customFormat="1" ht="22.5">
      <c r="A268" s="19" t="s">
        <v>220</v>
      </c>
      <c r="B268" s="11" t="s">
        <v>580</v>
      </c>
      <c r="C268" s="21">
        <v>144.3</v>
      </c>
      <c r="D268" s="21">
        <v>10</v>
      </c>
      <c r="E268" s="32">
        <f t="shared" si="4"/>
        <v>6.93000693000693</v>
      </c>
    </row>
    <row r="269" spans="1:5" s="10" customFormat="1" ht="22.5">
      <c r="A269" s="19" t="s">
        <v>221</v>
      </c>
      <c r="B269" s="11" t="s">
        <v>581</v>
      </c>
      <c r="C269" s="21">
        <v>144.3</v>
      </c>
      <c r="D269" s="21">
        <v>0</v>
      </c>
      <c r="E269" s="32">
        <f t="shared" si="4"/>
        <v>0</v>
      </c>
    </row>
    <row r="270" spans="1:5" s="10" customFormat="1" ht="22.5">
      <c r="A270" s="19" t="s">
        <v>995</v>
      </c>
      <c r="B270" s="11" t="s">
        <v>1100</v>
      </c>
      <c r="C270" s="21">
        <v>0</v>
      </c>
      <c r="D270" s="21">
        <v>10</v>
      </c>
      <c r="E270" s="32">
        <v>0</v>
      </c>
    </row>
    <row r="271" spans="1:5" s="10" customFormat="1" ht="33.75">
      <c r="A271" s="19" t="s">
        <v>222</v>
      </c>
      <c r="B271" s="11" t="s">
        <v>582</v>
      </c>
      <c r="C271" s="21">
        <v>10.5</v>
      </c>
      <c r="D271" s="21">
        <v>0</v>
      </c>
      <c r="E271" s="32">
        <f t="shared" si="4"/>
        <v>0</v>
      </c>
    </row>
    <row r="272" spans="1:5" s="10" customFormat="1" ht="33.75">
      <c r="A272" s="19" t="s">
        <v>223</v>
      </c>
      <c r="B272" s="11" t="s">
        <v>583</v>
      </c>
      <c r="C272" s="21">
        <v>10.5</v>
      </c>
      <c r="D272" s="21">
        <v>0</v>
      </c>
      <c r="E272" s="32">
        <f t="shared" si="4"/>
        <v>0</v>
      </c>
    </row>
    <row r="273" spans="1:5" s="10" customFormat="1" ht="45">
      <c r="A273" s="19" t="s">
        <v>996</v>
      </c>
      <c r="B273" s="11" t="s">
        <v>1101</v>
      </c>
      <c r="C273" s="21">
        <v>0</v>
      </c>
      <c r="D273" s="21">
        <v>0</v>
      </c>
      <c r="E273" s="32">
        <v>0</v>
      </c>
    </row>
    <row r="274" spans="1:5" s="10" customFormat="1" ht="11.25">
      <c r="A274" s="19" t="s">
        <v>224</v>
      </c>
      <c r="B274" s="11" t="s">
        <v>584</v>
      </c>
      <c r="C274" s="21">
        <v>165.9</v>
      </c>
      <c r="D274" s="21">
        <v>101.66508</v>
      </c>
      <c r="E274" s="32">
        <f t="shared" si="4"/>
        <v>61.28094032549729</v>
      </c>
    </row>
    <row r="275" spans="1:5" s="10" customFormat="1" ht="33.75">
      <c r="A275" s="19" t="s">
        <v>997</v>
      </c>
      <c r="B275" s="11" t="s">
        <v>1102</v>
      </c>
      <c r="C275" s="21">
        <v>122.9</v>
      </c>
      <c r="D275" s="21">
        <v>0</v>
      </c>
      <c r="E275" s="32">
        <f t="shared" si="4"/>
        <v>0</v>
      </c>
    </row>
    <row r="276" spans="1:5" s="10" customFormat="1" ht="45">
      <c r="A276" s="19" t="s">
        <v>998</v>
      </c>
      <c r="B276" s="11" t="s">
        <v>1103</v>
      </c>
      <c r="C276" s="21">
        <v>122.9</v>
      </c>
      <c r="D276" s="21">
        <v>0</v>
      </c>
      <c r="E276" s="32">
        <f t="shared" si="4"/>
        <v>0</v>
      </c>
    </row>
    <row r="277" spans="1:5" s="10" customFormat="1" ht="33.75">
      <c r="A277" s="19" t="s">
        <v>225</v>
      </c>
      <c r="B277" s="11" t="s">
        <v>585</v>
      </c>
      <c r="C277" s="21">
        <v>17</v>
      </c>
      <c r="D277" s="21">
        <v>0</v>
      </c>
      <c r="E277" s="32">
        <f t="shared" si="4"/>
        <v>0</v>
      </c>
    </row>
    <row r="278" spans="1:5" s="10" customFormat="1" ht="45">
      <c r="A278" s="19" t="s">
        <v>226</v>
      </c>
      <c r="B278" s="11" t="s">
        <v>586</v>
      </c>
      <c r="C278" s="21">
        <v>17</v>
      </c>
      <c r="D278" s="21">
        <v>0</v>
      </c>
      <c r="E278" s="32">
        <f t="shared" si="4"/>
        <v>0</v>
      </c>
    </row>
    <row r="279" spans="1:5" s="10" customFormat="1" ht="33.75">
      <c r="A279" s="19" t="s">
        <v>227</v>
      </c>
      <c r="B279" s="11" t="s">
        <v>587</v>
      </c>
      <c r="C279" s="21">
        <v>0</v>
      </c>
      <c r="D279" s="21">
        <v>99.16558</v>
      </c>
      <c r="E279" s="32">
        <v>0</v>
      </c>
    </row>
    <row r="280" spans="1:5" s="10" customFormat="1" ht="33.75">
      <c r="A280" s="19" t="s">
        <v>228</v>
      </c>
      <c r="B280" s="11" t="s">
        <v>588</v>
      </c>
      <c r="C280" s="21">
        <v>26</v>
      </c>
      <c r="D280" s="21">
        <v>2.4995</v>
      </c>
      <c r="E280" s="32">
        <f t="shared" si="4"/>
        <v>9.613461538461538</v>
      </c>
    </row>
    <row r="281" spans="1:5" s="18" customFormat="1" ht="45">
      <c r="A281" s="19" t="s">
        <v>229</v>
      </c>
      <c r="B281" s="11" t="s">
        <v>589</v>
      </c>
      <c r="C281" s="21">
        <v>0</v>
      </c>
      <c r="D281" s="21">
        <v>90</v>
      </c>
      <c r="E281" s="32">
        <v>0</v>
      </c>
    </row>
    <row r="282" spans="1:5" s="10" customFormat="1" ht="33.75">
      <c r="A282" s="19" t="s">
        <v>999</v>
      </c>
      <c r="B282" s="11" t="s">
        <v>1104</v>
      </c>
      <c r="C282" s="21">
        <v>0</v>
      </c>
      <c r="D282" s="21">
        <v>9.16558</v>
      </c>
      <c r="E282" s="32">
        <v>0</v>
      </c>
    </row>
    <row r="283" spans="1:5" s="10" customFormat="1" ht="33.75">
      <c r="A283" s="19" t="s">
        <v>230</v>
      </c>
      <c r="B283" s="11" t="s">
        <v>590</v>
      </c>
      <c r="C283" s="21">
        <v>26</v>
      </c>
      <c r="D283" s="21">
        <v>2.4995</v>
      </c>
      <c r="E283" s="32">
        <f t="shared" si="4"/>
        <v>9.613461538461538</v>
      </c>
    </row>
    <row r="284" spans="1:5" s="10" customFormat="1" ht="78.75">
      <c r="A284" s="19" t="s">
        <v>231</v>
      </c>
      <c r="B284" s="11" t="s">
        <v>591</v>
      </c>
      <c r="C284" s="21">
        <v>20632</v>
      </c>
      <c r="D284" s="21">
        <v>1318.4406000000001</v>
      </c>
      <c r="E284" s="32">
        <f t="shared" si="4"/>
        <v>6.390270453664211</v>
      </c>
    </row>
    <row r="285" spans="1:5" s="10" customFormat="1" ht="22.5">
      <c r="A285" s="19" t="s">
        <v>232</v>
      </c>
      <c r="B285" s="11" t="s">
        <v>592</v>
      </c>
      <c r="C285" s="21">
        <v>993</v>
      </c>
      <c r="D285" s="21">
        <v>11</v>
      </c>
      <c r="E285" s="32">
        <f t="shared" si="4"/>
        <v>1.1077542799597182</v>
      </c>
    </row>
    <row r="286" spans="1:5" s="10" customFormat="1" ht="22.5">
      <c r="A286" s="19" t="s">
        <v>233</v>
      </c>
      <c r="B286" s="11" t="s">
        <v>593</v>
      </c>
      <c r="C286" s="21">
        <v>649</v>
      </c>
      <c r="D286" s="21">
        <v>51.98692</v>
      </c>
      <c r="E286" s="32">
        <f t="shared" si="4"/>
        <v>8.01031124807396</v>
      </c>
    </row>
    <row r="287" spans="1:5" s="10" customFormat="1" ht="22.5">
      <c r="A287" s="19" t="s">
        <v>234</v>
      </c>
      <c r="B287" s="11" t="s">
        <v>594</v>
      </c>
      <c r="C287" s="21">
        <v>1828</v>
      </c>
      <c r="D287" s="21">
        <v>182.96492</v>
      </c>
      <c r="E287" s="32">
        <f t="shared" si="4"/>
        <v>10.009021881838075</v>
      </c>
    </row>
    <row r="288" spans="1:5" s="10" customFormat="1" ht="22.5">
      <c r="A288" s="19" t="s">
        <v>1000</v>
      </c>
      <c r="B288" s="11" t="s">
        <v>1105</v>
      </c>
      <c r="C288" s="21">
        <v>4</v>
      </c>
      <c r="D288" s="21">
        <v>0</v>
      </c>
      <c r="E288" s="32">
        <f t="shared" si="4"/>
        <v>0</v>
      </c>
    </row>
    <row r="289" spans="1:5" s="10" customFormat="1" ht="22.5">
      <c r="A289" s="19" t="s">
        <v>235</v>
      </c>
      <c r="B289" s="11" t="s">
        <v>595</v>
      </c>
      <c r="C289" s="21">
        <v>5508</v>
      </c>
      <c r="D289" s="21">
        <v>325.5</v>
      </c>
      <c r="E289" s="32">
        <f t="shared" si="4"/>
        <v>5.909586056644881</v>
      </c>
    </row>
    <row r="290" spans="1:5" s="10" customFormat="1" ht="22.5">
      <c r="A290" s="19" t="s">
        <v>236</v>
      </c>
      <c r="B290" s="11" t="s">
        <v>596</v>
      </c>
      <c r="C290" s="21">
        <v>10956.3</v>
      </c>
      <c r="D290" s="21">
        <v>746.98876</v>
      </c>
      <c r="E290" s="32">
        <f t="shared" si="4"/>
        <v>6.817892536714036</v>
      </c>
    </row>
    <row r="291" spans="1:5" s="10" customFormat="1" ht="11.25">
      <c r="A291" s="19" t="s">
        <v>237</v>
      </c>
      <c r="B291" s="11" t="s">
        <v>597</v>
      </c>
      <c r="C291" s="21">
        <v>693.7</v>
      </c>
      <c r="D291" s="21">
        <v>0</v>
      </c>
      <c r="E291" s="32">
        <f t="shared" si="4"/>
        <v>0</v>
      </c>
    </row>
    <row r="292" spans="1:5" s="10" customFormat="1" ht="33.75">
      <c r="A292" s="19" t="s">
        <v>238</v>
      </c>
      <c r="B292" s="11" t="s">
        <v>598</v>
      </c>
      <c r="C292" s="21">
        <v>7</v>
      </c>
      <c r="D292" s="21">
        <v>0</v>
      </c>
      <c r="E292" s="32">
        <f t="shared" si="4"/>
        <v>0</v>
      </c>
    </row>
    <row r="293" spans="1:5" s="10" customFormat="1" ht="45">
      <c r="A293" s="19" t="s">
        <v>239</v>
      </c>
      <c r="B293" s="11" t="s">
        <v>599</v>
      </c>
      <c r="C293" s="21">
        <v>686.7</v>
      </c>
      <c r="D293" s="21">
        <v>0</v>
      </c>
      <c r="E293" s="32">
        <f t="shared" si="4"/>
        <v>0</v>
      </c>
    </row>
    <row r="294" spans="1:5" s="10" customFormat="1" ht="22.5">
      <c r="A294" s="19" t="s">
        <v>240</v>
      </c>
      <c r="B294" s="11" t="s">
        <v>600</v>
      </c>
      <c r="C294" s="21">
        <v>285</v>
      </c>
      <c r="D294" s="21">
        <v>0</v>
      </c>
      <c r="E294" s="32">
        <f t="shared" si="4"/>
        <v>0</v>
      </c>
    </row>
    <row r="295" spans="1:5" s="10" customFormat="1" ht="22.5">
      <c r="A295" s="19" t="s">
        <v>241</v>
      </c>
      <c r="B295" s="11" t="s">
        <v>601</v>
      </c>
      <c r="C295" s="21">
        <v>5261.5</v>
      </c>
      <c r="D295" s="21">
        <v>205.69063</v>
      </c>
      <c r="E295" s="32">
        <f t="shared" si="4"/>
        <v>3.9093534163261423</v>
      </c>
    </row>
    <row r="296" spans="1:5" s="10" customFormat="1" ht="33.75">
      <c r="A296" s="19" t="s">
        <v>242</v>
      </c>
      <c r="B296" s="11" t="s">
        <v>602</v>
      </c>
      <c r="C296" s="21">
        <v>20000</v>
      </c>
      <c r="D296" s="21">
        <v>1165.81974</v>
      </c>
      <c r="E296" s="32">
        <f t="shared" si="4"/>
        <v>5.829098699999999</v>
      </c>
    </row>
    <row r="297" spans="1:5" s="10" customFormat="1" ht="22.5">
      <c r="A297" s="19" t="s">
        <v>243</v>
      </c>
      <c r="B297" s="11" t="s">
        <v>603</v>
      </c>
      <c r="C297" s="21">
        <v>919949.7</v>
      </c>
      <c r="D297" s="21">
        <v>38059.758689999995</v>
      </c>
      <c r="E297" s="32">
        <f t="shared" si="4"/>
        <v>4.137156486925318</v>
      </c>
    </row>
    <row r="298" spans="1:5" s="10" customFormat="1" ht="33.75">
      <c r="A298" s="19" t="s">
        <v>244</v>
      </c>
      <c r="B298" s="11" t="s">
        <v>604</v>
      </c>
      <c r="C298" s="21">
        <v>845</v>
      </c>
      <c r="D298" s="21">
        <v>8.5</v>
      </c>
      <c r="E298" s="32">
        <f t="shared" si="4"/>
        <v>1.0059171597633136</v>
      </c>
    </row>
    <row r="299" spans="1:5" s="10" customFormat="1" ht="33.75">
      <c r="A299" s="19" t="s">
        <v>245</v>
      </c>
      <c r="B299" s="11" t="s">
        <v>605</v>
      </c>
      <c r="C299" s="21">
        <v>845</v>
      </c>
      <c r="D299" s="21">
        <v>8.5</v>
      </c>
      <c r="E299" s="32">
        <f t="shared" si="4"/>
        <v>1.0059171597633136</v>
      </c>
    </row>
    <row r="300" spans="1:5" s="10" customFormat="1" ht="22.5">
      <c r="A300" s="19" t="s">
        <v>246</v>
      </c>
      <c r="B300" s="11" t="s">
        <v>606</v>
      </c>
      <c r="C300" s="21">
        <v>916065.7</v>
      </c>
      <c r="D300" s="21">
        <v>37293.289939999995</v>
      </c>
      <c r="E300" s="32">
        <f t="shared" si="4"/>
        <v>4.071027868415988</v>
      </c>
    </row>
    <row r="301" spans="1:5" s="10" customFormat="1" ht="22.5">
      <c r="A301" s="19" t="s">
        <v>247</v>
      </c>
      <c r="B301" s="11" t="s">
        <v>607</v>
      </c>
      <c r="C301" s="21">
        <v>3039</v>
      </c>
      <c r="D301" s="21">
        <v>757.96875</v>
      </c>
      <c r="E301" s="32">
        <f t="shared" si="4"/>
        <v>24.941386969397826</v>
      </c>
    </row>
    <row r="302" spans="1:5" s="10" customFormat="1" ht="45">
      <c r="A302" s="19" t="s">
        <v>248</v>
      </c>
      <c r="B302" s="11" t="s">
        <v>608</v>
      </c>
      <c r="C302" s="21">
        <v>617.2</v>
      </c>
      <c r="D302" s="21">
        <v>58</v>
      </c>
      <c r="E302" s="32">
        <f t="shared" si="4"/>
        <v>9.397278029812053</v>
      </c>
    </row>
    <row r="303" spans="1:5" s="10" customFormat="1" ht="45">
      <c r="A303" s="19" t="s">
        <v>249</v>
      </c>
      <c r="B303" s="11" t="s">
        <v>609</v>
      </c>
      <c r="C303" s="21">
        <v>418</v>
      </c>
      <c r="D303" s="21">
        <v>43</v>
      </c>
      <c r="E303" s="32">
        <f t="shared" si="4"/>
        <v>10.287081339712918</v>
      </c>
    </row>
    <row r="304" spans="1:7" s="10" customFormat="1" ht="45">
      <c r="A304" s="19" t="s">
        <v>1001</v>
      </c>
      <c r="B304" s="11" t="s">
        <v>1106</v>
      </c>
      <c r="C304" s="21">
        <v>0</v>
      </c>
      <c r="D304" s="21">
        <v>15</v>
      </c>
      <c r="E304" s="32">
        <v>0</v>
      </c>
      <c r="F304" s="31"/>
      <c r="G304" s="31"/>
    </row>
    <row r="305" spans="1:5" s="10" customFormat="1" ht="45">
      <c r="A305" s="19" t="s">
        <v>250</v>
      </c>
      <c r="B305" s="11" t="s">
        <v>610</v>
      </c>
      <c r="C305" s="21">
        <v>199.2</v>
      </c>
      <c r="D305" s="21">
        <v>0</v>
      </c>
      <c r="E305" s="32">
        <f t="shared" si="4"/>
        <v>0</v>
      </c>
    </row>
    <row r="306" spans="1:5" s="10" customFormat="1" ht="22.5">
      <c r="A306" s="19" t="s">
        <v>251</v>
      </c>
      <c r="B306" s="11" t="s">
        <v>611</v>
      </c>
      <c r="C306" s="21">
        <v>320</v>
      </c>
      <c r="D306" s="21">
        <v>46.714529999999996</v>
      </c>
      <c r="E306" s="32">
        <f t="shared" si="4"/>
        <v>14.598290624999999</v>
      </c>
    </row>
    <row r="307" spans="1:5" s="10" customFormat="1" ht="22.5">
      <c r="A307" s="19" t="s">
        <v>1002</v>
      </c>
      <c r="B307" s="11" t="s">
        <v>1107</v>
      </c>
      <c r="C307" s="21">
        <v>40</v>
      </c>
      <c r="D307" s="21">
        <v>46.69453</v>
      </c>
      <c r="E307" s="32">
        <f t="shared" si="4"/>
        <v>116.736325</v>
      </c>
    </row>
    <row r="308" spans="1:5" s="10" customFormat="1" ht="22.5">
      <c r="A308" s="19" t="s">
        <v>252</v>
      </c>
      <c r="B308" s="11" t="s">
        <v>612</v>
      </c>
      <c r="C308" s="21">
        <v>280</v>
      </c>
      <c r="D308" s="21">
        <v>0.02</v>
      </c>
      <c r="E308" s="32">
        <f t="shared" si="4"/>
        <v>0.0071428571428571435</v>
      </c>
    </row>
    <row r="309" spans="1:5" s="10" customFormat="1" ht="33.75">
      <c r="A309" s="19" t="s">
        <v>253</v>
      </c>
      <c r="B309" s="11" t="s">
        <v>613</v>
      </c>
      <c r="C309" s="21">
        <v>6011.7</v>
      </c>
      <c r="D309" s="21">
        <v>5.60663</v>
      </c>
      <c r="E309" s="32">
        <f t="shared" si="4"/>
        <v>0.09326197248698372</v>
      </c>
    </row>
    <row r="310" spans="1:5" s="10" customFormat="1" ht="56.25">
      <c r="A310" s="19" t="s">
        <v>254</v>
      </c>
      <c r="B310" s="11" t="s">
        <v>614</v>
      </c>
      <c r="C310" s="21">
        <v>5353.2</v>
      </c>
      <c r="D310" s="21">
        <v>0.12579</v>
      </c>
      <c r="E310" s="32">
        <f t="shared" si="4"/>
        <v>0.0023498094597623853</v>
      </c>
    </row>
    <row r="311" spans="1:5" s="10" customFormat="1" ht="45">
      <c r="A311" s="19" t="s">
        <v>255</v>
      </c>
      <c r="B311" s="11" t="s">
        <v>615</v>
      </c>
      <c r="C311" s="21">
        <v>600</v>
      </c>
      <c r="D311" s="21">
        <v>5.48084</v>
      </c>
      <c r="E311" s="32">
        <f t="shared" si="4"/>
        <v>0.9134733333333332</v>
      </c>
    </row>
    <row r="312" spans="1:5" s="10" customFormat="1" ht="45">
      <c r="A312" s="19" t="s">
        <v>1003</v>
      </c>
      <c r="B312" s="11" t="s">
        <v>1108</v>
      </c>
      <c r="C312" s="21">
        <v>58.5</v>
      </c>
      <c r="D312" s="21">
        <v>0</v>
      </c>
      <c r="E312" s="32">
        <f t="shared" si="4"/>
        <v>0</v>
      </c>
    </row>
    <row r="313" spans="1:5" s="10" customFormat="1" ht="22.5">
      <c r="A313" s="19" t="s">
        <v>256</v>
      </c>
      <c r="B313" s="11" t="s">
        <v>616</v>
      </c>
      <c r="C313" s="21">
        <v>1869</v>
      </c>
      <c r="D313" s="21">
        <v>719</v>
      </c>
      <c r="E313" s="32">
        <f aca="true" t="shared" si="5" ref="E313:E362">D313/C313*100</f>
        <v>38.46976993044409</v>
      </c>
    </row>
    <row r="314" spans="1:5" s="10" customFormat="1" ht="22.5">
      <c r="A314" s="19" t="s">
        <v>1004</v>
      </c>
      <c r="B314" s="11" t="s">
        <v>1109</v>
      </c>
      <c r="C314" s="21">
        <v>295.4</v>
      </c>
      <c r="D314" s="21">
        <v>0</v>
      </c>
      <c r="E314" s="32">
        <f t="shared" si="5"/>
        <v>0</v>
      </c>
    </row>
    <row r="315" spans="1:5" s="10" customFormat="1" ht="33.75">
      <c r="A315" s="19" t="s">
        <v>1005</v>
      </c>
      <c r="B315" s="11" t="s">
        <v>1110</v>
      </c>
      <c r="C315" s="21">
        <v>295.4</v>
      </c>
      <c r="D315" s="21">
        <v>0</v>
      </c>
      <c r="E315" s="32">
        <f t="shared" si="5"/>
        <v>0</v>
      </c>
    </row>
    <row r="316" spans="1:5" s="10" customFormat="1" ht="45">
      <c r="A316" s="19" t="s">
        <v>257</v>
      </c>
      <c r="B316" s="11" t="s">
        <v>617</v>
      </c>
      <c r="C316" s="21">
        <v>3765</v>
      </c>
      <c r="D316" s="21">
        <v>115.89727</v>
      </c>
      <c r="E316" s="32">
        <f t="shared" si="5"/>
        <v>3.078280743691899</v>
      </c>
    </row>
    <row r="317" spans="1:5" s="10" customFormat="1" ht="22.5">
      <c r="A317" s="19" t="s">
        <v>258</v>
      </c>
      <c r="B317" s="11" t="s">
        <v>618</v>
      </c>
      <c r="C317" s="21">
        <v>6512</v>
      </c>
      <c r="D317" s="21">
        <v>592</v>
      </c>
      <c r="E317" s="32">
        <f t="shared" si="5"/>
        <v>9.090909090909092</v>
      </c>
    </row>
    <row r="318" spans="1:5" s="10" customFormat="1" ht="56.25">
      <c r="A318" s="19" t="s">
        <v>259</v>
      </c>
      <c r="B318" s="11" t="s">
        <v>619</v>
      </c>
      <c r="C318" s="21">
        <v>5784.1</v>
      </c>
      <c r="D318" s="21">
        <v>504.41203</v>
      </c>
      <c r="E318" s="32">
        <f t="shared" si="5"/>
        <v>8.720665790702096</v>
      </c>
    </row>
    <row r="319" spans="1:5" s="10" customFormat="1" ht="56.25">
      <c r="A319" s="19" t="s">
        <v>260</v>
      </c>
      <c r="B319" s="11" t="s">
        <v>620</v>
      </c>
      <c r="C319" s="21">
        <v>5784.1</v>
      </c>
      <c r="D319" s="21">
        <v>504.41203</v>
      </c>
      <c r="E319" s="32">
        <f t="shared" si="5"/>
        <v>8.720665790702096</v>
      </c>
    </row>
    <row r="320" spans="1:5" s="18" customFormat="1" ht="33.75">
      <c r="A320" s="19" t="s">
        <v>261</v>
      </c>
      <c r="B320" s="11" t="s">
        <v>621</v>
      </c>
      <c r="C320" s="21">
        <v>6390.5</v>
      </c>
      <c r="D320" s="21">
        <v>812.29191</v>
      </c>
      <c r="E320" s="32">
        <f t="shared" si="5"/>
        <v>12.710928878804475</v>
      </c>
    </row>
    <row r="321" spans="1:5" s="10" customFormat="1" ht="33.75">
      <c r="A321" s="19" t="s">
        <v>262</v>
      </c>
      <c r="B321" s="11" t="s">
        <v>622</v>
      </c>
      <c r="C321" s="21">
        <v>5944.5</v>
      </c>
      <c r="D321" s="21">
        <v>801.8689</v>
      </c>
      <c r="E321" s="32">
        <f t="shared" si="5"/>
        <v>13.489257296660782</v>
      </c>
    </row>
    <row r="322" spans="1:5" s="10" customFormat="1" ht="33.75">
      <c r="A322" s="19" t="s">
        <v>263</v>
      </c>
      <c r="B322" s="11" t="s">
        <v>623</v>
      </c>
      <c r="C322" s="21">
        <v>74.4</v>
      </c>
      <c r="D322" s="21">
        <v>1.5</v>
      </c>
      <c r="E322" s="32">
        <f t="shared" si="5"/>
        <v>2.0161290322580645</v>
      </c>
    </row>
    <row r="323" spans="1:5" s="10" customFormat="1" ht="33.75">
      <c r="A323" s="19" t="s">
        <v>264</v>
      </c>
      <c r="B323" s="11" t="s">
        <v>624</v>
      </c>
      <c r="C323" s="21">
        <v>371.6</v>
      </c>
      <c r="D323" s="21">
        <v>8.92301</v>
      </c>
      <c r="E323" s="32">
        <f t="shared" si="5"/>
        <v>2.4012405812701827</v>
      </c>
    </row>
    <row r="324" spans="1:5" s="10" customFormat="1" ht="22.5">
      <c r="A324" s="19" t="s">
        <v>265</v>
      </c>
      <c r="B324" s="11" t="s">
        <v>625</v>
      </c>
      <c r="C324" s="21">
        <v>58786.17</v>
      </c>
      <c r="D324" s="21">
        <v>8857.47701</v>
      </c>
      <c r="E324" s="32">
        <f t="shared" si="5"/>
        <v>15.067280297389676</v>
      </c>
    </row>
    <row r="325" spans="1:5" s="10" customFormat="1" ht="33.75">
      <c r="A325" s="19" t="s">
        <v>266</v>
      </c>
      <c r="B325" s="11" t="s">
        <v>626</v>
      </c>
      <c r="C325" s="21">
        <v>4682.6</v>
      </c>
      <c r="D325" s="21">
        <v>1288.74852</v>
      </c>
      <c r="E325" s="32">
        <f t="shared" si="5"/>
        <v>27.522071498740015</v>
      </c>
    </row>
    <row r="326" spans="1:5" s="10" customFormat="1" ht="22.5">
      <c r="A326" s="19" t="s">
        <v>267</v>
      </c>
      <c r="B326" s="11" t="s">
        <v>627</v>
      </c>
      <c r="C326" s="21">
        <v>34142.42</v>
      </c>
      <c r="D326" s="21">
        <v>5838.54432</v>
      </c>
      <c r="E326" s="32">
        <f t="shared" si="5"/>
        <v>17.100557956934512</v>
      </c>
    </row>
    <row r="327" spans="1:5" s="10" customFormat="1" ht="22.5">
      <c r="A327" s="19" t="s">
        <v>268</v>
      </c>
      <c r="B327" s="11" t="s">
        <v>628</v>
      </c>
      <c r="C327" s="21">
        <v>18792.25</v>
      </c>
      <c r="D327" s="21">
        <v>1233.04098</v>
      </c>
      <c r="E327" s="32">
        <f t="shared" si="5"/>
        <v>6.561433463262781</v>
      </c>
    </row>
    <row r="328" spans="1:5" s="10" customFormat="1" ht="22.5">
      <c r="A328" s="19" t="s">
        <v>1006</v>
      </c>
      <c r="B328" s="11" t="s">
        <v>629</v>
      </c>
      <c r="C328" s="21">
        <v>25.5</v>
      </c>
      <c r="D328" s="21">
        <v>0</v>
      </c>
      <c r="E328" s="32">
        <f t="shared" si="5"/>
        <v>0</v>
      </c>
    </row>
    <row r="329" spans="1:5" s="18" customFormat="1" ht="22.5">
      <c r="A329" s="19" t="s">
        <v>269</v>
      </c>
      <c r="B329" s="11" t="s">
        <v>630</v>
      </c>
      <c r="C329" s="21">
        <v>1143.4</v>
      </c>
      <c r="D329" s="21">
        <v>497.14319</v>
      </c>
      <c r="E329" s="32">
        <f t="shared" si="5"/>
        <v>43.47937642119993</v>
      </c>
    </row>
    <row r="330" spans="1:5" s="10" customFormat="1" ht="11.25">
      <c r="A330" s="26" t="s">
        <v>270</v>
      </c>
      <c r="B330" s="17" t="s">
        <v>631</v>
      </c>
      <c r="C330" s="23">
        <v>1646.7</v>
      </c>
      <c r="D330" s="23">
        <v>47745.47887</v>
      </c>
      <c r="E330" s="22">
        <f t="shared" si="5"/>
        <v>2899.4643146899857</v>
      </c>
    </row>
    <row r="331" spans="1:5" s="10" customFormat="1" ht="11.25">
      <c r="A331" s="19" t="s">
        <v>271</v>
      </c>
      <c r="B331" s="11" t="s">
        <v>632</v>
      </c>
      <c r="C331" s="21">
        <v>0</v>
      </c>
      <c r="D331" s="21">
        <v>46907.89847</v>
      </c>
      <c r="E331" s="32">
        <v>0</v>
      </c>
    </row>
    <row r="332" spans="1:5" s="10" customFormat="1" ht="22.5">
      <c r="A332" s="19" t="s">
        <v>272</v>
      </c>
      <c r="B332" s="11" t="s">
        <v>633</v>
      </c>
      <c r="C332" s="21">
        <v>0</v>
      </c>
      <c r="D332" s="21">
        <v>47173.737329999996</v>
      </c>
      <c r="E332" s="32">
        <v>0</v>
      </c>
    </row>
    <row r="333" spans="1:5" s="10" customFormat="1" ht="22.5">
      <c r="A333" s="19" t="s">
        <v>273</v>
      </c>
      <c r="B333" s="11" t="s">
        <v>634</v>
      </c>
      <c r="C333" s="21">
        <v>0</v>
      </c>
      <c r="D333" s="21">
        <v>-653.10126</v>
      </c>
      <c r="E333" s="32">
        <v>0</v>
      </c>
    </row>
    <row r="334" spans="1:5" s="10" customFormat="1" ht="22.5">
      <c r="A334" s="19" t="s">
        <v>274</v>
      </c>
      <c r="B334" s="11" t="s">
        <v>635</v>
      </c>
      <c r="C334" s="21">
        <v>0</v>
      </c>
      <c r="D334" s="21">
        <v>390.01067</v>
      </c>
      <c r="E334" s="32">
        <v>0</v>
      </c>
    </row>
    <row r="335" spans="1:5" s="10" customFormat="1" ht="22.5">
      <c r="A335" s="19" t="s">
        <v>1007</v>
      </c>
      <c r="B335" s="11" t="s">
        <v>636</v>
      </c>
      <c r="C335" s="21">
        <v>0</v>
      </c>
      <c r="D335" s="21">
        <v>4.93</v>
      </c>
      <c r="E335" s="32">
        <v>0</v>
      </c>
    </row>
    <row r="336" spans="1:5" s="10" customFormat="1" ht="22.5">
      <c r="A336" s="19" t="s">
        <v>275</v>
      </c>
      <c r="B336" s="11" t="s">
        <v>637</v>
      </c>
      <c r="C336" s="21">
        <v>0</v>
      </c>
      <c r="D336" s="21">
        <v>-7.67827</v>
      </c>
      <c r="E336" s="32">
        <v>0</v>
      </c>
    </row>
    <row r="337" spans="1:5" s="10" customFormat="1" ht="11.25">
      <c r="A337" s="19" t="s">
        <v>276</v>
      </c>
      <c r="B337" s="11" t="s">
        <v>638</v>
      </c>
      <c r="C337" s="21">
        <v>851.6</v>
      </c>
      <c r="D337" s="21">
        <v>820.7404</v>
      </c>
      <c r="E337" s="32">
        <f t="shared" si="5"/>
        <v>96.37627994363551</v>
      </c>
    </row>
    <row r="338" spans="1:5" s="10" customFormat="1" ht="22.5">
      <c r="A338" s="19" t="s">
        <v>277</v>
      </c>
      <c r="B338" s="11" t="s">
        <v>639</v>
      </c>
      <c r="C338" s="21">
        <v>145.3</v>
      </c>
      <c r="D338" s="21">
        <v>837.79059</v>
      </c>
      <c r="E338" s="32">
        <f t="shared" si="5"/>
        <v>576.593661390227</v>
      </c>
    </row>
    <row r="339" spans="1:5" s="18" customFormat="1" ht="11.25">
      <c r="A339" s="19" t="s">
        <v>278</v>
      </c>
      <c r="B339" s="11" t="s">
        <v>640</v>
      </c>
      <c r="C339" s="21">
        <v>0</v>
      </c>
      <c r="D339" s="21">
        <v>62.53468</v>
      </c>
      <c r="E339" s="32">
        <v>0</v>
      </c>
    </row>
    <row r="340" spans="1:5" s="10" customFormat="1" ht="11.25">
      <c r="A340" s="19" t="s">
        <v>279</v>
      </c>
      <c r="B340" s="11" t="s">
        <v>641</v>
      </c>
      <c r="C340" s="21">
        <v>406.3</v>
      </c>
      <c r="D340" s="21">
        <v>5</v>
      </c>
      <c r="E340" s="32">
        <f t="shared" si="5"/>
        <v>1.2306177701206005</v>
      </c>
    </row>
    <row r="341" spans="1:5" s="18" customFormat="1" ht="11.25">
      <c r="A341" s="19" t="s">
        <v>280</v>
      </c>
      <c r="B341" s="11" t="s">
        <v>642</v>
      </c>
      <c r="C341" s="21">
        <v>300</v>
      </c>
      <c r="D341" s="21">
        <v>-101.34468</v>
      </c>
      <c r="E341" s="32">
        <v>0</v>
      </c>
    </row>
    <row r="342" spans="1:5" s="10" customFormat="1" ht="11.25">
      <c r="A342" s="19" t="s">
        <v>1008</v>
      </c>
      <c r="B342" s="11" t="s">
        <v>1111</v>
      </c>
      <c r="C342" s="21">
        <v>0</v>
      </c>
      <c r="D342" s="21">
        <v>16.75981</v>
      </c>
      <c r="E342" s="32">
        <v>0</v>
      </c>
    </row>
    <row r="343" spans="1:5" s="10" customFormat="1" ht="11.25">
      <c r="A343" s="19" t="s">
        <v>281</v>
      </c>
      <c r="B343" s="11" t="s">
        <v>643</v>
      </c>
      <c r="C343" s="21">
        <v>795.1</v>
      </c>
      <c r="D343" s="21">
        <v>16.84</v>
      </c>
      <c r="E343" s="32">
        <f t="shared" si="5"/>
        <v>2.117972582065149</v>
      </c>
    </row>
    <row r="344" spans="1:6" s="10" customFormat="1" ht="22.5">
      <c r="A344" s="19" t="s">
        <v>1009</v>
      </c>
      <c r="B344" s="11" t="s">
        <v>644</v>
      </c>
      <c r="C344" s="21">
        <v>795.1</v>
      </c>
      <c r="D344" s="21">
        <v>16.84</v>
      </c>
      <c r="E344" s="32">
        <f t="shared" si="5"/>
        <v>2.117972582065149</v>
      </c>
      <c r="F344" s="21"/>
    </row>
    <row r="345" spans="1:7" s="10" customFormat="1" ht="11.25">
      <c r="A345" s="26" t="s">
        <v>282</v>
      </c>
      <c r="B345" s="17" t="s">
        <v>645</v>
      </c>
      <c r="C345" s="23">
        <f>C346+C431+C434+C446+C456+C464</f>
        <v>9359292.45011</v>
      </c>
      <c r="D345" s="23">
        <v>434316.8301</v>
      </c>
      <c r="E345" s="22">
        <f t="shared" si="5"/>
        <v>4.640487861824378</v>
      </c>
      <c r="F345" s="21">
        <v>9325881.796</v>
      </c>
      <c r="G345" s="40">
        <f>F345+F353+F427</f>
        <v>9359292.450100001</v>
      </c>
    </row>
    <row r="346" spans="1:7" s="10" customFormat="1" ht="21.75">
      <c r="A346" s="26" t="s">
        <v>283</v>
      </c>
      <c r="B346" s="17" t="s">
        <v>646</v>
      </c>
      <c r="C346" s="23">
        <f>C347+C357+C383+C422</f>
        <v>9276138.85411</v>
      </c>
      <c r="D346" s="23">
        <v>523979.81504</v>
      </c>
      <c r="E346" s="22">
        <f t="shared" si="5"/>
        <v>5.648684471856941</v>
      </c>
      <c r="F346" s="21">
        <v>9242728.2</v>
      </c>
      <c r="G346" s="40">
        <f>F346+F427+F353</f>
        <v>9276138.8541</v>
      </c>
    </row>
    <row r="347" spans="1:7" s="10" customFormat="1" ht="11.25">
      <c r="A347" s="19" t="s">
        <v>284</v>
      </c>
      <c r="B347" s="11" t="s">
        <v>1112</v>
      </c>
      <c r="C347" s="21">
        <f>C348+C351+C353+C355</f>
        <v>4569225.7</v>
      </c>
      <c r="D347" s="21">
        <v>377995.8</v>
      </c>
      <c r="E347" s="32">
        <f t="shared" si="5"/>
        <v>8.2726445314356</v>
      </c>
      <c r="F347" s="21">
        <v>4535937.7</v>
      </c>
      <c r="G347" s="40">
        <f>F347+F353</f>
        <v>4569225.7</v>
      </c>
    </row>
    <row r="348" spans="1:5" s="10" customFormat="1" ht="11.25">
      <c r="A348" s="19" t="s">
        <v>285</v>
      </c>
      <c r="B348" s="11" t="s">
        <v>1113</v>
      </c>
      <c r="C348" s="21">
        <v>3903597.4</v>
      </c>
      <c r="D348" s="21">
        <v>325299.8</v>
      </c>
      <c r="E348" s="32">
        <f t="shared" si="5"/>
        <v>8.333333760289932</v>
      </c>
    </row>
    <row r="349" spans="1:5" s="18" customFormat="1" ht="22.5">
      <c r="A349" s="19" t="s">
        <v>286</v>
      </c>
      <c r="B349" s="11" t="s">
        <v>1114</v>
      </c>
      <c r="C349" s="21">
        <v>3903597.2</v>
      </c>
      <c r="D349" s="21">
        <v>325299.8</v>
      </c>
      <c r="E349" s="32">
        <f t="shared" si="5"/>
        <v>8.333334187246573</v>
      </c>
    </row>
    <row r="350" spans="1:5" s="10" customFormat="1" ht="22.5">
      <c r="A350" s="19" t="s">
        <v>1010</v>
      </c>
      <c r="B350" s="11" t="s">
        <v>1115</v>
      </c>
      <c r="C350" s="21">
        <v>0.2</v>
      </c>
      <c r="D350" s="21">
        <v>0</v>
      </c>
      <c r="E350" s="32">
        <f t="shared" si="5"/>
        <v>0</v>
      </c>
    </row>
    <row r="351" spans="1:5" s="18" customFormat="1" ht="22.5">
      <c r="A351" s="19" t="s">
        <v>287</v>
      </c>
      <c r="B351" s="11" t="s">
        <v>1116</v>
      </c>
      <c r="C351" s="21">
        <v>399450.3</v>
      </c>
      <c r="D351" s="21">
        <v>0</v>
      </c>
      <c r="E351" s="32">
        <f t="shared" si="5"/>
        <v>0</v>
      </c>
    </row>
    <row r="352" spans="1:5" s="18" customFormat="1" ht="22.5">
      <c r="A352" s="19" t="s">
        <v>288</v>
      </c>
      <c r="B352" s="11" t="s">
        <v>1117</v>
      </c>
      <c r="C352" s="21">
        <v>399450.3</v>
      </c>
      <c r="D352" s="21">
        <v>0</v>
      </c>
      <c r="E352" s="32">
        <f t="shared" si="5"/>
        <v>0</v>
      </c>
    </row>
    <row r="353" spans="1:6" s="10" customFormat="1" ht="22.5">
      <c r="A353" s="19" t="s">
        <v>1011</v>
      </c>
      <c r="B353" s="11" t="s">
        <v>1118</v>
      </c>
      <c r="C353" s="21">
        <v>33288</v>
      </c>
      <c r="D353" s="21">
        <v>33288</v>
      </c>
      <c r="E353" s="32">
        <v>0</v>
      </c>
      <c r="F353" s="21">
        <v>33288</v>
      </c>
    </row>
    <row r="354" spans="1:5" s="10" customFormat="1" ht="33.75">
      <c r="A354" s="19" t="s">
        <v>1012</v>
      </c>
      <c r="B354" s="11" t="s">
        <v>1119</v>
      </c>
      <c r="C354" s="21">
        <v>33288</v>
      </c>
      <c r="D354" s="21">
        <v>33288</v>
      </c>
      <c r="E354" s="32">
        <v>0</v>
      </c>
    </row>
    <row r="355" spans="1:5" s="10" customFormat="1" ht="33.75">
      <c r="A355" s="19" t="s">
        <v>289</v>
      </c>
      <c r="B355" s="11" t="s">
        <v>1120</v>
      </c>
      <c r="C355" s="21">
        <v>232890</v>
      </c>
      <c r="D355" s="21">
        <v>19408</v>
      </c>
      <c r="E355" s="32">
        <f t="shared" si="5"/>
        <v>8.33354802696552</v>
      </c>
    </row>
    <row r="356" spans="1:5" s="18" customFormat="1" ht="33.75">
      <c r="A356" s="19" t="s">
        <v>290</v>
      </c>
      <c r="B356" s="11" t="s">
        <v>1121</v>
      </c>
      <c r="C356" s="21">
        <v>232890</v>
      </c>
      <c r="D356" s="21">
        <v>19408</v>
      </c>
      <c r="E356" s="32">
        <f t="shared" si="5"/>
        <v>8.33354802696552</v>
      </c>
    </row>
    <row r="357" spans="1:5" s="10" customFormat="1" ht="22.5">
      <c r="A357" s="19" t="s">
        <v>291</v>
      </c>
      <c r="B357" s="11" t="s">
        <v>1122</v>
      </c>
      <c r="C357" s="21">
        <v>1950258.5</v>
      </c>
      <c r="D357" s="21">
        <v>0</v>
      </c>
      <c r="E357" s="32">
        <f t="shared" si="5"/>
        <v>0</v>
      </c>
    </row>
    <row r="358" spans="1:5" s="18" customFormat="1" ht="11.25">
      <c r="A358" s="19" t="s">
        <v>1013</v>
      </c>
      <c r="B358" s="11" t="s">
        <v>1123</v>
      </c>
      <c r="C358" s="21">
        <v>9195.2</v>
      </c>
      <c r="D358" s="21">
        <v>0</v>
      </c>
      <c r="E358" s="32">
        <f t="shared" si="5"/>
        <v>0</v>
      </c>
    </row>
    <row r="359" spans="1:5" s="18" customFormat="1" ht="22.5">
      <c r="A359" s="19" t="s">
        <v>1014</v>
      </c>
      <c r="B359" s="11" t="s">
        <v>1124</v>
      </c>
      <c r="C359" s="21">
        <v>9195.2</v>
      </c>
      <c r="D359" s="21">
        <v>0</v>
      </c>
      <c r="E359" s="32">
        <f t="shared" si="5"/>
        <v>0</v>
      </c>
    </row>
    <row r="360" spans="1:5" s="10" customFormat="1" ht="22.5">
      <c r="A360" s="19" t="s">
        <v>1015</v>
      </c>
      <c r="B360" s="11" t="s">
        <v>1125</v>
      </c>
      <c r="C360" s="21">
        <v>216000</v>
      </c>
      <c r="D360" s="21">
        <v>0</v>
      </c>
      <c r="E360" s="32">
        <f t="shared" si="5"/>
        <v>0</v>
      </c>
    </row>
    <row r="361" spans="1:5" s="18" customFormat="1" ht="33.75">
      <c r="A361" s="19" t="s">
        <v>1016</v>
      </c>
      <c r="B361" s="11" t="s">
        <v>1126</v>
      </c>
      <c r="C361" s="21">
        <v>216000</v>
      </c>
      <c r="D361" s="21">
        <v>0</v>
      </c>
      <c r="E361" s="32">
        <f t="shared" si="5"/>
        <v>0</v>
      </c>
    </row>
    <row r="362" spans="1:5" s="10" customFormat="1" ht="33.75">
      <c r="A362" s="19" t="s">
        <v>1017</v>
      </c>
      <c r="B362" s="11" t="s">
        <v>1127</v>
      </c>
      <c r="C362" s="21">
        <v>33809.5</v>
      </c>
      <c r="D362" s="21">
        <v>0</v>
      </c>
      <c r="E362" s="32">
        <f t="shared" si="5"/>
        <v>0</v>
      </c>
    </row>
    <row r="363" spans="1:5" s="18" customFormat="1" ht="33.75">
      <c r="A363" s="19" t="s">
        <v>1018</v>
      </c>
      <c r="B363" s="11" t="s">
        <v>1128</v>
      </c>
      <c r="C363" s="21">
        <v>33809.5</v>
      </c>
      <c r="D363" s="21">
        <v>0</v>
      </c>
      <c r="E363" s="32">
        <f aca="true" t="shared" si="6" ref="E363:E414">D363/C363*100</f>
        <v>0</v>
      </c>
    </row>
    <row r="364" spans="1:5" s="18" customFormat="1" ht="45">
      <c r="A364" s="19" t="s">
        <v>1019</v>
      </c>
      <c r="B364" s="11" t="s">
        <v>1129</v>
      </c>
      <c r="C364" s="21">
        <v>64953.1</v>
      </c>
      <c r="D364" s="21">
        <v>0</v>
      </c>
      <c r="E364" s="32">
        <f t="shared" si="6"/>
        <v>0</v>
      </c>
    </row>
    <row r="365" spans="1:5" s="18" customFormat="1" ht="45">
      <c r="A365" s="19" t="s">
        <v>1020</v>
      </c>
      <c r="B365" s="11" t="s">
        <v>1130</v>
      </c>
      <c r="C365" s="21">
        <v>752983.8</v>
      </c>
      <c r="D365" s="21">
        <v>0</v>
      </c>
      <c r="E365" s="32">
        <f t="shared" si="6"/>
        <v>0</v>
      </c>
    </row>
    <row r="366" spans="1:5" s="10" customFormat="1" ht="33.75">
      <c r="A366" s="19" t="s">
        <v>1021</v>
      </c>
      <c r="B366" s="11" t="s">
        <v>1131</v>
      </c>
      <c r="C366" s="21">
        <v>1593.6</v>
      </c>
      <c r="D366" s="21">
        <v>0</v>
      </c>
      <c r="E366" s="32">
        <f t="shared" si="6"/>
        <v>0</v>
      </c>
    </row>
    <row r="367" spans="1:5" s="18" customFormat="1" ht="33.75">
      <c r="A367" s="19" t="s">
        <v>1022</v>
      </c>
      <c r="B367" s="11" t="s">
        <v>1132</v>
      </c>
      <c r="C367" s="21">
        <v>7561</v>
      </c>
      <c r="D367" s="21">
        <v>0</v>
      </c>
      <c r="E367" s="32">
        <f t="shared" si="6"/>
        <v>0</v>
      </c>
    </row>
    <row r="368" spans="1:5" s="18" customFormat="1" ht="45">
      <c r="A368" s="19" t="s">
        <v>1023</v>
      </c>
      <c r="B368" s="11" t="s">
        <v>1133</v>
      </c>
      <c r="C368" s="21">
        <v>7561</v>
      </c>
      <c r="D368" s="21">
        <v>0</v>
      </c>
      <c r="E368" s="32">
        <f t="shared" si="6"/>
        <v>0</v>
      </c>
    </row>
    <row r="369" spans="1:5" s="10" customFormat="1" ht="45">
      <c r="A369" s="19" t="s">
        <v>292</v>
      </c>
      <c r="B369" s="11" t="s">
        <v>1134</v>
      </c>
      <c r="C369" s="21">
        <v>49068.5</v>
      </c>
      <c r="D369" s="21">
        <v>0</v>
      </c>
      <c r="E369" s="32">
        <f t="shared" si="6"/>
        <v>0</v>
      </c>
    </row>
    <row r="370" spans="1:5" s="10" customFormat="1" ht="45">
      <c r="A370" s="19" t="s">
        <v>1024</v>
      </c>
      <c r="B370" s="11" t="s">
        <v>1135</v>
      </c>
      <c r="C370" s="21">
        <v>322110.4</v>
      </c>
      <c r="D370" s="21">
        <v>0</v>
      </c>
      <c r="E370" s="32">
        <f t="shared" si="6"/>
        <v>0</v>
      </c>
    </row>
    <row r="371" spans="1:5" s="10" customFormat="1" ht="56.25">
      <c r="A371" s="19" t="s">
        <v>1025</v>
      </c>
      <c r="B371" s="11" t="s">
        <v>1136</v>
      </c>
      <c r="C371" s="21">
        <v>5902.7</v>
      </c>
      <c r="D371" s="21">
        <v>0</v>
      </c>
      <c r="E371" s="32">
        <f t="shared" si="6"/>
        <v>0</v>
      </c>
    </row>
    <row r="372" spans="1:5" s="18" customFormat="1" ht="56.25">
      <c r="A372" s="19" t="s">
        <v>1026</v>
      </c>
      <c r="B372" s="11" t="s">
        <v>1137</v>
      </c>
      <c r="C372" s="21">
        <v>5902.7</v>
      </c>
      <c r="D372" s="21">
        <v>0</v>
      </c>
      <c r="E372" s="32">
        <f t="shared" si="6"/>
        <v>0</v>
      </c>
    </row>
    <row r="373" spans="1:5" s="18" customFormat="1" ht="33.75">
      <c r="A373" s="19" t="s">
        <v>1027</v>
      </c>
      <c r="B373" s="11" t="s">
        <v>1138</v>
      </c>
      <c r="C373" s="21">
        <v>13415.4</v>
      </c>
      <c r="D373" s="21">
        <v>0</v>
      </c>
      <c r="E373" s="32">
        <f t="shared" si="6"/>
        <v>0</v>
      </c>
    </row>
    <row r="374" spans="1:5" s="10" customFormat="1" ht="33.75">
      <c r="A374" s="19" t="s">
        <v>1028</v>
      </c>
      <c r="B374" s="11" t="s">
        <v>1139</v>
      </c>
      <c r="C374" s="21">
        <v>13415.4</v>
      </c>
      <c r="D374" s="21">
        <v>0</v>
      </c>
      <c r="E374" s="32">
        <f t="shared" si="6"/>
        <v>0</v>
      </c>
    </row>
    <row r="375" spans="1:5" s="10" customFormat="1" ht="33.75">
      <c r="A375" s="19" t="s">
        <v>1029</v>
      </c>
      <c r="B375" s="11" t="s">
        <v>1140</v>
      </c>
      <c r="C375" s="21">
        <v>39074.7</v>
      </c>
      <c r="D375" s="21">
        <v>0</v>
      </c>
      <c r="E375" s="32">
        <f t="shared" si="6"/>
        <v>0</v>
      </c>
    </row>
    <row r="376" spans="1:5" s="10" customFormat="1" ht="33.75">
      <c r="A376" s="19" t="s">
        <v>1030</v>
      </c>
      <c r="B376" s="11" t="s">
        <v>1141</v>
      </c>
      <c r="C376" s="21">
        <v>97887.6</v>
      </c>
      <c r="D376" s="21">
        <v>0</v>
      </c>
      <c r="E376" s="32">
        <f t="shared" si="6"/>
        <v>0</v>
      </c>
    </row>
    <row r="377" spans="1:5" s="10" customFormat="1" ht="33.75">
      <c r="A377" s="19" t="s">
        <v>1031</v>
      </c>
      <c r="B377" s="11" t="s">
        <v>1142</v>
      </c>
      <c r="C377" s="21">
        <v>97887.6</v>
      </c>
      <c r="D377" s="21">
        <v>0</v>
      </c>
      <c r="E377" s="32">
        <f t="shared" si="6"/>
        <v>0</v>
      </c>
    </row>
    <row r="378" spans="1:8" s="10" customFormat="1" ht="11.25">
      <c r="A378" s="19" t="s">
        <v>1032</v>
      </c>
      <c r="B378" s="13" t="s">
        <v>1143</v>
      </c>
      <c r="C378" s="32">
        <v>5105.4</v>
      </c>
      <c r="D378" s="32">
        <v>0</v>
      </c>
      <c r="E378" s="32">
        <f t="shared" si="6"/>
        <v>0</v>
      </c>
      <c r="F378" s="22"/>
      <c r="G378" s="31"/>
      <c r="H378" s="31"/>
    </row>
    <row r="379" spans="1:5" s="10" customFormat="1" ht="22.5">
      <c r="A379" s="14" t="s">
        <v>1033</v>
      </c>
      <c r="B379" s="11" t="s">
        <v>1144</v>
      </c>
      <c r="C379" s="21">
        <v>5105.4</v>
      </c>
      <c r="D379" s="21">
        <v>0</v>
      </c>
      <c r="E379" s="32">
        <f t="shared" si="6"/>
        <v>0</v>
      </c>
    </row>
    <row r="380" spans="1:5" s="18" customFormat="1" ht="33.75">
      <c r="A380" s="14" t="s">
        <v>293</v>
      </c>
      <c r="B380" s="11" t="s">
        <v>1145</v>
      </c>
      <c r="C380" s="21">
        <v>110680.9</v>
      </c>
      <c r="D380" s="21">
        <v>0</v>
      </c>
      <c r="E380" s="32">
        <f t="shared" si="6"/>
        <v>0</v>
      </c>
    </row>
    <row r="381" spans="1:5" s="18" customFormat="1" ht="22.5">
      <c r="A381" s="14" t="s">
        <v>1034</v>
      </c>
      <c r="B381" s="11" t="s">
        <v>1146</v>
      </c>
      <c r="C381" s="21">
        <v>54183</v>
      </c>
      <c r="D381" s="21">
        <v>0</v>
      </c>
      <c r="E381" s="32">
        <f t="shared" si="6"/>
        <v>0</v>
      </c>
    </row>
    <row r="382" spans="1:5" s="10" customFormat="1" ht="33.75">
      <c r="A382" s="14" t="s">
        <v>1035</v>
      </c>
      <c r="B382" s="11" t="s">
        <v>1147</v>
      </c>
      <c r="C382" s="21">
        <v>166733.7</v>
      </c>
      <c r="D382" s="21">
        <v>0</v>
      </c>
      <c r="E382" s="32">
        <f t="shared" si="6"/>
        <v>0</v>
      </c>
    </row>
    <row r="383" spans="1:5" s="10" customFormat="1" ht="11.25">
      <c r="A383" s="14" t="s">
        <v>294</v>
      </c>
      <c r="B383" s="11" t="s">
        <v>1148</v>
      </c>
      <c r="C383" s="21">
        <v>2648064.8</v>
      </c>
      <c r="D383" s="21">
        <v>145795.22504</v>
      </c>
      <c r="E383" s="32">
        <f t="shared" si="6"/>
        <v>5.505727240511637</v>
      </c>
    </row>
    <row r="384" spans="1:5" s="10" customFormat="1" ht="22.5">
      <c r="A384" s="14" t="s">
        <v>301</v>
      </c>
      <c r="B384" s="11" t="s">
        <v>1149</v>
      </c>
      <c r="C384" s="21">
        <v>30157.5</v>
      </c>
      <c r="D384" s="21">
        <v>0</v>
      </c>
      <c r="E384" s="32">
        <f t="shared" si="6"/>
        <v>0</v>
      </c>
    </row>
    <row r="385" spans="1:5" s="10" customFormat="1" ht="33.75">
      <c r="A385" s="14" t="s">
        <v>302</v>
      </c>
      <c r="B385" s="11" t="s">
        <v>1150</v>
      </c>
      <c r="C385" s="21">
        <v>30157.5</v>
      </c>
      <c r="D385" s="21">
        <v>0</v>
      </c>
      <c r="E385" s="32">
        <f t="shared" si="6"/>
        <v>0</v>
      </c>
    </row>
    <row r="386" spans="1:5" s="10" customFormat="1" ht="33.75">
      <c r="A386" s="14" t="s">
        <v>1036</v>
      </c>
      <c r="B386" s="11" t="s">
        <v>1151</v>
      </c>
      <c r="C386" s="21">
        <v>620.3</v>
      </c>
      <c r="D386" s="21">
        <v>0</v>
      </c>
      <c r="E386" s="32">
        <f t="shared" si="6"/>
        <v>0</v>
      </c>
    </row>
    <row r="387" spans="1:5" s="10" customFormat="1" ht="45">
      <c r="A387" s="14" t="s">
        <v>1037</v>
      </c>
      <c r="B387" s="11" t="s">
        <v>1152</v>
      </c>
      <c r="C387" s="21">
        <v>620.3</v>
      </c>
      <c r="D387" s="21">
        <v>0</v>
      </c>
      <c r="E387" s="32">
        <f t="shared" si="6"/>
        <v>0</v>
      </c>
    </row>
    <row r="388" spans="1:5" s="18" customFormat="1" ht="22.5">
      <c r="A388" s="14" t="s">
        <v>305</v>
      </c>
      <c r="B388" s="11" t="s">
        <v>1153</v>
      </c>
      <c r="C388" s="21">
        <v>19123.8</v>
      </c>
      <c r="D388" s="21">
        <v>0</v>
      </c>
      <c r="E388" s="32">
        <f t="shared" si="6"/>
        <v>0</v>
      </c>
    </row>
    <row r="389" spans="1:5" s="10" customFormat="1" ht="22.5">
      <c r="A389" s="14" t="s">
        <v>306</v>
      </c>
      <c r="B389" s="11" t="s">
        <v>1154</v>
      </c>
      <c r="C389" s="21">
        <v>19123.8</v>
      </c>
      <c r="D389" s="21">
        <v>0</v>
      </c>
      <c r="E389" s="32">
        <f t="shared" si="6"/>
        <v>0</v>
      </c>
    </row>
    <row r="390" spans="1:5" s="10" customFormat="1" ht="22.5">
      <c r="A390" s="14" t="s">
        <v>303</v>
      </c>
      <c r="B390" s="11" t="s">
        <v>1155</v>
      </c>
      <c r="C390" s="21">
        <v>288295.7</v>
      </c>
      <c r="D390" s="21">
        <v>5056.17832</v>
      </c>
      <c r="E390" s="32">
        <f t="shared" si="6"/>
        <v>1.7538167652171015</v>
      </c>
    </row>
    <row r="391" spans="1:5" s="10" customFormat="1" ht="22.5">
      <c r="A391" s="14" t="s">
        <v>304</v>
      </c>
      <c r="B391" s="11" t="s">
        <v>1156</v>
      </c>
      <c r="C391" s="21">
        <v>288295.7</v>
      </c>
      <c r="D391" s="21">
        <v>5056.17832</v>
      </c>
      <c r="E391" s="32">
        <f t="shared" si="6"/>
        <v>1.7538167652171015</v>
      </c>
    </row>
    <row r="392" spans="1:5" s="10" customFormat="1" ht="67.5">
      <c r="A392" s="14" t="s">
        <v>1038</v>
      </c>
      <c r="B392" s="11" t="s">
        <v>1157</v>
      </c>
      <c r="C392" s="21">
        <v>45898.8</v>
      </c>
      <c r="D392" s="21">
        <v>0</v>
      </c>
      <c r="E392" s="32">
        <f t="shared" si="6"/>
        <v>0</v>
      </c>
    </row>
    <row r="393" spans="1:5" s="10" customFormat="1" ht="78.75">
      <c r="A393" s="14" t="s">
        <v>1039</v>
      </c>
      <c r="B393" s="11" t="s">
        <v>1158</v>
      </c>
      <c r="C393" s="21">
        <v>45898.8</v>
      </c>
      <c r="D393" s="21">
        <v>0</v>
      </c>
      <c r="E393" s="32">
        <f t="shared" si="6"/>
        <v>0</v>
      </c>
    </row>
    <row r="394" spans="1:5" s="10" customFormat="1" ht="56.25">
      <c r="A394" s="14" t="s">
        <v>1040</v>
      </c>
      <c r="B394" s="11" t="s">
        <v>1159</v>
      </c>
      <c r="C394" s="21">
        <v>16425.7</v>
      </c>
      <c r="D394" s="21">
        <v>0</v>
      </c>
      <c r="E394" s="32">
        <f t="shared" si="6"/>
        <v>0</v>
      </c>
    </row>
    <row r="395" spans="1:5" s="10" customFormat="1" ht="67.5">
      <c r="A395" s="14" t="s">
        <v>1041</v>
      </c>
      <c r="B395" s="11" t="s">
        <v>1160</v>
      </c>
      <c r="C395" s="21">
        <v>16425.7</v>
      </c>
      <c r="D395" s="21">
        <v>0</v>
      </c>
      <c r="E395" s="32">
        <f t="shared" si="6"/>
        <v>0</v>
      </c>
    </row>
    <row r="396" spans="1:6" s="6" customFormat="1" ht="33.75">
      <c r="A396" s="14" t="s">
        <v>316</v>
      </c>
      <c r="B396" s="11" t="s">
        <v>1161</v>
      </c>
      <c r="C396" s="21">
        <v>38011.3</v>
      </c>
      <c r="D396" s="21">
        <v>2012.3906299999999</v>
      </c>
      <c r="E396" s="32">
        <f t="shared" si="6"/>
        <v>5.294190490722495</v>
      </c>
      <c r="F396" s="27"/>
    </row>
    <row r="397" spans="1:5" s="6" customFormat="1" ht="45">
      <c r="A397" s="14" t="s">
        <v>317</v>
      </c>
      <c r="B397" s="11" t="s">
        <v>1162</v>
      </c>
      <c r="C397" s="21">
        <v>38011.3</v>
      </c>
      <c r="D397" s="21">
        <v>2012.3906299999999</v>
      </c>
      <c r="E397" s="32">
        <f t="shared" si="6"/>
        <v>5.294190490722495</v>
      </c>
    </row>
    <row r="398" spans="1:5" ht="45">
      <c r="A398" s="14" t="s">
        <v>297</v>
      </c>
      <c r="B398" s="11" t="s">
        <v>1163</v>
      </c>
      <c r="C398" s="21">
        <v>69891.5</v>
      </c>
      <c r="D398" s="21">
        <v>0</v>
      </c>
      <c r="E398" s="32">
        <f t="shared" si="6"/>
        <v>0</v>
      </c>
    </row>
    <row r="399" spans="1:5" ht="45">
      <c r="A399" s="14" t="s">
        <v>298</v>
      </c>
      <c r="B399" s="11" t="s">
        <v>1164</v>
      </c>
      <c r="C399" s="21">
        <v>69891.5</v>
      </c>
      <c r="D399" s="21">
        <v>0</v>
      </c>
      <c r="E399" s="32">
        <f t="shared" si="6"/>
        <v>0</v>
      </c>
    </row>
    <row r="400" spans="1:5" ht="33.75">
      <c r="A400" s="14" t="s">
        <v>1042</v>
      </c>
      <c r="B400" s="11" t="s">
        <v>1165</v>
      </c>
      <c r="C400" s="21">
        <v>30.2</v>
      </c>
      <c r="D400" s="21">
        <v>0</v>
      </c>
      <c r="E400" s="32">
        <f t="shared" si="6"/>
        <v>0</v>
      </c>
    </row>
    <row r="401" spans="1:5" ht="45">
      <c r="A401" s="14" t="s">
        <v>1043</v>
      </c>
      <c r="B401" s="11" t="s">
        <v>1166</v>
      </c>
      <c r="C401" s="21">
        <v>30.2</v>
      </c>
      <c r="D401" s="21">
        <v>0</v>
      </c>
      <c r="E401" s="32">
        <f t="shared" si="6"/>
        <v>0</v>
      </c>
    </row>
    <row r="402" spans="1:5" ht="22.5">
      <c r="A402" s="14" t="s">
        <v>295</v>
      </c>
      <c r="B402" s="11" t="s">
        <v>1167</v>
      </c>
      <c r="C402" s="21">
        <v>999235.8</v>
      </c>
      <c r="D402" s="21">
        <v>86128.13561</v>
      </c>
      <c r="E402" s="32">
        <f t="shared" si="6"/>
        <v>8.619400506867347</v>
      </c>
    </row>
    <row r="403" spans="1:5" ht="22.5">
      <c r="A403" s="14" t="s">
        <v>296</v>
      </c>
      <c r="B403" s="11" t="s">
        <v>1168</v>
      </c>
      <c r="C403" s="21">
        <v>999235.8</v>
      </c>
      <c r="D403" s="21">
        <v>86128.13561</v>
      </c>
      <c r="E403" s="32">
        <f t="shared" si="6"/>
        <v>8.619400506867347</v>
      </c>
    </row>
    <row r="404" spans="1:5" ht="33.75">
      <c r="A404" s="14" t="s">
        <v>307</v>
      </c>
      <c r="B404" s="11" t="s">
        <v>1169</v>
      </c>
      <c r="C404" s="21">
        <v>9011.7</v>
      </c>
      <c r="D404" s="21">
        <v>0</v>
      </c>
      <c r="E404" s="32">
        <f t="shared" si="6"/>
        <v>0</v>
      </c>
    </row>
    <row r="405" spans="1:5" ht="33.75">
      <c r="A405" s="14" t="s">
        <v>308</v>
      </c>
      <c r="B405" s="11" t="s">
        <v>1170</v>
      </c>
      <c r="C405" s="21">
        <v>9011.7</v>
      </c>
      <c r="D405" s="21">
        <v>0</v>
      </c>
      <c r="E405" s="32">
        <f t="shared" si="6"/>
        <v>0</v>
      </c>
    </row>
    <row r="406" spans="1:5" ht="45">
      <c r="A406" s="14" t="s">
        <v>311</v>
      </c>
      <c r="B406" s="11" t="s">
        <v>1171</v>
      </c>
      <c r="C406" s="21">
        <v>7747.5</v>
      </c>
      <c r="D406" s="21">
        <v>397.62741</v>
      </c>
      <c r="E406" s="32">
        <f t="shared" si="6"/>
        <v>5.132331848983543</v>
      </c>
    </row>
    <row r="407" spans="1:5" ht="56.25">
      <c r="A407" s="14" t="s">
        <v>1044</v>
      </c>
      <c r="B407" s="11" t="s">
        <v>1172</v>
      </c>
      <c r="C407" s="21">
        <v>7747.5</v>
      </c>
      <c r="D407" s="21">
        <v>397.62741</v>
      </c>
      <c r="E407" s="32">
        <f t="shared" si="6"/>
        <v>5.132331848983543</v>
      </c>
    </row>
    <row r="408" spans="1:5" ht="33.75">
      <c r="A408" s="14" t="s">
        <v>299</v>
      </c>
      <c r="B408" s="11" t="s">
        <v>1173</v>
      </c>
      <c r="C408" s="21">
        <v>102.9</v>
      </c>
      <c r="D408" s="21">
        <v>0</v>
      </c>
      <c r="E408" s="32">
        <f t="shared" si="6"/>
        <v>0</v>
      </c>
    </row>
    <row r="409" spans="1:5" ht="45">
      <c r="A409" s="14" t="s">
        <v>300</v>
      </c>
      <c r="B409" s="11" t="s">
        <v>1174</v>
      </c>
      <c r="C409" s="21">
        <v>102.9</v>
      </c>
      <c r="D409" s="21">
        <v>0</v>
      </c>
      <c r="E409" s="32">
        <f t="shared" si="6"/>
        <v>0</v>
      </c>
    </row>
    <row r="410" spans="1:5" ht="33.75">
      <c r="A410" s="14" t="s">
        <v>309</v>
      </c>
      <c r="B410" s="11" t="s">
        <v>1175</v>
      </c>
      <c r="C410" s="21">
        <v>327732.7</v>
      </c>
      <c r="D410" s="21">
        <v>16950.50747</v>
      </c>
      <c r="E410" s="32">
        <f t="shared" si="6"/>
        <v>5.172052550752488</v>
      </c>
    </row>
    <row r="411" spans="1:5" ht="33.75">
      <c r="A411" s="14" t="s">
        <v>310</v>
      </c>
      <c r="B411" s="11" t="s">
        <v>1176</v>
      </c>
      <c r="C411" s="21">
        <v>327732.7</v>
      </c>
      <c r="D411" s="21">
        <v>16950.50747</v>
      </c>
      <c r="E411" s="32">
        <f t="shared" si="6"/>
        <v>5.172052550752488</v>
      </c>
    </row>
    <row r="412" spans="1:5" ht="56.25">
      <c r="A412" s="14" t="s">
        <v>314</v>
      </c>
      <c r="B412" s="11" t="s">
        <v>1177</v>
      </c>
      <c r="C412" s="21">
        <v>423690</v>
      </c>
      <c r="D412" s="21">
        <v>34814.4421</v>
      </c>
      <c r="E412" s="32">
        <f t="shared" si="6"/>
        <v>8.216961009228445</v>
      </c>
    </row>
    <row r="413" spans="1:5" ht="67.5">
      <c r="A413" s="14" t="s">
        <v>315</v>
      </c>
      <c r="B413" s="11" t="s">
        <v>1178</v>
      </c>
      <c r="C413" s="21">
        <v>423690</v>
      </c>
      <c r="D413" s="21">
        <v>34814.4421</v>
      </c>
      <c r="E413" s="32">
        <f t="shared" si="6"/>
        <v>8.216961009228445</v>
      </c>
    </row>
    <row r="414" spans="1:5" ht="67.5">
      <c r="A414" s="14" t="s">
        <v>1045</v>
      </c>
      <c r="B414" s="11" t="s">
        <v>1179</v>
      </c>
      <c r="C414" s="21">
        <v>226899.7</v>
      </c>
      <c r="D414" s="21">
        <v>0</v>
      </c>
      <c r="E414" s="32">
        <f t="shared" si="6"/>
        <v>0</v>
      </c>
    </row>
    <row r="415" spans="1:5" ht="67.5">
      <c r="A415" s="14" t="s">
        <v>1046</v>
      </c>
      <c r="B415" s="11" t="s">
        <v>1180</v>
      </c>
      <c r="C415" s="21">
        <v>226899.7</v>
      </c>
      <c r="D415" s="21">
        <v>0</v>
      </c>
      <c r="E415" s="32">
        <f aca="true" t="shared" si="7" ref="E415:E455">D415/C415*100</f>
        <v>0</v>
      </c>
    </row>
    <row r="416" spans="1:5" ht="22.5">
      <c r="A416" s="14" t="s">
        <v>312</v>
      </c>
      <c r="B416" s="11" t="s">
        <v>1181</v>
      </c>
      <c r="C416" s="21">
        <v>29335.9</v>
      </c>
      <c r="D416" s="21">
        <v>0</v>
      </c>
      <c r="E416" s="32">
        <f t="shared" si="7"/>
        <v>0</v>
      </c>
    </row>
    <row r="417" spans="1:5" ht="33.75">
      <c r="A417" s="14" t="s">
        <v>313</v>
      </c>
      <c r="B417" s="11" t="s">
        <v>1182</v>
      </c>
      <c r="C417" s="21">
        <v>14758.6</v>
      </c>
      <c r="D417" s="21">
        <v>0</v>
      </c>
      <c r="E417" s="32">
        <f t="shared" si="7"/>
        <v>0</v>
      </c>
    </row>
    <row r="418" spans="1:5" ht="33.75">
      <c r="A418" s="14" t="s">
        <v>1047</v>
      </c>
      <c r="B418" s="11" t="s">
        <v>1183</v>
      </c>
      <c r="C418" s="21">
        <v>14577.3</v>
      </c>
      <c r="D418" s="21">
        <v>0</v>
      </c>
      <c r="E418" s="32">
        <f t="shared" si="7"/>
        <v>0</v>
      </c>
    </row>
    <row r="419" spans="1:5" ht="22.5">
      <c r="A419" s="14" t="s">
        <v>1048</v>
      </c>
      <c r="B419" s="11" t="s">
        <v>1184</v>
      </c>
      <c r="C419" s="21">
        <v>115774.7</v>
      </c>
      <c r="D419" s="21">
        <v>435.9435</v>
      </c>
      <c r="E419" s="32">
        <f t="shared" si="7"/>
        <v>0.3765447027718491</v>
      </c>
    </row>
    <row r="420" spans="1:5" ht="12.75">
      <c r="A420" s="14" t="s">
        <v>318</v>
      </c>
      <c r="B420" s="11" t="s">
        <v>1185</v>
      </c>
      <c r="C420" s="21">
        <v>79.1</v>
      </c>
      <c r="D420" s="21">
        <v>0</v>
      </c>
      <c r="E420" s="32">
        <f t="shared" si="7"/>
        <v>0</v>
      </c>
    </row>
    <row r="421" spans="1:5" ht="12.75">
      <c r="A421" s="14" t="s">
        <v>319</v>
      </c>
      <c r="B421" s="11" t="s">
        <v>1186</v>
      </c>
      <c r="C421" s="21">
        <v>79.1</v>
      </c>
      <c r="D421" s="21">
        <v>0</v>
      </c>
      <c r="E421" s="32">
        <f t="shared" si="7"/>
        <v>0</v>
      </c>
    </row>
    <row r="422" spans="1:7" ht="12.75">
      <c r="A422" s="14" t="s">
        <v>320</v>
      </c>
      <c r="B422" s="11" t="s">
        <v>1187</v>
      </c>
      <c r="C422" s="21">
        <f>C423+C424+C426+C428+C430</f>
        <v>108589.85411</v>
      </c>
      <c r="D422" s="21">
        <v>188.79</v>
      </c>
      <c r="E422" s="32">
        <f t="shared" si="7"/>
        <v>0.1738560214002667</v>
      </c>
      <c r="F422" s="21">
        <v>108467.2</v>
      </c>
      <c r="G422" s="21">
        <f>F422+F427</f>
        <v>108589.8541</v>
      </c>
    </row>
    <row r="423" spans="1:5" ht="33.75">
      <c r="A423" s="14" t="s">
        <v>1049</v>
      </c>
      <c r="B423" s="11" t="s">
        <v>1188</v>
      </c>
      <c r="C423" s="21">
        <v>18000</v>
      </c>
      <c r="D423" s="21">
        <v>0</v>
      </c>
      <c r="E423" s="32">
        <f t="shared" si="7"/>
        <v>0</v>
      </c>
    </row>
    <row r="424" spans="1:5" ht="33.75">
      <c r="A424" s="14" t="s">
        <v>1050</v>
      </c>
      <c r="B424" s="11" t="s">
        <v>1189</v>
      </c>
      <c r="C424" s="21">
        <v>3256.2</v>
      </c>
      <c r="D424" s="21">
        <v>188.79</v>
      </c>
      <c r="E424" s="32">
        <f t="shared" si="7"/>
        <v>5.797862539156071</v>
      </c>
    </row>
    <row r="425" spans="1:5" ht="33.75">
      <c r="A425" s="14" t="s">
        <v>1051</v>
      </c>
      <c r="B425" s="11" t="s">
        <v>1190</v>
      </c>
      <c r="C425" s="21">
        <v>3256.2</v>
      </c>
      <c r="D425" s="21">
        <v>188.79</v>
      </c>
      <c r="E425" s="32">
        <f t="shared" si="7"/>
        <v>5.797862539156071</v>
      </c>
    </row>
    <row r="426" spans="1:5" ht="33.75">
      <c r="A426" s="14" t="s">
        <v>1052</v>
      </c>
      <c r="B426" s="11" t="s">
        <v>1191</v>
      </c>
      <c r="C426" s="34">
        <v>142.45411</v>
      </c>
      <c r="D426" s="21">
        <v>0</v>
      </c>
      <c r="E426" s="32">
        <f t="shared" si="7"/>
        <v>0</v>
      </c>
    </row>
    <row r="427" spans="1:6" ht="33.75">
      <c r="A427" s="14" t="s">
        <v>1053</v>
      </c>
      <c r="B427" s="11" t="s">
        <v>1192</v>
      </c>
      <c r="C427" s="21">
        <v>142.45411</v>
      </c>
      <c r="D427" s="21">
        <v>0</v>
      </c>
      <c r="E427" s="32">
        <f t="shared" si="7"/>
        <v>0</v>
      </c>
      <c r="F427" s="2">
        <v>122.6541</v>
      </c>
    </row>
    <row r="428" spans="1:5" ht="22.5">
      <c r="A428" s="14" t="s">
        <v>1054</v>
      </c>
      <c r="B428" s="11" t="s">
        <v>1193</v>
      </c>
      <c r="C428" s="21">
        <v>87066.2</v>
      </c>
      <c r="D428" s="21">
        <v>0</v>
      </c>
      <c r="E428" s="32">
        <f t="shared" si="7"/>
        <v>0</v>
      </c>
    </row>
    <row r="429" spans="1:5" ht="33.75">
      <c r="A429" s="14" t="s">
        <v>1055</v>
      </c>
      <c r="B429" s="11" t="s">
        <v>1194</v>
      </c>
      <c r="C429" s="21">
        <v>87066.2</v>
      </c>
      <c r="D429" s="21">
        <v>0</v>
      </c>
      <c r="E429" s="32">
        <f t="shared" si="7"/>
        <v>0</v>
      </c>
    </row>
    <row r="430" spans="1:5" ht="78.75">
      <c r="A430" s="14" t="s">
        <v>321</v>
      </c>
      <c r="B430" s="11" t="s">
        <v>1195</v>
      </c>
      <c r="C430" s="21">
        <v>125</v>
      </c>
      <c r="D430" s="21">
        <v>0</v>
      </c>
      <c r="E430" s="32">
        <f t="shared" si="7"/>
        <v>0</v>
      </c>
    </row>
    <row r="431" spans="1:5" ht="21.75">
      <c r="A431" s="16" t="s">
        <v>322</v>
      </c>
      <c r="B431" s="17" t="s">
        <v>647</v>
      </c>
      <c r="C431" s="23">
        <v>37116</v>
      </c>
      <c r="D431" s="23">
        <v>0</v>
      </c>
      <c r="E431" s="22">
        <f t="shared" si="7"/>
        <v>0</v>
      </c>
    </row>
    <row r="432" spans="1:5" ht="22.5">
      <c r="A432" s="14" t="s">
        <v>323</v>
      </c>
      <c r="B432" s="11" t="s">
        <v>648</v>
      </c>
      <c r="C432" s="21">
        <v>37116</v>
      </c>
      <c r="D432" s="21">
        <v>0</v>
      </c>
      <c r="E432" s="32">
        <f t="shared" si="7"/>
        <v>0</v>
      </c>
    </row>
    <row r="433" spans="1:5" ht="56.25">
      <c r="A433" s="14" t="s">
        <v>1056</v>
      </c>
      <c r="B433" s="11" t="s">
        <v>649</v>
      </c>
      <c r="C433" s="21">
        <v>37116</v>
      </c>
      <c r="D433" s="21">
        <v>0</v>
      </c>
      <c r="E433" s="32">
        <f t="shared" si="7"/>
        <v>0</v>
      </c>
    </row>
    <row r="434" spans="1:5" ht="21.75">
      <c r="A434" s="16" t="s">
        <v>324</v>
      </c>
      <c r="B434" s="17" t="s">
        <v>650</v>
      </c>
      <c r="C434" s="23">
        <v>11315.986</v>
      </c>
      <c r="D434" s="23">
        <v>10</v>
      </c>
      <c r="E434" s="22">
        <f t="shared" si="7"/>
        <v>0.08837055825272318</v>
      </c>
    </row>
    <row r="435" spans="1:5" ht="22.5">
      <c r="A435" s="14" t="s">
        <v>1057</v>
      </c>
      <c r="B435" s="11" t="s">
        <v>1196</v>
      </c>
      <c r="C435" s="21">
        <v>7065.5</v>
      </c>
      <c r="D435" s="21">
        <v>0</v>
      </c>
      <c r="E435" s="32">
        <f t="shared" si="7"/>
        <v>0</v>
      </c>
    </row>
    <row r="436" spans="1:5" ht="22.5">
      <c r="A436" s="14" t="s">
        <v>1058</v>
      </c>
      <c r="B436" s="11" t="s">
        <v>1197</v>
      </c>
      <c r="C436" s="21">
        <v>7065.5</v>
      </c>
      <c r="D436" s="21">
        <v>0</v>
      </c>
      <c r="E436" s="32">
        <f t="shared" si="7"/>
        <v>0</v>
      </c>
    </row>
    <row r="437" spans="1:5" ht="22.5">
      <c r="A437" s="14" t="s">
        <v>1059</v>
      </c>
      <c r="B437" s="11" t="s">
        <v>651</v>
      </c>
      <c r="C437" s="21">
        <v>1511.136</v>
      </c>
      <c r="D437" s="21">
        <v>0</v>
      </c>
      <c r="E437" s="32">
        <f t="shared" si="7"/>
        <v>0</v>
      </c>
    </row>
    <row r="438" spans="1:5" ht="22.5">
      <c r="A438" s="14" t="s">
        <v>1060</v>
      </c>
      <c r="B438" s="11" t="s">
        <v>1198</v>
      </c>
      <c r="C438" s="21">
        <v>811.136</v>
      </c>
      <c r="D438" s="21">
        <v>0</v>
      </c>
      <c r="E438" s="32">
        <f t="shared" si="7"/>
        <v>0</v>
      </c>
    </row>
    <row r="439" spans="1:5" ht="33.75">
      <c r="A439" s="14" t="s">
        <v>1061</v>
      </c>
      <c r="B439" s="11" t="s">
        <v>652</v>
      </c>
      <c r="C439" s="21">
        <v>700</v>
      </c>
      <c r="D439" s="21">
        <v>0</v>
      </c>
      <c r="E439" s="32">
        <f t="shared" si="7"/>
        <v>0</v>
      </c>
    </row>
    <row r="440" spans="1:5" ht="22.5">
      <c r="A440" s="14" t="s">
        <v>1062</v>
      </c>
      <c r="B440" s="11" t="s">
        <v>653</v>
      </c>
      <c r="C440" s="21">
        <v>500</v>
      </c>
      <c r="D440" s="21">
        <v>0</v>
      </c>
      <c r="E440" s="32">
        <f t="shared" si="7"/>
        <v>0</v>
      </c>
    </row>
    <row r="441" spans="1:5" ht="22.5">
      <c r="A441" s="14" t="s">
        <v>1063</v>
      </c>
      <c r="B441" s="11" t="s">
        <v>654</v>
      </c>
      <c r="C441" s="21">
        <v>2220</v>
      </c>
      <c r="D441" s="21">
        <v>10</v>
      </c>
      <c r="E441" s="32">
        <f t="shared" si="7"/>
        <v>0.45045045045045046</v>
      </c>
    </row>
    <row r="442" spans="1:5" ht="22.5">
      <c r="A442" s="14" t="s">
        <v>1064</v>
      </c>
      <c r="B442" s="11" t="s">
        <v>655</v>
      </c>
      <c r="C442" s="21">
        <v>19.35</v>
      </c>
      <c r="D442" s="21">
        <v>0</v>
      </c>
      <c r="E442" s="32">
        <f t="shared" si="7"/>
        <v>0</v>
      </c>
    </row>
    <row r="443" spans="1:5" ht="22.5">
      <c r="A443" s="14" t="s">
        <v>325</v>
      </c>
      <c r="B443" s="11" t="s">
        <v>656</v>
      </c>
      <c r="C443" s="21">
        <v>500</v>
      </c>
      <c r="D443" s="21">
        <v>0</v>
      </c>
      <c r="E443" s="32">
        <f t="shared" si="7"/>
        <v>0</v>
      </c>
    </row>
    <row r="444" spans="1:5" ht="22.5">
      <c r="A444" s="14" t="s">
        <v>1065</v>
      </c>
      <c r="B444" s="11" t="s">
        <v>657</v>
      </c>
      <c r="C444" s="21">
        <v>2220</v>
      </c>
      <c r="D444" s="21">
        <v>10</v>
      </c>
      <c r="E444" s="32">
        <f t="shared" si="7"/>
        <v>0.45045045045045046</v>
      </c>
    </row>
    <row r="445" spans="1:5" ht="22.5">
      <c r="A445" s="14" t="s">
        <v>326</v>
      </c>
      <c r="B445" s="11" t="s">
        <v>658</v>
      </c>
      <c r="C445" s="21">
        <v>19.35</v>
      </c>
      <c r="D445" s="21">
        <v>0</v>
      </c>
      <c r="E445" s="32">
        <f t="shared" si="7"/>
        <v>0</v>
      </c>
    </row>
    <row r="446" spans="1:5" ht="12.75">
      <c r="A446" s="16" t="s">
        <v>327</v>
      </c>
      <c r="B446" s="17" t="s">
        <v>659</v>
      </c>
      <c r="C446" s="23">
        <v>34721.61</v>
      </c>
      <c r="D446" s="23">
        <v>210.71141</v>
      </c>
      <c r="E446" s="22">
        <f t="shared" si="7"/>
        <v>0.6068595609477786</v>
      </c>
    </row>
    <row r="447" spans="1:5" ht="12.75">
      <c r="A447" s="14" t="s">
        <v>328</v>
      </c>
      <c r="B447" s="11" t="s">
        <v>660</v>
      </c>
      <c r="C447" s="21">
        <v>553</v>
      </c>
      <c r="D447" s="21">
        <v>0</v>
      </c>
      <c r="E447" s="32">
        <f t="shared" si="7"/>
        <v>0</v>
      </c>
    </row>
    <row r="448" spans="1:5" ht="33.75">
      <c r="A448" s="14" t="s">
        <v>329</v>
      </c>
      <c r="B448" s="11" t="s">
        <v>661</v>
      </c>
      <c r="C448" s="21">
        <v>553</v>
      </c>
      <c r="D448" s="21">
        <v>0</v>
      </c>
      <c r="E448" s="32">
        <f t="shared" si="7"/>
        <v>0</v>
      </c>
    </row>
    <row r="449" spans="1:5" ht="22.5">
      <c r="A449" s="14" t="s">
        <v>330</v>
      </c>
      <c r="B449" s="11" t="s">
        <v>662</v>
      </c>
      <c r="C449" s="21">
        <v>25343.21</v>
      </c>
      <c r="D449" s="21">
        <v>117.42979</v>
      </c>
      <c r="E449" s="32">
        <f t="shared" si="7"/>
        <v>0.4633579960865258</v>
      </c>
    </row>
    <row r="450" spans="1:5" ht="12.75">
      <c r="A450" s="14" t="s">
        <v>331</v>
      </c>
      <c r="B450" s="11" t="s">
        <v>663</v>
      </c>
      <c r="C450" s="21">
        <v>6625.4</v>
      </c>
      <c r="D450" s="21">
        <v>41.771</v>
      </c>
      <c r="E450" s="32">
        <f t="shared" si="7"/>
        <v>0.6304675944093941</v>
      </c>
    </row>
    <row r="451" spans="1:5" ht="12.75">
      <c r="A451" s="14" t="s">
        <v>332</v>
      </c>
      <c r="B451" s="11" t="s">
        <v>664</v>
      </c>
      <c r="C451" s="21">
        <v>2200</v>
      </c>
      <c r="D451" s="21">
        <v>51.51062</v>
      </c>
      <c r="E451" s="32">
        <f t="shared" si="7"/>
        <v>2.3413918181818185</v>
      </c>
    </row>
    <row r="452" spans="1:5" ht="33.75">
      <c r="A452" s="14" t="s">
        <v>333</v>
      </c>
      <c r="B452" s="11" t="s">
        <v>665</v>
      </c>
      <c r="C452" s="21">
        <v>25343.21</v>
      </c>
      <c r="D452" s="21">
        <v>105.92979</v>
      </c>
      <c r="E452" s="32">
        <f t="shared" si="7"/>
        <v>0.4179809503216049</v>
      </c>
    </row>
    <row r="453" spans="1:5" ht="22.5">
      <c r="A453" s="14" t="s">
        <v>330</v>
      </c>
      <c r="B453" s="11" t="s">
        <v>666</v>
      </c>
      <c r="C453" s="21">
        <v>0</v>
      </c>
      <c r="D453" s="21">
        <v>11.5</v>
      </c>
      <c r="E453" s="32">
        <v>0</v>
      </c>
    </row>
    <row r="454" spans="1:5" ht="12.75">
      <c r="A454" s="14" t="s">
        <v>331</v>
      </c>
      <c r="B454" s="11" t="s">
        <v>667</v>
      </c>
      <c r="C454" s="21">
        <v>6625.4</v>
      </c>
      <c r="D454" s="21">
        <v>41.771</v>
      </c>
      <c r="E454" s="32">
        <f t="shared" si="7"/>
        <v>0.6304675944093941</v>
      </c>
    </row>
    <row r="455" spans="1:5" ht="12.75">
      <c r="A455" s="14" t="s">
        <v>332</v>
      </c>
      <c r="B455" s="11" t="s">
        <v>668</v>
      </c>
      <c r="C455" s="21">
        <v>2200</v>
      </c>
      <c r="D455" s="21">
        <v>51.51062</v>
      </c>
      <c r="E455" s="32">
        <f t="shared" si="7"/>
        <v>2.3413918181818185</v>
      </c>
    </row>
    <row r="456" spans="1:5" ht="63.75">
      <c r="A456" s="16" t="s">
        <v>334</v>
      </c>
      <c r="B456" s="17" t="s">
        <v>669</v>
      </c>
      <c r="C456" s="23">
        <v>0</v>
      </c>
      <c r="D456" s="23">
        <v>71.87407</v>
      </c>
      <c r="E456" s="22">
        <v>0</v>
      </c>
    </row>
    <row r="457" spans="1:5" ht="22.5">
      <c r="A457" s="14" t="s">
        <v>335</v>
      </c>
      <c r="B457" s="11" t="s">
        <v>670</v>
      </c>
      <c r="C457" s="21">
        <v>0</v>
      </c>
      <c r="D457" s="21">
        <v>71.87407</v>
      </c>
      <c r="E457" s="32">
        <v>0</v>
      </c>
    </row>
    <row r="458" spans="1:5" ht="22.5">
      <c r="A458" s="14" t="s">
        <v>1066</v>
      </c>
      <c r="B458" s="11" t="s">
        <v>671</v>
      </c>
      <c r="C458" s="21">
        <v>0</v>
      </c>
      <c r="D458" s="21">
        <v>55.31461</v>
      </c>
      <c r="E458" s="32">
        <v>0</v>
      </c>
    </row>
    <row r="459" spans="1:5" ht="22.5">
      <c r="A459" s="14" t="s">
        <v>336</v>
      </c>
      <c r="B459" s="11" t="s">
        <v>672</v>
      </c>
      <c r="C459" s="21">
        <v>0</v>
      </c>
      <c r="D459" s="21">
        <v>55.31461</v>
      </c>
      <c r="E459" s="32">
        <v>0</v>
      </c>
    </row>
    <row r="460" spans="1:5" ht="22.5">
      <c r="A460" s="14" t="s">
        <v>1067</v>
      </c>
      <c r="B460" s="11" t="s">
        <v>673</v>
      </c>
      <c r="C460" s="21">
        <v>0</v>
      </c>
      <c r="D460" s="21">
        <v>0.0061600000000000005</v>
      </c>
      <c r="E460" s="32">
        <v>0</v>
      </c>
    </row>
    <row r="461" spans="1:5" ht="22.5">
      <c r="A461" s="14" t="s">
        <v>337</v>
      </c>
      <c r="B461" s="11" t="s">
        <v>674</v>
      </c>
      <c r="C461" s="21">
        <v>0</v>
      </c>
      <c r="D461" s="21">
        <v>0.0061600000000000005</v>
      </c>
      <c r="E461" s="32">
        <v>0</v>
      </c>
    </row>
    <row r="462" spans="1:5" ht="22.5">
      <c r="A462" s="14" t="s">
        <v>1068</v>
      </c>
      <c r="B462" s="11" t="s">
        <v>675</v>
      </c>
      <c r="C462" s="21">
        <v>0</v>
      </c>
      <c r="D462" s="21">
        <v>16.5533</v>
      </c>
      <c r="E462" s="32">
        <v>0</v>
      </c>
    </row>
    <row r="463" spans="1:5" ht="22.5">
      <c r="A463" s="14" t="s">
        <v>338</v>
      </c>
      <c r="B463" s="11" t="s">
        <v>676</v>
      </c>
      <c r="C463" s="21">
        <v>0</v>
      </c>
      <c r="D463" s="21">
        <v>16.5533</v>
      </c>
      <c r="E463" s="32">
        <v>0</v>
      </c>
    </row>
    <row r="464" spans="1:5" ht="32.25">
      <c r="A464" s="16" t="s">
        <v>339</v>
      </c>
      <c r="B464" s="17" t="s">
        <v>677</v>
      </c>
      <c r="C464" s="23">
        <v>0</v>
      </c>
      <c r="D464" s="23">
        <v>-89955.57042</v>
      </c>
      <c r="E464" s="22">
        <v>0</v>
      </c>
    </row>
    <row r="465" spans="1:5" ht="33.75">
      <c r="A465" s="14" t="s">
        <v>340</v>
      </c>
      <c r="B465" s="11" t="s">
        <v>1199</v>
      </c>
      <c r="C465" s="21">
        <v>0</v>
      </c>
      <c r="D465" s="21">
        <v>-89955.57042</v>
      </c>
      <c r="E465" s="32">
        <v>0</v>
      </c>
    </row>
    <row r="466" spans="1:5" ht="45">
      <c r="A466" s="14" t="s">
        <v>1069</v>
      </c>
      <c r="B466" s="11" t="s">
        <v>1200</v>
      </c>
      <c r="C466" s="21">
        <v>0</v>
      </c>
      <c r="D466" s="21">
        <v>-166.523</v>
      </c>
      <c r="E466" s="32">
        <v>0</v>
      </c>
    </row>
    <row r="467" spans="1:5" ht="33.75">
      <c r="A467" s="14" t="s">
        <v>1070</v>
      </c>
      <c r="B467" s="11" t="s">
        <v>1201</v>
      </c>
      <c r="C467" s="21">
        <v>0</v>
      </c>
      <c r="D467" s="21">
        <v>-102.57388</v>
      </c>
      <c r="E467" s="32">
        <v>0</v>
      </c>
    </row>
    <row r="468" spans="1:5" ht="45">
      <c r="A468" s="14" t="s">
        <v>1071</v>
      </c>
      <c r="B468" s="11" t="s">
        <v>1202</v>
      </c>
      <c r="C468" s="21">
        <v>0</v>
      </c>
      <c r="D468" s="21">
        <v>-452.18142</v>
      </c>
      <c r="E468" s="32">
        <v>0</v>
      </c>
    </row>
    <row r="469" spans="1:5" ht="45">
      <c r="A469" s="14" t="s">
        <v>1072</v>
      </c>
      <c r="B469" s="11" t="s">
        <v>1203</v>
      </c>
      <c r="C469" s="21">
        <v>0</v>
      </c>
      <c r="D469" s="21">
        <v>-0.703</v>
      </c>
      <c r="E469" s="32">
        <v>0</v>
      </c>
    </row>
    <row r="470" spans="1:5" ht="45">
      <c r="A470" s="14" t="s">
        <v>1073</v>
      </c>
      <c r="B470" s="11" t="s">
        <v>1204</v>
      </c>
      <c r="C470" s="21">
        <v>0</v>
      </c>
      <c r="D470" s="21">
        <v>-55.66318</v>
      </c>
      <c r="E470" s="32">
        <v>0</v>
      </c>
    </row>
    <row r="471" spans="1:5" ht="33.75">
      <c r="A471" s="14" t="s">
        <v>1074</v>
      </c>
      <c r="B471" s="11" t="s">
        <v>1205</v>
      </c>
      <c r="C471" s="21">
        <v>0</v>
      </c>
      <c r="D471" s="21">
        <v>-3896.4518</v>
      </c>
      <c r="E471" s="32">
        <v>0</v>
      </c>
    </row>
    <row r="472" spans="1:5" ht="33.75">
      <c r="A472" s="14" t="s">
        <v>1075</v>
      </c>
      <c r="B472" s="11" t="s">
        <v>1206</v>
      </c>
      <c r="C472" s="21">
        <v>0</v>
      </c>
      <c r="D472" s="21">
        <v>-386.37</v>
      </c>
      <c r="E472" s="32">
        <v>0</v>
      </c>
    </row>
    <row r="473" spans="1:5" ht="67.5">
      <c r="A473" s="14" t="s">
        <v>1076</v>
      </c>
      <c r="B473" s="11" t="s">
        <v>1207</v>
      </c>
      <c r="C473" s="21">
        <v>0</v>
      </c>
      <c r="D473" s="21">
        <v>-247.54839</v>
      </c>
      <c r="E473" s="32">
        <v>0</v>
      </c>
    </row>
    <row r="474" spans="1:5" ht="78.75">
      <c r="A474" s="14" t="s">
        <v>1077</v>
      </c>
      <c r="B474" s="11" t="s">
        <v>1208</v>
      </c>
      <c r="C474" s="21">
        <v>0</v>
      </c>
      <c r="D474" s="21">
        <v>-7558.63052</v>
      </c>
      <c r="E474" s="32">
        <v>0</v>
      </c>
    </row>
    <row r="475" spans="1:5" ht="33.75">
      <c r="A475" s="14" t="s">
        <v>1078</v>
      </c>
      <c r="B475" s="11" t="s">
        <v>1209</v>
      </c>
      <c r="C475" s="21">
        <v>0</v>
      </c>
      <c r="D475" s="21">
        <v>-77088.92523000001</v>
      </c>
      <c r="E475" s="32">
        <v>0</v>
      </c>
    </row>
    <row r="476" spans="1:5" ht="12.75">
      <c r="A476" s="16" t="s">
        <v>679</v>
      </c>
      <c r="B476" s="17" t="s">
        <v>678</v>
      </c>
      <c r="C476" s="23">
        <v>67428893.39572</v>
      </c>
      <c r="D476" s="23">
        <v>2416655.33219</v>
      </c>
      <c r="E476" s="22">
        <f aca="true" t="shared" si="8" ref="E476:E495">D476/C476*100</f>
        <v>3.5840056250180066</v>
      </c>
    </row>
    <row r="477" spans="1:5" ht="12.75">
      <c r="A477" s="16" t="s">
        <v>680</v>
      </c>
      <c r="B477" s="17" t="s">
        <v>757</v>
      </c>
      <c r="C477" s="23">
        <v>6939022.08275</v>
      </c>
      <c r="D477" s="23">
        <v>153093.62769999998</v>
      </c>
      <c r="E477" s="22">
        <f t="shared" si="8"/>
        <v>2.2062709395403384</v>
      </c>
    </row>
    <row r="478" spans="1:5" ht="22.5">
      <c r="A478" s="14" t="s">
        <v>681</v>
      </c>
      <c r="B478" s="11" t="s">
        <v>758</v>
      </c>
      <c r="C478" s="21">
        <v>150157.21979</v>
      </c>
      <c r="D478" s="21">
        <v>5407.77664</v>
      </c>
      <c r="E478" s="32">
        <f t="shared" si="8"/>
        <v>3.6014096741821406</v>
      </c>
    </row>
    <row r="479" spans="1:5" ht="33.75">
      <c r="A479" s="14" t="s">
        <v>682</v>
      </c>
      <c r="B479" s="11" t="s">
        <v>759</v>
      </c>
      <c r="C479" s="21">
        <v>351407.67413999996</v>
      </c>
      <c r="D479" s="21">
        <v>10033.08829</v>
      </c>
      <c r="E479" s="32">
        <f t="shared" si="8"/>
        <v>2.855113598345277</v>
      </c>
    </row>
    <row r="480" spans="1:5" ht="33.75">
      <c r="A480" s="14" t="s">
        <v>683</v>
      </c>
      <c r="B480" s="11" t="s">
        <v>760</v>
      </c>
      <c r="C480" s="21">
        <v>2138886.0976</v>
      </c>
      <c r="D480" s="21">
        <v>62433.98346</v>
      </c>
      <c r="E480" s="32">
        <f t="shared" si="8"/>
        <v>2.9189952438353726</v>
      </c>
    </row>
    <row r="481" spans="1:5" ht="12.75">
      <c r="A481" s="14" t="s">
        <v>684</v>
      </c>
      <c r="B481" s="11" t="s">
        <v>761</v>
      </c>
      <c r="C481" s="21">
        <v>235769.7</v>
      </c>
      <c r="D481" s="21">
        <v>2284.16377</v>
      </c>
      <c r="E481" s="32">
        <f t="shared" si="8"/>
        <v>0.9688114163948972</v>
      </c>
    </row>
    <row r="482" spans="1:5" ht="22.5">
      <c r="A482" s="14" t="s">
        <v>685</v>
      </c>
      <c r="B482" s="11" t="s">
        <v>762</v>
      </c>
      <c r="C482" s="21">
        <v>632631.2354400001</v>
      </c>
      <c r="D482" s="21">
        <v>21387.65144</v>
      </c>
      <c r="E482" s="32">
        <f t="shared" si="8"/>
        <v>3.3807454077294676</v>
      </c>
    </row>
    <row r="483" spans="1:5" ht="12.75">
      <c r="A483" s="14" t="s">
        <v>686</v>
      </c>
      <c r="B483" s="11" t="s">
        <v>763</v>
      </c>
      <c r="C483" s="21">
        <v>126665.829</v>
      </c>
      <c r="D483" s="21">
        <v>2091.33491</v>
      </c>
      <c r="E483" s="32">
        <f t="shared" si="8"/>
        <v>1.6510647950679735</v>
      </c>
    </row>
    <row r="484" spans="1:5" ht="12.75">
      <c r="A484" s="14" t="s">
        <v>687</v>
      </c>
      <c r="B484" s="11" t="s">
        <v>764</v>
      </c>
      <c r="C484" s="21">
        <v>828</v>
      </c>
      <c r="D484" s="21">
        <v>165.522</v>
      </c>
      <c r="E484" s="32">
        <f t="shared" si="8"/>
        <v>19.990579710144925</v>
      </c>
    </row>
    <row r="485" spans="1:5" ht="12.75">
      <c r="A485" s="14" t="s">
        <v>688</v>
      </c>
      <c r="B485" s="11" t="s">
        <v>765</v>
      </c>
      <c r="C485" s="21">
        <v>226044.0901</v>
      </c>
      <c r="D485" s="21">
        <v>0</v>
      </c>
      <c r="E485" s="32">
        <f t="shared" si="8"/>
        <v>0</v>
      </c>
    </row>
    <row r="486" spans="1:5" ht="12.75">
      <c r="A486" s="14" t="s">
        <v>689</v>
      </c>
      <c r="B486" s="11" t="s">
        <v>766</v>
      </c>
      <c r="C486" s="21">
        <v>3076632.2366799996</v>
      </c>
      <c r="D486" s="21">
        <v>49290.107189999995</v>
      </c>
      <c r="E486" s="32">
        <f t="shared" si="8"/>
        <v>1.6020799172015778</v>
      </c>
    </row>
    <row r="487" spans="1:5" ht="12.75">
      <c r="A487" s="16" t="s">
        <v>690</v>
      </c>
      <c r="B487" s="17" t="s">
        <v>767</v>
      </c>
      <c r="C487" s="23">
        <v>30157.5</v>
      </c>
      <c r="D487" s="23">
        <v>-6.634</v>
      </c>
      <c r="E487" s="22">
        <v>0</v>
      </c>
    </row>
    <row r="488" spans="1:5" ht="12.75">
      <c r="A488" s="14" t="s">
        <v>691</v>
      </c>
      <c r="B488" s="11" t="s">
        <v>768</v>
      </c>
      <c r="C488" s="21">
        <v>30157.5</v>
      </c>
      <c r="D488" s="21">
        <v>-6.634</v>
      </c>
      <c r="E488" s="32">
        <v>0</v>
      </c>
    </row>
    <row r="489" spans="1:5" ht="21.75">
      <c r="A489" s="16" t="s">
        <v>692</v>
      </c>
      <c r="B489" s="17" t="s">
        <v>769</v>
      </c>
      <c r="C489" s="23">
        <v>913543.69246</v>
      </c>
      <c r="D489" s="23">
        <v>15760.94401</v>
      </c>
      <c r="E489" s="22">
        <f t="shared" si="8"/>
        <v>1.7252534432763433</v>
      </c>
    </row>
    <row r="490" spans="1:5" ht="12.75">
      <c r="A490" s="14" t="s">
        <v>693</v>
      </c>
      <c r="B490" s="11" t="s">
        <v>770</v>
      </c>
      <c r="C490" s="21">
        <v>92710.7772</v>
      </c>
      <c r="D490" s="21">
        <v>303.23721</v>
      </c>
      <c r="E490" s="32">
        <f t="shared" si="8"/>
        <v>0.3270787055811673</v>
      </c>
    </row>
    <row r="491" spans="1:5" ht="22.5">
      <c r="A491" s="14" t="s">
        <v>694</v>
      </c>
      <c r="B491" s="11" t="s">
        <v>771</v>
      </c>
      <c r="C491" s="21">
        <v>204977.79914</v>
      </c>
      <c r="D491" s="21">
        <v>4196.06204</v>
      </c>
      <c r="E491" s="32">
        <f t="shared" si="8"/>
        <v>2.0470812242130116</v>
      </c>
    </row>
    <row r="492" spans="1:5" ht="12.75">
      <c r="A492" s="14" t="s">
        <v>695</v>
      </c>
      <c r="B492" s="11" t="s">
        <v>772</v>
      </c>
      <c r="C492" s="21">
        <v>421962.11612</v>
      </c>
      <c r="D492" s="21">
        <v>7950.87225</v>
      </c>
      <c r="E492" s="32">
        <f t="shared" si="8"/>
        <v>1.8842621046432724</v>
      </c>
    </row>
    <row r="493" spans="1:5" ht="12.75">
      <c r="A493" s="14" t="s">
        <v>696</v>
      </c>
      <c r="B493" s="11" t="s">
        <v>773</v>
      </c>
      <c r="C493" s="21">
        <v>6402.7</v>
      </c>
      <c r="D493" s="21">
        <v>0</v>
      </c>
      <c r="E493" s="32">
        <f t="shared" si="8"/>
        <v>0</v>
      </c>
    </row>
    <row r="494" spans="1:5" ht="22.5">
      <c r="A494" s="14" t="s">
        <v>697</v>
      </c>
      <c r="B494" s="11" t="s">
        <v>774</v>
      </c>
      <c r="C494" s="21">
        <v>187490.3</v>
      </c>
      <c r="D494" s="21">
        <v>3310.77251</v>
      </c>
      <c r="E494" s="32">
        <f t="shared" si="8"/>
        <v>1.7658366912848291</v>
      </c>
    </row>
    <row r="495" spans="1:5" ht="12.75">
      <c r="A495" s="16" t="s">
        <v>698</v>
      </c>
      <c r="B495" s="17" t="s">
        <v>775</v>
      </c>
      <c r="C495" s="23">
        <v>12298463.59707</v>
      </c>
      <c r="D495" s="23">
        <v>124690.08203</v>
      </c>
      <c r="E495" s="22">
        <f t="shared" si="8"/>
        <v>1.0138671472728213</v>
      </c>
    </row>
    <row r="496" spans="1:5" ht="12.75">
      <c r="A496" s="14" t="s">
        <v>699</v>
      </c>
      <c r="B496" s="11" t="s">
        <v>776</v>
      </c>
      <c r="C496" s="21">
        <v>268025.63</v>
      </c>
      <c r="D496" s="21">
        <v>4430.1173</v>
      </c>
      <c r="E496" s="32">
        <f aca="true" t="shared" si="9" ref="E496:E559">D496/C496*100</f>
        <v>1.6528707720974294</v>
      </c>
    </row>
    <row r="497" spans="1:5" ht="12.75">
      <c r="A497" s="14" t="s">
        <v>700</v>
      </c>
      <c r="B497" s="11" t="s">
        <v>777</v>
      </c>
      <c r="C497" s="21">
        <v>2627.8</v>
      </c>
      <c r="D497" s="21">
        <v>0</v>
      </c>
      <c r="E497" s="32">
        <f t="shared" si="9"/>
        <v>0</v>
      </c>
    </row>
    <row r="498" spans="1:5" ht="12.75">
      <c r="A498" s="14" t="s">
        <v>701</v>
      </c>
      <c r="B498" s="11" t="s">
        <v>778</v>
      </c>
      <c r="C498" s="21">
        <v>2116825.392</v>
      </c>
      <c r="D498" s="21">
        <v>29491.85612</v>
      </c>
      <c r="E498" s="32">
        <f t="shared" si="9"/>
        <v>1.3932115625340156</v>
      </c>
    </row>
    <row r="499" spans="1:5" ht="12.75">
      <c r="A499" s="14" t="s">
        <v>702</v>
      </c>
      <c r="B499" s="11" t="s">
        <v>779</v>
      </c>
      <c r="C499" s="21">
        <v>20205</v>
      </c>
      <c r="D499" s="21">
        <v>0</v>
      </c>
      <c r="E499" s="32">
        <f t="shared" si="9"/>
        <v>0</v>
      </c>
    </row>
    <row r="500" spans="1:5" ht="12.75">
      <c r="A500" s="14" t="s">
        <v>703</v>
      </c>
      <c r="B500" s="11" t="s">
        <v>780</v>
      </c>
      <c r="C500" s="21">
        <v>383534</v>
      </c>
      <c r="D500" s="21">
        <v>6250.22892</v>
      </c>
      <c r="E500" s="32">
        <f t="shared" si="9"/>
        <v>1.6296414190136987</v>
      </c>
    </row>
    <row r="501" spans="1:5" ht="12.75">
      <c r="A501" s="14" t="s">
        <v>704</v>
      </c>
      <c r="B501" s="11" t="s">
        <v>781</v>
      </c>
      <c r="C501" s="21">
        <v>721629.84239</v>
      </c>
      <c r="D501" s="21">
        <v>20522.34618</v>
      </c>
      <c r="E501" s="32">
        <f t="shared" si="9"/>
        <v>2.843888233894412</v>
      </c>
    </row>
    <row r="502" spans="1:5" ht="12.75">
      <c r="A502" s="14" t="s">
        <v>705</v>
      </c>
      <c r="B502" s="11" t="s">
        <v>782</v>
      </c>
      <c r="C502" s="21">
        <v>7973561.36668</v>
      </c>
      <c r="D502" s="21">
        <v>59658.52166</v>
      </c>
      <c r="E502" s="32">
        <f t="shared" si="9"/>
        <v>0.7482042078374369</v>
      </c>
    </row>
    <row r="503" spans="1:5" ht="12.75">
      <c r="A503" s="14" t="s">
        <v>706</v>
      </c>
      <c r="B503" s="11" t="s">
        <v>783</v>
      </c>
      <c r="C503" s="21">
        <v>93260.2</v>
      </c>
      <c r="D503" s="21">
        <v>839.20415</v>
      </c>
      <c r="E503" s="32">
        <f t="shared" si="9"/>
        <v>0.8998524022037269</v>
      </c>
    </row>
    <row r="504" spans="1:5" ht="12.75">
      <c r="A504" s="14" t="s">
        <v>707</v>
      </c>
      <c r="B504" s="11" t="s">
        <v>784</v>
      </c>
      <c r="C504" s="21">
        <v>1215</v>
      </c>
      <c r="D504" s="21">
        <v>0</v>
      </c>
      <c r="E504" s="32">
        <f t="shared" si="9"/>
        <v>0</v>
      </c>
    </row>
    <row r="505" spans="1:5" ht="12.75">
      <c r="A505" s="14" t="s">
        <v>708</v>
      </c>
      <c r="B505" s="11" t="s">
        <v>785</v>
      </c>
      <c r="C505" s="21">
        <v>717579.366</v>
      </c>
      <c r="D505" s="21">
        <v>3497.8077000000003</v>
      </c>
      <c r="E505" s="32">
        <f t="shared" si="9"/>
        <v>0.48744541241449246</v>
      </c>
    </row>
    <row r="506" spans="1:5" ht="12.75">
      <c r="A506" s="16" t="s">
        <v>709</v>
      </c>
      <c r="B506" s="17" t="s">
        <v>786</v>
      </c>
      <c r="C506" s="23">
        <v>3647572.6325700004</v>
      </c>
      <c r="D506" s="23">
        <v>39819.74903</v>
      </c>
      <c r="E506" s="22">
        <f t="shared" si="9"/>
        <v>1.09167802923074</v>
      </c>
    </row>
    <row r="507" spans="1:5" ht="12.75">
      <c r="A507" s="14" t="s">
        <v>710</v>
      </c>
      <c r="B507" s="11" t="s">
        <v>787</v>
      </c>
      <c r="C507" s="21">
        <v>1517419.6787400001</v>
      </c>
      <c r="D507" s="21">
        <v>1565.63413</v>
      </c>
      <c r="E507" s="32">
        <f t="shared" si="9"/>
        <v>0.10317739725769438</v>
      </c>
    </row>
    <row r="508" spans="1:5" ht="12.75">
      <c r="A508" s="14" t="s">
        <v>711</v>
      </c>
      <c r="B508" s="11" t="s">
        <v>788</v>
      </c>
      <c r="C508" s="21">
        <v>1048689.42506</v>
      </c>
      <c r="D508" s="21">
        <v>5860.400320000001</v>
      </c>
      <c r="E508" s="32">
        <f t="shared" si="9"/>
        <v>0.5588308778516291</v>
      </c>
    </row>
    <row r="509" spans="1:5" ht="12.75">
      <c r="A509" s="14" t="s">
        <v>712</v>
      </c>
      <c r="B509" s="11" t="s">
        <v>789</v>
      </c>
      <c r="C509" s="21">
        <v>847005.84125</v>
      </c>
      <c r="D509" s="21">
        <v>26547.25632</v>
      </c>
      <c r="E509" s="32">
        <f t="shared" si="9"/>
        <v>3.1342471358664907</v>
      </c>
    </row>
    <row r="510" spans="1:5" ht="12.75">
      <c r="A510" s="14" t="s">
        <v>713</v>
      </c>
      <c r="B510" s="11" t="s">
        <v>790</v>
      </c>
      <c r="C510" s="21">
        <v>234457.68752</v>
      </c>
      <c r="D510" s="21">
        <v>5846.458259999999</v>
      </c>
      <c r="E510" s="32">
        <f t="shared" si="9"/>
        <v>2.4936091120924657</v>
      </c>
    </row>
    <row r="511" spans="1:5" ht="12.75">
      <c r="A511" s="16" t="s">
        <v>714</v>
      </c>
      <c r="B511" s="17" t="s">
        <v>791</v>
      </c>
      <c r="C511" s="23">
        <v>181443.8</v>
      </c>
      <c r="D511" s="23">
        <v>1329.64585</v>
      </c>
      <c r="E511" s="22">
        <f t="shared" si="9"/>
        <v>0.7328141551268218</v>
      </c>
    </row>
    <row r="512" spans="1:5" ht="22.5">
      <c r="A512" s="14" t="s">
        <v>715</v>
      </c>
      <c r="B512" s="11" t="s">
        <v>792</v>
      </c>
      <c r="C512" s="21">
        <v>37834.8</v>
      </c>
      <c r="D512" s="21">
        <v>592.251</v>
      </c>
      <c r="E512" s="32">
        <f t="shared" si="9"/>
        <v>1.5653604617970756</v>
      </c>
    </row>
    <row r="513" spans="1:5" ht="12.75">
      <c r="A513" s="14" t="s">
        <v>716</v>
      </c>
      <c r="B513" s="11" t="s">
        <v>793</v>
      </c>
      <c r="C513" s="21">
        <v>143609</v>
      </c>
      <c r="D513" s="21">
        <v>737.39485</v>
      </c>
      <c r="E513" s="32">
        <f t="shared" si="9"/>
        <v>0.5134739814357039</v>
      </c>
    </row>
    <row r="514" spans="1:5" ht="12.75">
      <c r="A514" s="16" t="s">
        <v>717</v>
      </c>
      <c r="B514" s="17" t="s">
        <v>794</v>
      </c>
      <c r="C514" s="23">
        <v>17476271.290799998</v>
      </c>
      <c r="D514" s="23">
        <v>626680.78798</v>
      </c>
      <c r="E514" s="22">
        <f t="shared" si="9"/>
        <v>3.585895283680464</v>
      </c>
    </row>
    <row r="515" spans="1:5" ht="12.75">
      <c r="A515" s="14" t="s">
        <v>718</v>
      </c>
      <c r="B515" s="11" t="s">
        <v>795</v>
      </c>
      <c r="C515" s="21">
        <v>4183629.48848</v>
      </c>
      <c r="D515" s="21">
        <v>174383.93044999999</v>
      </c>
      <c r="E515" s="32">
        <f t="shared" si="9"/>
        <v>4.16824508313133</v>
      </c>
    </row>
    <row r="516" spans="1:5" ht="12.75">
      <c r="A516" s="14" t="s">
        <v>719</v>
      </c>
      <c r="B516" s="11" t="s">
        <v>796</v>
      </c>
      <c r="C516" s="21">
        <v>9394510.32951</v>
      </c>
      <c r="D516" s="21">
        <v>268677.52817</v>
      </c>
      <c r="E516" s="32">
        <f t="shared" si="9"/>
        <v>2.859941803736499</v>
      </c>
    </row>
    <row r="517" spans="1:5" ht="12.75">
      <c r="A517" s="14" t="s">
        <v>1210</v>
      </c>
      <c r="B517" s="11" t="s">
        <v>1211</v>
      </c>
      <c r="C517" s="21">
        <v>1054423.13681</v>
      </c>
      <c r="D517" s="21">
        <v>51398.04615</v>
      </c>
      <c r="E517" s="32">
        <f t="shared" si="9"/>
        <v>4.87451805216425</v>
      </c>
    </row>
    <row r="518" spans="1:5" ht="12.75">
      <c r="A518" s="14" t="s">
        <v>720</v>
      </c>
      <c r="B518" s="11" t="s">
        <v>797</v>
      </c>
      <c r="C518" s="21">
        <v>1571058.1</v>
      </c>
      <c r="D518" s="21">
        <v>103504.83173</v>
      </c>
      <c r="E518" s="32">
        <f t="shared" si="9"/>
        <v>6.58822431391939</v>
      </c>
    </row>
    <row r="519" spans="1:5" ht="22.5">
      <c r="A519" s="14" t="s">
        <v>721</v>
      </c>
      <c r="B519" s="11" t="s">
        <v>798</v>
      </c>
      <c r="C519" s="21">
        <v>53833.79856</v>
      </c>
      <c r="D519" s="21">
        <v>2956.70133</v>
      </c>
      <c r="E519" s="32">
        <f t="shared" si="9"/>
        <v>5.492276987856678</v>
      </c>
    </row>
    <row r="520" spans="1:5" ht="12.75">
      <c r="A520" s="14" t="s">
        <v>722</v>
      </c>
      <c r="B520" s="11" t="s">
        <v>799</v>
      </c>
      <c r="C520" s="21">
        <v>292372.88276</v>
      </c>
      <c r="D520" s="21">
        <v>5427.0967</v>
      </c>
      <c r="E520" s="32">
        <f t="shared" si="9"/>
        <v>1.8562243696365432</v>
      </c>
    </row>
    <row r="521" spans="1:5" ht="12.75">
      <c r="A521" s="14" t="s">
        <v>723</v>
      </c>
      <c r="B521" s="11" t="s">
        <v>800</v>
      </c>
      <c r="C521" s="21">
        <v>926443.55468</v>
      </c>
      <c r="D521" s="21">
        <v>20332.653449999998</v>
      </c>
      <c r="E521" s="32">
        <f t="shared" si="9"/>
        <v>2.194699649783093</v>
      </c>
    </row>
    <row r="522" spans="1:5" ht="12.75">
      <c r="A522" s="16" t="s">
        <v>724</v>
      </c>
      <c r="B522" s="17" t="s">
        <v>801</v>
      </c>
      <c r="C522" s="23">
        <v>2290686.62995</v>
      </c>
      <c r="D522" s="23">
        <v>81697.17256</v>
      </c>
      <c r="E522" s="22">
        <f t="shared" si="9"/>
        <v>3.566492749022735</v>
      </c>
    </row>
    <row r="523" spans="1:5" ht="12.75">
      <c r="A523" s="14" t="s">
        <v>725</v>
      </c>
      <c r="B523" s="11" t="s">
        <v>802</v>
      </c>
      <c r="C523" s="21">
        <v>2078587.05091</v>
      </c>
      <c r="D523" s="21">
        <v>76431.52165000001</v>
      </c>
      <c r="E523" s="32">
        <f t="shared" si="9"/>
        <v>3.6770902434198502</v>
      </c>
    </row>
    <row r="524" spans="1:5" ht="12.75">
      <c r="A524" s="14" t="s">
        <v>726</v>
      </c>
      <c r="B524" s="11" t="s">
        <v>803</v>
      </c>
      <c r="C524" s="21">
        <v>212099.57903999998</v>
      </c>
      <c r="D524" s="21">
        <v>5265.65091</v>
      </c>
      <c r="E524" s="32">
        <f t="shared" si="9"/>
        <v>2.4826314761364747</v>
      </c>
    </row>
    <row r="525" spans="1:5" ht="12.75">
      <c r="A525" s="16" t="s">
        <v>727</v>
      </c>
      <c r="B525" s="17" t="s">
        <v>804</v>
      </c>
      <c r="C525" s="23">
        <v>5004404.7</v>
      </c>
      <c r="D525" s="23">
        <v>143813.15816</v>
      </c>
      <c r="E525" s="22">
        <f t="shared" si="9"/>
        <v>2.873731578103585</v>
      </c>
    </row>
    <row r="526" spans="1:5" ht="12.75">
      <c r="A526" s="14" t="s">
        <v>728</v>
      </c>
      <c r="B526" s="11" t="s">
        <v>805</v>
      </c>
      <c r="C526" s="21">
        <v>1824018.2</v>
      </c>
      <c r="D526" s="21">
        <v>97241.35648999999</v>
      </c>
      <c r="E526" s="32">
        <f t="shared" si="9"/>
        <v>5.331161525142676</v>
      </c>
    </row>
    <row r="527" spans="1:5" ht="12.75">
      <c r="A527" s="14" t="s">
        <v>729</v>
      </c>
      <c r="B527" s="11" t="s">
        <v>806</v>
      </c>
      <c r="C527" s="21">
        <v>1111532.4</v>
      </c>
      <c r="D527" s="21">
        <v>2170.26274</v>
      </c>
      <c r="E527" s="32">
        <f t="shared" si="9"/>
        <v>0.1952496157556901</v>
      </c>
    </row>
    <row r="528" spans="1:5" ht="12.75">
      <c r="A528" s="14" t="s">
        <v>730</v>
      </c>
      <c r="B528" s="11" t="s">
        <v>807</v>
      </c>
      <c r="C528" s="21">
        <v>54972.9</v>
      </c>
      <c r="D528" s="21">
        <v>3576.17782</v>
      </c>
      <c r="E528" s="32">
        <f t="shared" si="9"/>
        <v>6.505346852721977</v>
      </c>
    </row>
    <row r="529" spans="1:5" ht="12.75">
      <c r="A529" s="14" t="s">
        <v>731</v>
      </c>
      <c r="B529" s="11" t="s">
        <v>808</v>
      </c>
      <c r="C529" s="21">
        <v>129497.6</v>
      </c>
      <c r="D529" s="21">
        <v>9013.10617</v>
      </c>
      <c r="E529" s="32">
        <f t="shared" si="9"/>
        <v>6.960056533866264</v>
      </c>
    </row>
    <row r="530" spans="1:5" ht="12.75">
      <c r="A530" s="14" t="s">
        <v>732</v>
      </c>
      <c r="B530" s="11" t="s">
        <v>809</v>
      </c>
      <c r="C530" s="21">
        <v>392806.6</v>
      </c>
      <c r="D530" s="21">
        <v>14162.638</v>
      </c>
      <c r="E530" s="32">
        <f t="shared" si="9"/>
        <v>3.6054989911065656</v>
      </c>
    </row>
    <row r="531" spans="1:5" ht="22.5">
      <c r="A531" s="14" t="s">
        <v>733</v>
      </c>
      <c r="B531" s="11" t="s">
        <v>810</v>
      </c>
      <c r="C531" s="21">
        <v>118915.8</v>
      </c>
      <c r="D531" s="21">
        <v>2061.05302</v>
      </c>
      <c r="E531" s="32">
        <f t="shared" si="9"/>
        <v>1.7332036785692058</v>
      </c>
    </row>
    <row r="532" spans="1:5" ht="12.75">
      <c r="A532" s="14" t="s">
        <v>734</v>
      </c>
      <c r="B532" s="11" t="s">
        <v>811</v>
      </c>
      <c r="C532" s="21">
        <v>1372661.2</v>
      </c>
      <c r="D532" s="21">
        <v>15588.56392</v>
      </c>
      <c r="E532" s="32">
        <f t="shared" si="9"/>
        <v>1.1356454105353893</v>
      </c>
    </row>
    <row r="533" spans="1:5" ht="12.75">
      <c r="A533" s="16" t="s">
        <v>735</v>
      </c>
      <c r="B533" s="17" t="s">
        <v>812</v>
      </c>
      <c r="C533" s="23">
        <v>15234229.42584</v>
      </c>
      <c r="D533" s="23">
        <v>1120506.21456</v>
      </c>
      <c r="E533" s="22">
        <f t="shared" si="9"/>
        <v>7.35518799959399</v>
      </c>
    </row>
    <row r="534" spans="1:5" ht="12.75">
      <c r="A534" s="14" t="s">
        <v>736</v>
      </c>
      <c r="B534" s="11" t="s">
        <v>813</v>
      </c>
      <c r="C534" s="21">
        <v>237393.39797</v>
      </c>
      <c r="D534" s="21">
        <v>14551.3616</v>
      </c>
      <c r="E534" s="32">
        <f t="shared" si="9"/>
        <v>6.129640387825315</v>
      </c>
    </row>
    <row r="535" spans="1:5" ht="12.75">
      <c r="A535" s="14" t="s">
        <v>737</v>
      </c>
      <c r="B535" s="11" t="s">
        <v>814</v>
      </c>
      <c r="C535" s="21">
        <v>1544302.9</v>
      </c>
      <c r="D535" s="21">
        <v>141165.157</v>
      </c>
      <c r="E535" s="32">
        <f t="shared" si="9"/>
        <v>9.141027773761223</v>
      </c>
    </row>
    <row r="536" spans="1:5" ht="12.75">
      <c r="A536" s="14" t="s">
        <v>738</v>
      </c>
      <c r="B536" s="11" t="s">
        <v>815</v>
      </c>
      <c r="C536" s="21">
        <v>10946236.37707</v>
      </c>
      <c r="D536" s="21">
        <v>825001.8961499999</v>
      </c>
      <c r="E536" s="32">
        <f t="shared" si="9"/>
        <v>7.536854382920148</v>
      </c>
    </row>
    <row r="537" spans="1:5" ht="12.75">
      <c r="A537" s="14" t="s">
        <v>739</v>
      </c>
      <c r="B537" s="11" t="s">
        <v>816</v>
      </c>
      <c r="C537" s="21">
        <v>2109687.7508</v>
      </c>
      <c r="D537" s="21">
        <v>132769.87325</v>
      </c>
      <c r="E537" s="32">
        <f t="shared" si="9"/>
        <v>6.293342377309309</v>
      </c>
    </row>
    <row r="538" spans="1:5" ht="12.75">
      <c r="A538" s="14" t="s">
        <v>740</v>
      </c>
      <c r="B538" s="11" t="s">
        <v>817</v>
      </c>
      <c r="C538" s="21">
        <v>396609</v>
      </c>
      <c r="D538" s="21">
        <v>7017.92656</v>
      </c>
      <c r="E538" s="32">
        <f t="shared" si="9"/>
        <v>1.7694824272772427</v>
      </c>
    </row>
    <row r="539" spans="1:5" ht="12.75">
      <c r="A539" s="16" t="s">
        <v>741</v>
      </c>
      <c r="B539" s="17" t="s">
        <v>818</v>
      </c>
      <c r="C539" s="23">
        <v>871964.5605599999</v>
      </c>
      <c r="D539" s="23">
        <v>33599.3135</v>
      </c>
      <c r="E539" s="22">
        <f t="shared" si="9"/>
        <v>3.853288885780126</v>
      </c>
    </row>
    <row r="540" spans="1:5" ht="12.75">
      <c r="A540" s="14" t="s">
        <v>742</v>
      </c>
      <c r="B540" s="11" t="s">
        <v>819</v>
      </c>
      <c r="C540" s="21">
        <v>48704.33</v>
      </c>
      <c r="D540" s="21">
        <v>2195.10844</v>
      </c>
      <c r="E540" s="32">
        <f t="shared" si="9"/>
        <v>4.507008801886814</v>
      </c>
    </row>
    <row r="541" spans="1:5" ht="12.75">
      <c r="A541" s="14" t="s">
        <v>743</v>
      </c>
      <c r="B541" s="11" t="s">
        <v>820</v>
      </c>
      <c r="C541" s="21">
        <v>491574.83056000003</v>
      </c>
      <c r="D541" s="21">
        <v>21772.67657</v>
      </c>
      <c r="E541" s="32">
        <f t="shared" si="9"/>
        <v>4.429168300825462</v>
      </c>
    </row>
    <row r="542" spans="1:5" ht="12.75">
      <c r="A542" s="14" t="s">
        <v>744</v>
      </c>
      <c r="B542" s="11" t="s">
        <v>821</v>
      </c>
      <c r="C542" s="21">
        <v>300352.3</v>
      </c>
      <c r="D542" s="21">
        <v>8975.58485</v>
      </c>
      <c r="E542" s="32">
        <f t="shared" si="9"/>
        <v>2.9883522949549577</v>
      </c>
    </row>
    <row r="543" spans="1:5" ht="12.75">
      <c r="A543" s="14" t="s">
        <v>745</v>
      </c>
      <c r="B543" s="11" t="s">
        <v>822</v>
      </c>
      <c r="C543" s="21">
        <v>31333.1</v>
      </c>
      <c r="D543" s="21">
        <v>655.94364</v>
      </c>
      <c r="E543" s="32">
        <f t="shared" si="9"/>
        <v>2.09345273847784</v>
      </c>
    </row>
    <row r="544" spans="1:5" ht="12.75">
      <c r="A544" s="16" t="s">
        <v>746</v>
      </c>
      <c r="B544" s="17" t="s">
        <v>823</v>
      </c>
      <c r="C544" s="23">
        <v>222396.94055</v>
      </c>
      <c r="D544" s="23">
        <v>3726.8074500000002</v>
      </c>
      <c r="E544" s="22">
        <f t="shared" si="9"/>
        <v>1.675745826711194</v>
      </c>
    </row>
    <row r="545" spans="1:5" ht="12.75">
      <c r="A545" s="14" t="s">
        <v>747</v>
      </c>
      <c r="B545" s="11" t="s">
        <v>824</v>
      </c>
      <c r="C545" s="21">
        <v>9799.141</v>
      </c>
      <c r="D545" s="21">
        <v>258.93645000000004</v>
      </c>
      <c r="E545" s="32">
        <f t="shared" si="9"/>
        <v>2.6424402914500367</v>
      </c>
    </row>
    <row r="546" spans="1:5" ht="12.75">
      <c r="A546" s="14" t="s">
        <v>748</v>
      </c>
      <c r="B546" s="11" t="s">
        <v>825</v>
      </c>
      <c r="C546" s="21">
        <v>46203.016</v>
      </c>
      <c r="D546" s="21">
        <v>2050</v>
      </c>
      <c r="E546" s="32">
        <f t="shared" si="9"/>
        <v>4.436939787653689</v>
      </c>
    </row>
    <row r="547" spans="1:5" ht="12.75">
      <c r="A547" s="14" t="s">
        <v>749</v>
      </c>
      <c r="B547" s="11" t="s">
        <v>826</v>
      </c>
      <c r="C547" s="21">
        <v>166394.78355000002</v>
      </c>
      <c r="D547" s="21">
        <v>1417.871</v>
      </c>
      <c r="E547" s="32">
        <f t="shared" si="9"/>
        <v>0.8521126502586204</v>
      </c>
    </row>
    <row r="548" spans="1:5" ht="21.75">
      <c r="A548" s="16" t="s">
        <v>750</v>
      </c>
      <c r="B548" s="17" t="s">
        <v>827</v>
      </c>
      <c r="C548" s="23">
        <v>1852528.49381</v>
      </c>
      <c r="D548" s="23">
        <v>57607.382359999996</v>
      </c>
      <c r="E548" s="22">
        <f t="shared" si="9"/>
        <v>3.109662418283341</v>
      </c>
    </row>
    <row r="549" spans="1:5" ht="12.75">
      <c r="A549" s="14" t="s">
        <v>751</v>
      </c>
      <c r="B549" s="11" t="s">
        <v>828</v>
      </c>
      <c r="C549" s="21">
        <v>1852528.49381</v>
      </c>
      <c r="D549" s="21">
        <v>57607.382359999996</v>
      </c>
      <c r="E549" s="32">
        <f t="shared" si="9"/>
        <v>3.109662418283341</v>
      </c>
    </row>
    <row r="550" spans="1:5" ht="32.25">
      <c r="A550" s="16" t="s">
        <v>752</v>
      </c>
      <c r="B550" s="17" t="s">
        <v>829</v>
      </c>
      <c r="C550" s="23">
        <v>466208.04936</v>
      </c>
      <c r="D550" s="23">
        <v>14337.081</v>
      </c>
      <c r="E550" s="22">
        <f t="shared" si="9"/>
        <v>3.0752538527984714</v>
      </c>
    </row>
    <row r="551" spans="1:5" ht="22.5">
      <c r="A551" s="14" t="s">
        <v>753</v>
      </c>
      <c r="B551" s="11" t="s">
        <v>830</v>
      </c>
      <c r="C551" s="21">
        <v>0</v>
      </c>
      <c r="D551" s="21">
        <v>12322.05</v>
      </c>
      <c r="E551" s="32">
        <v>0</v>
      </c>
    </row>
    <row r="552" spans="1:5" ht="12.75">
      <c r="A552" s="14" t="s">
        <v>754</v>
      </c>
      <c r="B552" s="11" t="s">
        <v>831</v>
      </c>
      <c r="C552" s="21">
        <v>281711.4</v>
      </c>
      <c r="D552" s="21">
        <v>0</v>
      </c>
      <c r="E552" s="32">
        <f t="shared" si="9"/>
        <v>0</v>
      </c>
    </row>
    <row r="553" spans="1:5" ht="12.75">
      <c r="A553" s="14" t="s">
        <v>755</v>
      </c>
      <c r="B553" s="11" t="s">
        <v>832</v>
      </c>
      <c r="C553" s="21">
        <v>184496.64936</v>
      </c>
      <c r="D553" s="21">
        <v>2015.031</v>
      </c>
      <c r="E553" s="32">
        <f t="shared" si="9"/>
        <v>1.0921775582320525</v>
      </c>
    </row>
    <row r="554" spans="1:5" ht="12.75">
      <c r="A554" s="16" t="s">
        <v>756</v>
      </c>
      <c r="B554" s="17" t="s">
        <v>678</v>
      </c>
      <c r="C554" s="23">
        <f>C7-C476</f>
        <v>-4967514.318080008</v>
      </c>
      <c r="D554" s="23">
        <v>802977.98479</v>
      </c>
      <c r="E554" s="22">
        <v>0</v>
      </c>
    </row>
    <row r="555" spans="1:5" ht="12.75">
      <c r="A555" s="16" t="s">
        <v>833</v>
      </c>
      <c r="B555" s="17" t="s">
        <v>678</v>
      </c>
      <c r="C555" s="23">
        <f>C556+C595</f>
        <v>4967514.31806002</v>
      </c>
      <c r="D555" s="23">
        <v>-802977.98479</v>
      </c>
      <c r="E555" s="22">
        <v>0</v>
      </c>
    </row>
    <row r="556" spans="1:5" ht="21.75">
      <c r="A556" s="16" t="s">
        <v>834</v>
      </c>
      <c r="B556" s="17" t="s">
        <v>891</v>
      </c>
      <c r="C556" s="23">
        <v>622610.4</v>
      </c>
      <c r="D556" s="23">
        <v>-5349993.759</v>
      </c>
      <c r="E556" s="22">
        <v>0</v>
      </c>
    </row>
    <row r="557" spans="1:5" ht="22.5">
      <c r="A557" s="14" t="s">
        <v>835</v>
      </c>
      <c r="B557" s="11" t="s">
        <v>892</v>
      </c>
      <c r="C557" s="21">
        <v>-1500000</v>
      </c>
      <c r="D557" s="21">
        <v>0</v>
      </c>
      <c r="E557" s="32">
        <f t="shared" si="9"/>
        <v>0</v>
      </c>
    </row>
    <row r="558" spans="1:5" ht="33.75">
      <c r="A558" s="14" t="s">
        <v>836</v>
      </c>
      <c r="B558" s="11" t="s">
        <v>893</v>
      </c>
      <c r="C558" s="21">
        <v>-1500000</v>
      </c>
      <c r="D558" s="21">
        <v>0</v>
      </c>
      <c r="E558" s="32">
        <f t="shared" si="9"/>
        <v>0</v>
      </c>
    </row>
    <row r="559" spans="1:5" ht="33.75">
      <c r="A559" s="14" t="s">
        <v>837</v>
      </c>
      <c r="B559" s="11" t="s">
        <v>894</v>
      </c>
      <c r="C559" s="21">
        <v>-1500000</v>
      </c>
      <c r="D559" s="21">
        <v>0</v>
      </c>
      <c r="E559" s="32">
        <f t="shared" si="9"/>
        <v>0</v>
      </c>
    </row>
    <row r="560" spans="1:5" ht="12.75">
      <c r="A560" s="14" t="s">
        <v>838</v>
      </c>
      <c r="B560" s="11" t="s">
        <v>895</v>
      </c>
      <c r="C560" s="21">
        <v>5446490</v>
      </c>
      <c r="D560" s="21">
        <v>-5350000</v>
      </c>
      <c r="E560" s="32">
        <v>0</v>
      </c>
    </row>
    <row r="561" spans="1:5" ht="22.5">
      <c r="A561" s="14" t="s">
        <v>839</v>
      </c>
      <c r="B561" s="11" t="s">
        <v>896</v>
      </c>
      <c r="C561" s="21">
        <v>24489920.4</v>
      </c>
      <c r="D561" s="21">
        <v>0</v>
      </c>
      <c r="E561" s="32">
        <f aca="true" t="shared" si="10" ref="E561:E612">D561/C561*100</f>
        <v>0</v>
      </c>
    </row>
    <row r="562" spans="1:5" ht="22.5">
      <c r="A562" s="14" t="s">
        <v>840</v>
      </c>
      <c r="B562" s="11" t="s">
        <v>897</v>
      </c>
      <c r="C562" s="21">
        <v>-19043430.4</v>
      </c>
      <c r="D562" s="21">
        <v>-5350000</v>
      </c>
      <c r="E562" s="32">
        <f t="shared" si="10"/>
        <v>28.093677912147598</v>
      </c>
    </row>
    <row r="563" spans="1:5" ht="22.5">
      <c r="A563" s="14" t="s">
        <v>841</v>
      </c>
      <c r="B563" s="11" t="s">
        <v>898</v>
      </c>
      <c r="C563" s="21">
        <v>22583427.8</v>
      </c>
      <c r="D563" s="21">
        <v>0</v>
      </c>
      <c r="E563" s="32">
        <f t="shared" si="10"/>
        <v>0</v>
      </c>
    </row>
    <row r="564" spans="1:5" ht="22.5">
      <c r="A564" s="14" t="s">
        <v>842</v>
      </c>
      <c r="B564" s="11" t="s">
        <v>899</v>
      </c>
      <c r="C564" s="21">
        <v>-17522747.7</v>
      </c>
      <c r="D564" s="21">
        <v>-5350000</v>
      </c>
      <c r="E564" s="32">
        <f t="shared" si="10"/>
        <v>30.531741320455126</v>
      </c>
    </row>
    <row r="565" spans="1:5" ht="22.5">
      <c r="A565" s="14" t="s">
        <v>843</v>
      </c>
      <c r="B565" s="11" t="s">
        <v>900</v>
      </c>
      <c r="C565" s="21">
        <v>1906492.6</v>
      </c>
      <c r="D565" s="21">
        <v>0</v>
      </c>
      <c r="E565" s="32">
        <f t="shared" si="10"/>
        <v>0</v>
      </c>
    </row>
    <row r="566" spans="1:5" ht="22.5">
      <c r="A566" s="14" t="s">
        <v>844</v>
      </c>
      <c r="B566" s="11" t="s">
        <v>901</v>
      </c>
      <c r="C566" s="21">
        <v>-1520682.7</v>
      </c>
      <c r="D566" s="21">
        <v>0</v>
      </c>
      <c r="E566" s="32">
        <f t="shared" si="10"/>
        <v>0</v>
      </c>
    </row>
    <row r="567" spans="1:5" ht="22.5">
      <c r="A567" s="14" t="s">
        <v>845</v>
      </c>
      <c r="B567" s="11" t="s">
        <v>902</v>
      </c>
      <c r="C567" s="21">
        <v>-3361319.2</v>
      </c>
      <c r="D567" s="21">
        <v>0</v>
      </c>
      <c r="E567" s="32">
        <f t="shared" si="10"/>
        <v>0</v>
      </c>
    </row>
    <row r="568" spans="1:5" ht="22.5">
      <c r="A568" s="14" t="s">
        <v>846</v>
      </c>
      <c r="B568" s="11" t="s">
        <v>903</v>
      </c>
      <c r="C568" s="21">
        <v>-3361319.2</v>
      </c>
      <c r="D568" s="21">
        <v>0</v>
      </c>
      <c r="E568" s="32">
        <f t="shared" si="10"/>
        <v>0</v>
      </c>
    </row>
    <row r="569" spans="1:5" ht="22.5">
      <c r="A569" s="14" t="s">
        <v>847</v>
      </c>
      <c r="B569" s="11" t="s">
        <v>904</v>
      </c>
      <c r="C569" s="21">
        <v>6474403</v>
      </c>
      <c r="D569" s="21">
        <v>0</v>
      </c>
      <c r="E569" s="32">
        <f t="shared" si="10"/>
        <v>0</v>
      </c>
    </row>
    <row r="570" spans="1:5" ht="33.75">
      <c r="A570" s="14" t="s">
        <v>848</v>
      </c>
      <c r="B570" s="11" t="s">
        <v>905</v>
      </c>
      <c r="C570" s="21">
        <v>-9835722.2</v>
      </c>
      <c r="D570" s="21">
        <v>0</v>
      </c>
      <c r="E570" s="32">
        <f t="shared" si="10"/>
        <v>0</v>
      </c>
    </row>
    <row r="571" spans="1:5" ht="33.75">
      <c r="A571" s="14" t="s">
        <v>849</v>
      </c>
      <c r="B571" s="11" t="s">
        <v>906</v>
      </c>
      <c r="C571" s="21">
        <v>6113203</v>
      </c>
      <c r="D571" s="21">
        <v>0</v>
      </c>
      <c r="E571" s="32">
        <f t="shared" si="10"/>
        <v>0</v>
      </c>
    </row>
    <row r="572" spans="1:5" ht="33.75">
      <c r="A572" s="14" t="s">
        <v>850</v>
      </c>
      <c r="B572" s="11" t="s">
        <v>907</v>
      </c>
      <c r="C572" s="21">
        <v>-9313372.2</v>
      </c>
      <c r="D572" s="21">
        <v>0</v>
      </c>
      <c r="E572" s="32">
        <f t="shared" si="10"/>
        <v>0</v>
      </c>
    </row>
    <row r="573" spans="1:5" ht="33.75">
      <c r="A573" s="14" t="s">
        <v>851</v>
      </c>
      <c r="B573" s="11" t="s">
        <v>908</v>
      </c>
      <c r="C573" s="21">
        <v>350000</v>
      </c>
      <c r="D573" s="21">
        <v>0</v>
      </c>
      <c r="E573" s="32">
        <f t="shared" si="10"/>
        <v>0</v>
      </c>
    </row>
    <row r="574" spans="1:5" ht="33.75">
      <c r="A574" s="14" t="s">
        <v>852</v>
      </c>
      <c r="B574" s="11" t="s">
        <v>909</v>
      </c>
      <c r="C574" s="21">
        <v>-370000</v>
      </c>
      <c r="D574" s="21">
        <v>0</v>
      </c>
      <c r="E574" s="32">
        <f t="shared" si="10"/>
        <v>0</v>
      </c>
    </row>
    <row r="575" spans="1:5" ht="33.75">
      <c r="A575" s="14" t="s">
        <v>853</v>
      </c>
      <c r="B575" s="11" t="s">
        <v>910</v>
      </c>
      <c r="C575" s="21">
        <v>7000</v>
      </c>
      <c r="D575" s="21">
        <v>0</v>
      </c>
      <c r="E575" s="32">
        <f t="shared" si="10"/>
        <v>0</v>
      </c>
    </row>
    <row r="576" spans="1:5" ht="33.75">
      <c r="A576" s="14" t="s">
        <v>854</v>
      </c>
      <c r="B576" s="11" t="s">
        <v>911</v>
      </c>
      <c r="C576" s="21">
        <v>-101950</v>
      </c>
      <c r="D576" s="21">
        <v>0</v>
      </c>
      <c r="E576" s="32">
        <f t="shared" si="10"/>
        <v>0</v>
      </c>
    </row>
    <row r="577" spans="1:5" ht="33.75">
      <c r="A577" s="14" t="s">
        <v>855</v>
      </c>
      <c r="B577" s="11" t="s">
        <v>912</v>
      </c>
      <c r="C577" s="21">
        <v>4200</v>
      </c>
      <c r="D577" s="21">
        <v>0</v>
      </c>
      <c r="E577" s="32">
        <f t="shared" si="10"/>
        <v>0</v>
      </c>
    </row>
    <row r="578" spans="1:5" ht="33.75">
      <c r="A578" s="14" t="s">
        <v>856</v>
      </c>
      <c r="B578" s="11" t="s">
        <v>913</v>
      </c>
      <c r="C578" s="21">
        <v>-16900</v>
      </c>
      <c r="D578" s="21">
        <v>0</v>
      </c>
      <c r="E578" s="32">
        <f t="shared" si="10"/>
        <v>0</v>
      </c>
    </row>
    <row r="579" spans="1:5" ht="33.75">
      <c r="A579" s="14" t="s">
        <v>857</v>
      </c>
      <c r="B579" s="11" t="s">
        <v>914</v>
      </c>
      <c r="C579" s="21">
        <v>-33500</v>
      </c>
      <c r="D579" s="21">
        <v>0</v>
      </c>
      <c r="E579" s="32">
        <f t="shared" si="10"/>
        <v>0</v>
      </c>
    </row>
    <row r="580" spans="1:5" ht="12.75">
      <c r="A580" s="14" t="s">
        <v>858</v>
      </c>
      <c r="B580" s="11" t="s">
        <v>915</v>
      </c>
      <c r="C580" s="21">
        <v>37439.6</v>
      </c>
      <c r="D580" s="21">
        <v>6.241</v>
      </c>
      <c r="E580" s="32">
        <f t="shared" si="10"/>
        <v>0.01666951569995406</v>
      </c>
    </row>
    <row r="581" spans="1:5" ht="22.5">
      <c r="A581" s="14" t="s">
        <v>859</v>
      </c>
      <c r="B581" s="11" t="s">
        <v>916</v>
      </c>
      <c r="C581" s="21">
        <v>5</v>
      </c>
      <c r="D581" s="21">
        <v>0</v>
      </c>
      <c r="E581" s="32">
        <f t="shared" si="10"/>
        <v>0</v>
      </c>
    </row>
    <row r="582" spans="1:5" ht="22.5">
      <c r="A582" s="14" t="s">
        <v>860</v>
      </c>
      <c r="B582" s="11" t="s">
        <v>917</v>
      </c>
      <c r="C582" s="21">
        <v>5</v>
      </c>
      <c r="D582" s="21">
        <v>0</v>
      </c>
      <c r="E582" s="32">
        <f t="shared" si="10"/>
        <v>0</v>
      </c>
    </row>
    <row r="583" spans="1:5" ht="22.5">
      <c r="A583" s="14" t="s">
        <v>861</v>
      </c>
      <c r="B583" s="11" t="s">
        <v>918</v>
      </c>
      <c r="C583" s="21">
        <v>5</v>
      </c>
      <c r="D583" s="21">
        <v>0</v>
      </c>
      <c r="E583" s="32">
        <f t="shared" si="10"/>
        <v>0</v>
      </c>
    </row>
    <row r="584" spans="1:5" ht="22.5">
      <c r="A584" s="14" t="s">
        <v>862</v>
      </c>
      <c r="B584" s="11" t="s">
        <v>919</v>
      </c>
      <c r="C584" s="21">
        <v>37434.6</v>
      </c>
      <c r="D584" s="21">
        <v>6.241</v>
      </c>
      <c r="E584" s="32">
        <f t="shared" si="10"/>
        <v>0.01667174218503737</v>
      </c>
    </row>
    <row r="585" spans="1:5" ht="22.5">
      <c r="A585" s="14" t="s">
        <v>863</v>
      </c>
      <c r="B585" s="11" t="s">
        <v>920</v>
      </c>
      <c r="C585" s="21">
        <v>-355000</v>
      </c>
      <c r="D585" s="21">
        <v>0</v>
      </c>
      <c r="E585" s="32">
        <f t="shared" si="10"/>
        <v>0</v>
      </c>
    </row>
    <row r="586" spans="1:5" ht="22.5">
      <c r="A586" s="14" t="s">
        <v>864</v>
      </c>
      <c r="B586" s="11" t="s">
        <v>921</v>
      </c>
      <c r="C586" s="21">
        <v>392434.6</v>
      </c>
      <c r="D586" s="21">
        <v>6.241</v>
      </c>
      <c r="E586" s="32">
        <f t="shared" si="10"/>
        <v>0.0015903286815178886</v>
      </c>
    </row>
    <row r="587" spans="1:5" ht="22.5">
      <c r="A587" s="14" t="s">
        <v>865</v>
      </c>
      <c r="B587" s="11" t="s">
        <v>922</v>
      </c>
      <c r="C587" s="21">
        <v>34.6</v>
      </c>
      <c r="D587" s="21">
        <v>6.241</v>
      </c>
      <c r="E587" s="32">
        <f t="shared" si="10"/>
        <v>18.037572254335256</v>
      </c>
    </row>
    <row r="588" spans="1:5" ht="33.75">
      <c r="A588" s="14" t="s">
        <v>866</v>
      </c>
      <c r="B588" s="11" t="s">
        <v>923</v>
      </c>
      <c r="C588" s="21">
        <v>34.6</v>
      </c>
      <c r="D588" s="21">
        <v>6.241</v>
      </c>
      <c r="E588" s="32">
        <f t="shared" si="10"/>
        <v>18.037572254335256</v>
      </c>
    </row>
    <row r="589" spans="1:5" ht="22.5">
      <c r="A589" s="14" t="s">
        <v>867</v>
      </c>
      <c r="B589" s="11" t="s">
        <v>924</v>
      </c>
      <c r="C589" s="21">
        <v>-355000</v>
      </c>
      <c r="D589" s="21">
        <v>0</v>
      </c>
      <c r="E589" s="32">
        <f t="shared" si="10"/>
        <v>0</v>
      </c>
    </row>
    <row r="590" spans="1:5" ht="33.75">
      <c r="A590" s="14" t="s">
        <v>868</v>
      </c>
      <c r="B590" s="11" t="s">
        <v>925</v>
      </c>
      <c r="C590" s="21">
        <v>392400</v>
      </c>
      <c r="D590" s="21">
        <v>0</v>
      </c>
      <c r="E590" s="32">
        <f t="shared" si="10"/>
        <v>0</v>
      </c>
    </row>
    <row r="591" spans="1:5" ht="33.75">
      <c r="A591" s="14" t="s">
        <v>869</v>
      </c>
      <c r="B591" s="11" t="s">
        <v>926</v>
      </c>
      <c r="C591" s="21">
        <v>-350000</v>
      </c>
      <c r="D591" s="21">
        <v>0</v>
      </c>
      <c r="E591" s="32">
        <f t="shared" si="10"/>
        <v>0</v>
      </c>
    </row>
    <row r="592" spans="1:5" ht="33.75">
      <c r="A592" s="14" t="s">
        <v>870</v>
      </c>
      <c r="B592" s="11" t="s">
        <v>927</v>
      </c>
      <c r="C592" s="21">
        <v>387400</v>
      </c>
      <c r="D592" s="21">
        <v>0</v>
      </c>
      <c r="E592" s="32">
        <f t="shared" si="10"/>
        <v>0</v>
      </c>
    </row>
    <row r="593" spans="1:5" ht="33.75">
      <c r="A593" s="14" t="s">
        <v>871</v>
      </c>
      <c r="B593" s="11" t="s">
        <v>928</v>
      </c>
      <c r="C593" s="21">
        <v>-5000</v>
      </c>
      <c r="D593" s="21">
        <v>0</v>
      </c>
      <c r="E593" s="32">
        <f t="shared" si="10"/>
        <v>0</v>
      </c>
    </row>
    <row r="594" spans="1:5" ht="33.75">
      <c r="A594" s="14" t="s">
        <v>872</v>
      </c>
      <c r="B594" s="11" t="s">
        <v>929</v>
      </c>
      <c r="C594" s="21">
        <v>5000</v>
      </c>
      <c r="D594" s="21">
        <v>0</v>
      </c>
      <c r="E594" s="32">
        <f t="shared" si="10"/>
        <v>0</v>
      </c>
    </row>
    <row r="595" spans="1:5" ht="12.75">
      <c r="A595" s="16" t="s">
        <v>873</v>
      </c>
      <c r="B595" s="17" t="s">
        <v>891</v>
      </c>
      <c r="C595" s="23">
        <f>C596</f>
        <v>4344903.91806002</v>
      </c>
      <c r="D595" s="23">
        <v>4547015.77421</v>
      </c>
      <c r="E595" s="22">
        <f t="shared" si="10"/>
        <v>104.65169909304284</v>
      </c>
    </row>
    <row r="596" spans="1:5" ht="12.75">
      <c r="A596" s="14" t="s">
        <v>874</v>
      </c>
      <c r="B596" s="11" t="s">
        <v>930</v>
      </c>
      <c r="C596" s="21">
        <f>C597+C605</f>
        <v>4344903.91806002</v>
      </c>
      <c r="D596" s="21">
        <v>4547015.77421</v>
      </c>
      <c r="E596" s="32">
        <f t="shared" si="10"/>
        <v>104.65169909304284</v>
      </c>
    </row>
    <row r="597" spans="1:5" ht="12.75">
      <c r="A597" s="14" t="s">
        <v>875</v>
      </c>
      <c r="B597" s="11" t="s">
        <v>931</v>
      </c>
      <c r="C597" s="21">
        <f>-(C7+C563+C565+C571+C573+C575+C577+C583+C588+C592+C594)</f>
        <v>-93818142.07763998</v>
      </c>
      <c r="D597" s="21">
        <v>-4234487.96449</v>
      </c>
      <c r="E597" s="32">
        <f t="shared" si="10"/>
        <v>4.513506525193938</v>
      </c>
    </row>
    <row r="598" spans="1:5" ht="12.75">
      <c r="A598" s="14" t="s">
        <v>876</v>
      </c>
      <c r="B598" s="11" t="s">
        <v>932</v>
      </c>
      <c r="C598" s="21">
        <f>C597</f>
        <v>-93818142.07763998</v>
      </c>
      <c r="D598" s="21">
        <v>-4234487.96449</v>
      </c>
      <c r="E598" s="32">
        <f t="shared" si="10"/>
        <v>4.513506525193938</v>
      </c>
    </row>
    <row r="599" spans="1:5" ht="12.75">
      <c r="A599" s="14" t="s">
        <v>877</v>
      </c>
      <c r="B599" s="11" t="s">
        <v>933</v>
      </c>
      <c r="C599" s="21">
        <f>C597</f>
        <v>-93818142.07763998</v>
      </c>
      <c r="D599" s="21">
        <v>-4234487.96449</v>
      </c>
      <c r="E599" s="32">
        <f t="shared" si="10"/>
        <v>4.513506525193938</v>
      </c>
    </row>
    <row r="600" spans="1:5" ht="22.5">
      <c r="A600" s="14" t="s">
        <v>878</v>
      </c>
      <c r="B600" s="11" t="s">
        <v>934</v>
      </c>
      <c r="C600" s="21">
        <f>C599-C601-C602-C603-C604</f>
        <v>-79116033.35410997</v>
      </c>
      <c r="D600" s="21">
        <v>-3235588.38862</v>
      </c>
      <c r="E600" s="32">
        <f t="shared" si="10"/>
        <v>4.0896746859616355</v>
      </c>
    </row>
    <row r="601" spans="1:5" ht="22.5">
      <c r="A601" s="14" t="s">
        <v>879</v>
      </c>
      <c r="B601" s="11" t="s">
        <v>935</v>
      </c>
      <c r="C601" s="21">
        <v>-8526520.33218</v>
      </c>
      <c r="D601" s="21">
        <v>-412425.48844</v>
      </c>
      <c r="E601" s="32">
        <f t="shared" si="10"/>
        <v>4.836973025015399</v>
      </c>
    </row>
    <row r="602" spans="1:5" ht="22.5">
      <c r="A602" s="14" t="s">
        <v>880</v>
      </c>
      <c r="B602" s="11" t="s">
        <v>936</v>
      </c>
      <c r="C602" s="21">
        <v>-4207237.4602</v>
      </c>
      <c r="D602" s="21">
        <v>-311423.71858</v>
      </c>
      <c r="E602" s="32">
        <f t="shared" si="10"/>
        <v>7.402095116475689</v>
      </c>
    </row>
    <row r="603" spans="1:5" ht="22.5">
      <c r="A603" s="14" t="s">
        <v>881</v>
      </c>
      <c r="B603" s="11" t="s">
        <v>937</v>
      </c>
      <c r="C603" s="21">
        <v>-950226.03617</v>
      </c>
      <c r="D603" s="21">
        <v>-85212.59536</v>
      </c>
      <c r="E603" s="32">
        <f t="shared" si="10"/>
        <v>8.967613190589852</v>
      </c>
    </row>
    <row r="604" spans="1:5" ht="22.5">
      <c r="A604" s="14" t="s">
        <v>882</v>
      </c>
      <c r="B604" s="11" t="s">
        <v>938</v>
      </c>
      <c r="C604" s="21">
        <v>-1018124.89498</v>
      </c>
      <c r="D604" s="21">
        <v>-189837.77349000002</v>
      </c>
      <c r="E604" s="32">
        <f t="shared" si="10"/>
        <v>18.64582375168512</v>
      </c>
    </row>
    <row r="605" spans="1:5" ht="12.75">
      <c r="A605" s="14" t="s">
        <v>883</v>
      </c>
      <c r="B605" s="11" t="s">
        <v>939</v>
      </c>
      <c r="C605" s="21">
        <v>98163045.9957</v>
      </c>
      <c r="D605" s="21">
        <v>8781503.7387</v>
      </c>
      <c r="E605" s="32">
        <f t="shared" si="10"/>
        <v>8.945834605707601</v>
      </c>
    </row>
    <row r="606" spans="1:5" ht="12.75">
      <c r="A606" s="14" t="s">
        <v>884</v>
      </c>
      <c r="B606" s="11" t="s">
        <v>940</v>
      </c>
      <c r="C606" s="21">
        <v>98163045.9957</v>
      </c>
      <c r="D606" s="21">
        <v>8781503.7387</v>
      </c>
      <c r="E606" s="32">
        <f t="shared" si="10"/>
        <v>8.945834605707601</v>
      </c>
    </row>
    <row r="607" spans="1:5" ht="12.75">
      <c r="A607" s="14" t="s">
        <v>885</v>
      </c>
      <c r="B607" s="11" t="s">
        <v>941</v>
      </c>
      <c r="C607" s="21">
        <v>98163045.9957</v>
      </c>
      <c r="D607" s="21">
        <v>8781503.7387</v>
      </c>
      <c r="E607" s="32">
        <f t="shared" si="10"/>
        <v>8.945834605707601</v>
      </c>
    </row>
    <row r="608" spans="1:5" ht="22.5">
      <c r="A608" s="14" t="s">
        <v>886</v>
      </c>
      <c r="B608" s="11" t="s">
        <v>942</v>
      </c>
      <c r="C608" s="21">
        <v>72522559.109</v>
      </c>
      <c r="D608" s="21">
        <v>7730898.112520001</v>
      </c>
      <c r="E608" s="32">
        <f t="shared" si="10"/>
        <v>10.659990777353308</v>
      </c>
    </row>
    <row r="609" spans="1:5" ht="22.5">
      <c r="A609" s="14" t="s">
        <v>887</v>
      </c>
      <c r="B609" s="11" t="s">
        <v>943</v>
      </c>
      <c r="C609" s="21">
        <v>12819198.23071</v>
      </c>
      <c r="D609" s="21">
        <v>450781.65327</v>
      </c>
      <c r="E609" s="32">
        <f t="shared" si="10"/>
        <v>3.5164574660378984</v>
      </c>
    </row>
    <row r="610" spans="1:5" ht="22.5">
      <c r="A610" s="14" t="s">
        <v>888</v>
      </c>
      <c r="B610" s="11" t="s">
        <v>944</v>
      </c>
      <c r="C610" s="21">
        <v>10564570.207600001</v>
      </c>
      <c r="D610" s="21">
        <v>398875.27745</v>
      </c>
      <c r="E610" s="32">
        <f t="shared" si="10"/>
        <v>3.7755939864269616</v>
      </c>
    </row>
    <row r="611" spans="1:5" ht="22.5">
      <c r="A611" s="14" t="s">
        <v>889</v>
      </c>
      <c r="B611" s="11" t="s">
        <v>945</v>
      </c>
      <c r="C611" s="21">
        <v>1417444.9288299999</v>
      </c>
      <c r="D611" s="21">
        <v>52068.7313</v>
      </c>
      <c r="E611" s="32">
        <f t="shared" si="10"/>
        <v>3.673421819850105</v>
      </c>
    </row>
    <row r="612" spans="1:5" ht="22.5">
      <c r="A612" s="14" t="s">
        <v>890</v>
      </c>
      <c r="B612" s="11" t="s">
        <v>946</v>
      </c>
      <c r="C612" s="21">
        <v>839273.5195599999</v>
      </c>
      <c r="D612" s="21">
        <v>148879.96416</v>
      </c>
      <c r="E612" s="32">
        <f t="shared" si="10"/>
        <v>17.739147094507672</v>
      </c>
    </row>
    <row r="613" spans="1:5" ht="12.75">
      <c r="A613" s="28"/>
      <c r="B613" s="29"/>
      <c r="C613" s="30"/>
      <c r="D613" s="30"/>
      <c r="E613" s="30"/>
    </row>
    <row r="614" spans="1:5" ht="12.75">
      <c r="A614" s="28"/>
      <c r="B614" s="29"/>
      <c r="C614" s="30"/>
      <c r="D614" s="30"/>
      <c r="E614" s="30"/>
    </row>
    <row r="615" spans="1:5" ht="30" customHeight="1">
      <c r="A615" s="37" t="s">
        <v>9</v>
      </c>
      <c r="B615" s="37"/>
      <c r="C615" s="24"/>
      <c r="D615" s="24"/>
      <c r="E615" s="24" t="s">
        <v>8</v>
      </c>
    </row>
    <row r="616" spans="1:5" ht="12.75">
      <c r="A616" s="24"/>
      <c r="B616" s="24"/>
      <c r="C616" s="25"/>
      <c r="D616" s="25"/>
      <c r="E616" s="6"/>
    </row>
  </sheetData>
  <sheetProtection/>
  <autoFilter ref="A6:E616"/>
  <mergeCells count="5">
    <mergeCell ref="A1:E1"/>
    <mergeCell ref="A615:B615"/>
    <mergeCell ref="A4:A5"/>
    <mergeCell ref="B4:B5"/>
    <mergeCell ref="C4:E4"/>
  </mergeCells>
  <printOptions/>
  <pageMargins left="0.5905511811023623" right="0.3937007874015748" top="0.3937007874015748" bottom="0.3937007874015748" header="0" footer="0"/>
  <pageSetup fitToHeight="0" fitToWidth="1" horizontalDpi="600" verticalDpi="600" orientation="portrait" pageOrder="overThenDown" paperSize="9" scale="77"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Shulgina</cp:lastModifiedBy>
  <cp:lastPrinted>2014-02-20T11:44:42Z</cp:lastPrinted>
  <dcterms:created xsi:type="dcterms:W3CDTF">1999-06-18T11:49:53Z</dcterms:created>
  <dcterms:modified xsi:type="dcterms:W3CDTF">2017-02-17T09:16:04Z</dcterms:modified>
  <cp:category/>
  <cp:version/>
  <cp:contentType/>
  <cp:contentStatus/>
</cp:coreProperties>
</file>