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10.2016" sheetId="1" r:id="rId1"/>
  </sheets>
  <definedNames>
    <definedName name="_xlnm._FilterDatabase" localSheetId="0" hidden="1">'01.10.2016'!$A$6:$G$780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'01.10.2016'!$3:$6</definedName>
    <definedName name="_xlnm.Print_Area" localSheetId="0">'01.10.2016'!$A$1:$G$782</definedName>
  </definedNames>
  <calcPr fullCalcOnLoad="1"/>
</workbook>
</file>

<file path=xl/sharedStrings.xml><?xml version="1.0" encoding="utf-8"?>
<sst xmlns="http://schemas.openxmlformats.org/spreadsheetml/2006/main" count="1713" uniqueCount="1549">
  <si>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</si>
  <si>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</si>
  <si>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</si>
  <si>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</si>
  <si>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</si>
  <si>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</si>
  <si>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</si>
  <si>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</si>
  <si>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Факт за аналогичный период прошлого года</t>
  </si>
  <si>
    <t>Темп роста поступлений к аналогичному периоду прошлого года, %</t>
  </si>
  <si>
    <t>Справочно</t>
  </si>
  <si>
    <t>СВОДКА ОБ ИСПОЛНЕНИИ КОНСОЛИДИРОВАННОГО БЮДЖЕТА ТВЕРСКОЙ ОБЛАСТИ
НА 1 октября 2016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</si>
  <si>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</si>
  <si>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</si>
  <si>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</si>
  <si>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</si>
  <si>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</si>
  <si>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</si>
  <si>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</si>
  <si>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</si>
  <si>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</si>
  <si>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</si>
  <si>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</si>
  <si>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</si>
  <si>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</si>
  <si>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</si>
  <si>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</si>
  <si>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</si>
  <si>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</si>
  <si>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</si>
  <si>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</si>
  <si>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</si>
  <si>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</si>
  <si>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</si>
  <si>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</si>
  <si>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</si>
  <si>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</si>
  <si>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</si>
  <si>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</si>
  <si>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</si>
  <si>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</si>
  <si>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</si>
  <si>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</si>
  <si>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</si>
  <si>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</si>
  <si>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</si>
  <si>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</si>
  <si>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</si>
  <si>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</si>
  <si>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</si>
  <si>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</si>
  <si>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</si>
  <si>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</si>
  <si>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</si>
  <si>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</si>
  <si>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</si>
  <si>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</si>
  <si>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</si>
  <si>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</si>
  <si>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</si>
  <si>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</si>
  <si>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</si>
  <si>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</si>
  <si>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</si>
  <si>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</si>
  <si>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</si>
  <si>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</si>
  <si>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</si>
  <si>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</si>
  <si>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</si>
  <si>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</si>
  <si>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</si>
  <si>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</si>
  <si>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</si>
  <si>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</si>
  <si>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</si>
  <si>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</si>
  <si>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</si>
  <si>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</si>
  <si>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</si>
  <si>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</si>
  <si>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</si>
  <si>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</si>
  <si>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</si>
  <si>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</si>
  <si>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</si>
  <si>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</si>
  <si>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</si>
  <si>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</si>
  <si>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</si>
  <si>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</si>
  <si>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</si>
  <si>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</si>
  <si>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</si>
  <si>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</si>
  <si>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</si>
  <si>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</si>
  <si>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</si>
  <si>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</si>
  <si>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</si>
  <si>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</si>
  <si>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</si>
  <si>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</si>
  <si>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</si>
  <si>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</si>
  <si>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</si>
  <si>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</si>
  <si>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</si>
  <si>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</si>
  <si>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</si>
  <si>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</si>
  <si>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</si>
  <si>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</si>
  <si>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</si>
  <si>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</si>
  <si>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</si>
  <si>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</si>
  <si>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</si>
  <si>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</si>
  <si>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</si>
  <si>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</si>
  <si>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</si>
  <si>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</si>
  <si>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</si>
  <si>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</si>
  <si>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</si>
  <si>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</si>
  <si>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</si>
  <si>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</si>
  <si>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</si>
  <si>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</si>
  <si>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</si>
  <si>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</si>
  <si>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</si>
  <si>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</si>
  <si>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</si>
  <si>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</si>
  <si>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</si>
  <si>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</si>
  <si>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</si>
  <si>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</si>
  <si>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</si>
  <si>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</si>
  <si>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</si>
  <si>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</si>
  <si>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</si>
  <si>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</si>
  <si>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</si>
  <si>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</si>
  <si>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</si>
  <si>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</si>
  <si>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</si>
  <si>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</si>
  <si>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</si>
  <si>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</si>
  <si>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</si>
  <si>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</si>
  <si>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</si>
  <si>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</si>
  <si>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</si>
  <si>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</si>
  <si>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</si>
  <si>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</si>
  <si>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</si>
  <si>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</si>
  <si>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</si>
  <si>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</si>
  <si>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</si>
  <si>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</si>
  <si>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</si>
  <si>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</si>
  <si>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</si>
  <si>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</si>
  <si>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</si>
  <si>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</si>
  <si>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</si>
  <si>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</si>
  <si>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</si>
  <si>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</si>
  <si>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</si>
  <si>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</si>
  <si>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</si>
  <si>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</si>
  <si>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</si>
  <si>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</si>
  <si>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</si>
  <si>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</si>
  <si>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</si>
  <si>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</si>
  <si>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</si>
  <si>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</si>
  <si>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</si>
  <si>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</si>
  <si>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</si>
  <si>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</si>
  <si>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</si>
  <si>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</si>
  <si>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</si>
  <si>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</si>
  <si>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</si>
  <si>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</si>
  <si>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</si>
  <si>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</si>
  <si>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</si>
  <si>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</si>
  <si>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</si>
  <si>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</si>
  <si>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</si>
  <si>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</si>
  <si>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</si>
  <si>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</si>
  <si>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</si>
  <si>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</si>
  <si>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</si>
  <si>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</si>
  <si>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</si>
  <si>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</si>
  <si>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</si>
  <si>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</si>
  <si>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</si>
  <si>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</si>
  <si>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</si>
  <si>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</si>
  <si>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</si>
  <si>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</si>
  <si>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</si>
  <si>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</si>
  <si>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</si>
  <si>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</si>
  <si>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</si>
  <si>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</si>
  <si>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</si>
  <si>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</si>
  <si>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</si>
  <si>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</si>
  <si>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</si>
  <si>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</si>
  <si>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</si>
  <si>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</si>
  <si>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</si>
  <si>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</si>
  <si>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</si>
  <si>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</si>
  <si>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</si>
  <si>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</si>
  <si>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</si>
  <si>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</si>
  <si>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</si>
  <si>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</si>
  <si>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</si>
  <si>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</si>
  <si>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</si>
  <si>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</si>
  <si>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</si>
  <si>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</si>
  <si>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</si>
  <si>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</si>
  <si>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</si>
  <si>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</si>
  <si>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</si>
  <si>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</si>
  <si>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</si>
  <si>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</si>
  <si>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</si>
  <si>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</si>
  <si>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</si>
  <si>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</si>
  <si>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</si>
  <si>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</si>
  <si>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</si>
  <si>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</si>
  <si>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</si>
  <si>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</si>
  <si>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</si>
  <si>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</si>
  <si>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</si>
  <si>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</si>
  <si>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</si>
  <si>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</si>
  <si>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</si>
  <si>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</si>
  <si>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</si>
  <si>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</si>
  <si>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</si>
  <si>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</si>
  <si>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</si>
  <si>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</si>
  <si>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</si>
  <si>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</si>
  <si>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</si>
  <si>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</si>
  <si>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</si>
  <si>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</si>
  <si>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</si>
  <si>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</si>
  <si>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</si>
  <si>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</si>
  <si>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</si>
  <si>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</si>
  <si>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</si>
  <si>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</si>
  <si>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</si>
  <si>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</si>
  <si>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</si>
  <si>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</si>
  <si>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</si>
  <si>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</si>
  <si>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</si>
  <si>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</si>
  <si>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</si>
  <si>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</si>
  <si>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</si>
  <si>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</si>
  <si>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</si>
  <si>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</si>
  <si>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</si>
  <si>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</si>
  <si>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</si>
  <si>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</si>
  <si>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</si>
  <si>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</si>
  <si>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</si>
  <si>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</si>
  <si>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</si>
  <si>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</si>
  <si>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</si>
  <si>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</si>
  <si>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</si>
  <si>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</si>
  <si>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</si>
  <si>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</si>
  <si>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</si>
  <si>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</si>
  <si>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</si>
  <si>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</si>
  <si>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</si>
  <si>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</si>
  <si>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</si>
  <si>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</si>
  <si>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</si>
  <si>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</si>
  <si>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</si>
  <si>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</si>
  <si>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</si>
  <si>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</si>
  <si>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</si>
  <si>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</si>
  <si>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</si>
  <si>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</si>
  <si>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</si>
  <si>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</si>
  <si>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</si>
  <si>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</si>
  <si>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</si>
  <si>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</si>
  <si>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</si>
  <si>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</si>
  <si>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</si>
  <si>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</si>
  <si>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</si>
  <si>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</si>
  <si>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</si>
  <si>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</si>
  <si>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</si>
  <si>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</si>
  <si>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</si>
  <si>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</si>
  <si>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</si>
  <si>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</si>
  <si>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</si>
  <si>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</si>
  <si>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</si>
  <si>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</si>
  <si>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</si>
  <si>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</si>
  <si>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</si>
  <si>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</si>
  <si>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</si>
  <si>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</si>
  <si>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</si>
  <si>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</si>
  <si>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</si>
  <si>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</si>
  <si>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</si>
  <si>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</si>
  <si>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</si>
  <si>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</si>
  <si>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</si>
  <si>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</si>
  <si>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</si>
  <si>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</si>
  <si>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</si>
  <si>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</si>
  <si>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</si>
  <si>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сельских поселений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</si>
  <si>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</si>
  <si>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</si>
  <si>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</si>
  <si>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</si>
  <si>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</si>
  <si>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</si>
  <si>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</si>
  <si>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</si>
  <si>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</si>
  <si>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</si>
  <si>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</si>
  <si>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</si>
  <si>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</si>
  <si>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</si>
  <si>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</si>
  <si>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</si>
  <si>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</si>
  <si>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</si>
  <si>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</si>
  <si>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</si>
  <si>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</si>
  <si>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</si>
  <si>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</si>
  <si>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</si>
  <si>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</si>
  <si>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</si>
  <si>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</si>
  <si>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</si>
  <si>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</si>
  <si>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</si>
  <si>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</si>
  <si>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</si>
  <si>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</si>
  <si>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</si>
  <si>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</si>
  <si>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</si>
  <si>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</si>
  <si>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</si>
  <si>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</si>
  <si>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</si>
  <si>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</si>
  <si>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</si>
  <si>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</si>
  <si>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</si>
  <si>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</si>
  <si>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</si>
  <si>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</si>
  <si>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</si>
  <si>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</si>
  <si>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</si>
  <si>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</si>
  <si>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</si>
  <si>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</si>
  <si>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</si>
  <si>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</si>
  <si>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</si>
  <si>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</si>
  <si>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</si>
  <si>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государственную поддержку молодёжного предпринимательства</t>
  </si>
  <si>
    <t>Прочие субсидии</t>
  </si>
  <si>
    <t>Прочие субсидии бюджетам муниципальных районов</t>
  </si>
  <si>
    <t>Прочие субсидии бюджетам сельских поселений</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</si>
  <si>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</si>
  <si>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</si>
  <si>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</si>
  <si>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</si>
  <si>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</si>
  <si>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</si>
  <si>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</si>
  <si>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</si>
  <si>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</si>
  <si>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</si>
  <si>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</si>
  <si>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</si>
  <si>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</si>
  <si>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</si>
  <si>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</si>
  <si>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</si>
  <si>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</si>
  <si>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</si>
  <si>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</si>
  <si>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</si>
  <si>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</si>
  <si>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</si>
  <si>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</si>
  <si>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</si>
  <si>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</si>
  <si>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</si>
  <si>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</si>
  <si>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</si>
  <si>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</si>
  <si>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</si>
  <si>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</si>
  <si>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</si>
  <si>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</si>
  <si>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</si>
  <si>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</si>
  <si>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</si>
  <si>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</si>
  <si>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</si>
  <si>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</si>
  <si>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</si>
  <si>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</si>
  <si>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</si>
  <si>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Прочие субвенции</t>
  </si>
  <si>
    <t>Прочие субвенции бюджетам городских округов</t>
  </si>
  <si>
    <t>Прочие субвенции бюджетам муниципальных районов</t>
  </si>
  <si>
    <t>Прочие субвенции бюджетам сельских поселений</t>
  </si>
  <si>
    <t>Прочие субвенции бюджетам городских поселений</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</si>
  <si>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</si>
  <si>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</si>
  <si>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</si>
  <si>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</si>
  <si>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</si>
  <si>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</si>
  <si>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</si>
  <si>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</si>
  <si>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</si>
  <si>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</si>
  <si>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</si>
  <si>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</si>
  <si>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</si>
  <si>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</si>
  <si>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</si>
  <si>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</si>
  <si>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</si>
  <si>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</si>
  <si>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</si>
  <si>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</si>
  <si>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</si>
  <si>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</si>
  <si>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</si>
  <si>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</si>
  <si>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</si>
  <si>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</si>
  <si>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</si>
  <si>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</si>
  <si>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</si>
  <si>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</si>
  <si>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</si>
  <si>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</si>
  <si>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</si>
  <si>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</si>
  <si>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</si>
  <si>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</si>
  <si>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</si>
  <si>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муниципальных районов</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</si>
  <si>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</si>
  <si>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</si>
  <si>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</si>
  <si>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</si>
  <si>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</si>
  <si>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государственных (муниципальных) организаций в бюджеты муниципальных районов</t>
  </si>
  <si>
    <t>Прочие безвозмездные поступления от государственных (муниципальных) организаций  в бюджеты муниципальных районов</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</si>
  <si>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</si>
  <si>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</si>
  <si>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</si>
  <si>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</si>
  <si>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</si>
  <si>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</si>
  <si>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</si>
  <si>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</si>
  <si>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Поступления от денежных пожертвований, предоставляемых негосударственными организациями получателям средств  бюджетов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</si>
  <si>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</si>
  <si>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</si>
  <si>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</si>
  <si>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</si>
  <si>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</si>
  <si>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</si>
  <si>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</si>
  <si>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</si>
  <si>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</si>
  <si>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</si>
  <si>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</si>
  <si>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</si>
  <si>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</si>
  <si>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</si>
  <si>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Поступления от денежных пожертвований, предоставляемых физическими лицами получателям средств бюджетов городских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</si>
  <si>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</si>
  <si>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</si>
  <si>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</si>
  <si>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</si>
  <si>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</si>
  <si>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</si>
  <si>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</si>
  <si>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</si>
  <si>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</si>
  <si>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</si>
  <si>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</si>
  <si>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</si>
  <si>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</si>
  <si>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</si>
  <si>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</si>
  <si>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</si>
  <si>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</si>
  <si>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</si>
  <si>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</si>
  <si>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</si>
  <si>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</si>
  <si>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</si>
  <si>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</si>
  <si>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</si>
  <si>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00010000000000000000</t>
  </si>
  <si>
    <t>00010100000000000000</t>
  </si>
  <si>
    <t>00010101000000000110</t>
  </si>
  <si>
    <t>00010101010000000110</t>
  </si>
  <si>
    <t>00010101012020000110</t>
  </si>
  <si>
    <t>00010101014020000110</t>
  </si>
  <si>
    <t>00010101020010000110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</si>
  <si>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</si>
  <si>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</si>
  <si>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</si>
  <si>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</si>
  <si>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</si>
  <si>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</si>
  <si>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</si>
  <si>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</si>
  <si>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</si>
  <si>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</si>
  <si>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</si>
  <si>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</si>
  <si>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</si>
  <si>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</si>
  <si>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</si>
  <si>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</si>
  <si>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</si>
  <si>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</si>
  <si>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</si>
  <si>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</si>
  <si>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</si>
  <si>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</si>
  <si>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</si>
  <si>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</si>
  <si>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</si>
  <si>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</si>
  <si>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</si>
  <si>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</si>
  <si>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</si>
  <si>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</si>
  <si>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</si>
  <si>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</si>
  <si>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</si>
  <si>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</si>
  <si>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</si>
  <si>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</si>
  <si>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</si>
  <si>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</si>
  <si>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</si>
  <si>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</si>
  <si>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</si>
  <si>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</si>
  <si>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</si>
  <si>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</si>
  <si>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</si>
  <si>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</si>
  <si>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</si>
  <si>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</si>
  <si>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</si>
  <si>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</si>
  <si>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</si>
  <si>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</si>
  <si>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</si>
  <si>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</si>
  <si>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</si>
  <si>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</si>
  <si>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</si>
  <si>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</si>
  <si>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</si>
  <si>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</si>
  <si>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</si>
  <si>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</si>
  <si>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</si>
  <si>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</si>
  <si>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</si>
  <si>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</si>
  <si>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</si>
  <si>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</si>
  <si>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</si>
  <si>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</si>
  <si>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</si>
  <si>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</si>
  <si>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</si>
  <si>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</si>
  <si>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</si>
  <si>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</si>
  <si>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</si>
  <si>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</si>
  <si>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</si>
  <si>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</si>
  <si>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</si>
  <si>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</si>
  <si>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</si>
  <si>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</si>
  <si>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</si>
  <si>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00010807175010000110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</si>
  <si>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</si>
  <si>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</si>
  <si>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</si>
  <si>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</si>
  <si>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</si>
  <si>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</si>
  <si>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</si>
  <si>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</si>
  <si>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</si>
  <si>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</si>
  <si>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</si>
  <si>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</si>
  <si>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</si>
  <si>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</si>
  <si>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</si>
  <si>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</si>
  <si>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</si>
  <si>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</si>
  <si>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</si>
  <si>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</si>
  <si>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</si>
  <si>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</si>
  <si>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</si>
  <si>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</si>
  <si>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</si>
  <si>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</si>
  <si>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00010905000010000110</t>
  </si>
  <si>
    <t>00010905040010000110</t>
  </si>
  <si>
    <t>00010906000020000110</t>
  </si>
  <si>
    <t>00010906010020000110</t>
  </si>
  <si>
    <t>00010906020020000110</t>
  </si>
  <si>
    <t>00010907000000000110</t>
  </si>
  <si>
    <t>00010907030000000110</t>
  </si>
  <si>
    <t>00010907032040000110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</si>
  <si>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</si>
  <si>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</si>
  <si>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</si>
  <si>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</si>
  <si>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</si>
  <si>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</si>
  <si>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</si>
  <si>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</si>
  <si>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</si>
  <si>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</si>
  <si>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</si>
  <si>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</si>
  <si>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</si>
  <si>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</si>
  <si>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</si>
  <si>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</si>
  <si>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</si>
  <si>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</si>
  <si>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</si>
  <si>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</si>
  <si>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</si>
  <si>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</si>
  <si>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</si>
  <si>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</si>
  <si>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</si>
  <si>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</si>
  <si>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</si>
  <si>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</si>
  <si>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</si>
  <si>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</si>
  <si>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</si>
  <si>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</si>
  <si>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</si>
  <si>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</si>
  <si>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</si>
  <si>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</si>
  <si>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</si>
  <si>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</si>
  <si>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</si>
  <si>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</si>
  <si>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00011105314100000120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</si>
  <si>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</si>
  <si>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</si>
  <si>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</si>
  <si>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</si>
  <si>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</si>
  <si>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</si>
  <si>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</si>
  <si>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</si>
  <si>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</si>
  <si>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</si>
  <si>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</si>
  <si>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</si>
  <si>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</si>
  <si>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</si>
  <si>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</si>
  <si>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</si>
  <si>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</si>
  <si>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</si>
  <si>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</si>
  <si>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</si>
  <si>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</si>
  <si>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</si>
  <si>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</si>
  <si>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</si>
  <si>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</si>
  <si>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</si>
  <si>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</si>
  <si>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</si>
  <si>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</si>
  <si>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</si>
  <si>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</si>
  <si>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</si>
  <si>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</si>
  <si>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</si>
  <si>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</si>
  <si>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</si>
  <si>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</si>
  <si>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</si>
  <si>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</si>
  <si>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</si>
  <si>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</si>
  <si>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</si>
  <si>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</si>
  <si>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</si>
  <si>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</si>
  <si>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</si>
  <si>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</si>
  <si>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</si>
  <si>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</si>
  <si>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</si>
  <si>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</si>
  <si>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</si>
  <si>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</si>
  <si>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</si>
  <si>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</si>
  <si>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</si>
  <si>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</si>
  <si>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</si>
  <si>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</si>
  <si>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</si>
  <si>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</si>
  <si>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</si>
  <si>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</si>
  <si>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</si>
  <si>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</si>
  <si>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</si>
  <si>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</si>
  <si>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</si>
  <si>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</si>
  <si>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</si>
  <si>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</si>
  <si>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</si>
  <si>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</si>
  <si>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</si>
  <si>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</si>
  <si>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</si>
  <si>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00011402042040000440</t>
  </si>
  <si>
    <t>00011402043040000410</t>
  </si>
  <si>
    <t>00011402050050000410</t>
  </si>
  <si>
    <t>00011402050050000440</t>
  </si>
  <si>
    <t>00011402050100000410</t>
  </si>
  <si>
    <t>00011402050100000440</t>
  </si>
  <si>
    <t>00011402050130000410</t>
  </si>
  <si>
    <t>00011402050130000440</t>
  </si>
  <si>
    <t>00011402052050000410</t>
  </si>
  <si>
    <t>00011402052100000410</t>
  </si>
  <si>
    <t>00011402052130000410</t>
  </si>
  <si>
    <t>00011402053050000410</t>
  </si>
  <si>
    <t>00011402053050000440</t>
  </si>
  <si>
    <t>00011402053100000410</t>
  </si>
  <si>
    <t>00011402053100000440</t>
  </si>
  <si>
    <t>00011402053130000410</t>
  </si>
  <si>
    <t>00011402053130000440</t>
  </si>
  <si>
    <t>00011403000000000410</t>
  </si>
  <si>
    <t>00011403040040000410</t>
  </si>
  <si>
    <t>00011406000000000430</t>
  </si>
  <si>
    <t>00011406010000000430</t>
  </si>
  <si>
    <t>00011406012040000430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</si>
  <si>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</si>
  <si>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</si>
  <si>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</si>
  <si>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</si>
  <si>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</si>
  <si>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</si>
  <si>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</si>
  <si>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</si>
  <si>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</si>
  <si>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</si>
  <si>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</si>
  <si>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</si>
  <si>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</si>
  <si>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</si>
  <si>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</si>
  <si>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</si>
  <si>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</si>
  <si>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</si>
  <si>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</si>
  <si>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</si>
  <si>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</si>
  <si>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</si>
  <si>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</si>
  <si>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</si>
  <si>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00011603020020000140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</si>
  <si>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</si>
  <si>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</si>
  <si>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</si>
  <si>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</si>
  <si>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</si>
  <si>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</si>
  <si>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</si>
  <si>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</si>
  <si>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</si>
  <si>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00011621000000000140</t>
  </si>
  <si>
    <t>00011621020020000140</t>
  </si>
  <si>
    <t>00011621050100000140</t>
  </si>
  <si>
    <t>00011621090090000140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</si>
  <si>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</si>
  <si>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</si>
  <si>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</si>
  <si>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</si>
  <si>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</si>
  <si>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</si>
  <si>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</si>
  <si>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</si>
  <si>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</si>
  <si>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</si>
  <si>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00011623051130000140</t>
  </si>
  <si>
    <t>00011623052050000140</t>
  </si>
  <si>
    <t>00011623052130000140</t>
  </si>
  <si>
    <t>00011625000000000140</t>
  </si>
  <si>
    <t>00011625010010000140</t>
  </si>
  <si>
    <t>00011625020010000140</t>
  </si>
  <si>
    <t>00011625030010000140</t>
  </si>
  <si>
    <t>00011625050010000140</t>
  </si>
  <si>
    <t>00011625060010000140</t>
  </si>
  <si>
    <t>00011625080000000140</t>
  </si>
  <si>
    <t>00011625084040000140</t>
  </si>
  <si>
    <t>00011625085050000140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</si>
  <si>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</si>
  <si>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</si>
  <si>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</si>
  <si>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</si>
  <si>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</si>
  <si>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</si>
  <si>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</si>
  <si>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</si>
  <si>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</si>
  <si>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</si>
  <si>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</si>
  <si>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00011632000090000140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</si>
  <si>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</si>
  <si>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</si>
  <si>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</si>
  <si>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</si>
  <si>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</si>
  <si>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</si>
  <si>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</si>
  <si>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</si>
  <si>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</si>
  <si>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</si>
  <si>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</si>
  <si>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</si>
  <si>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00011637040130000140</t>
  </si>
  <si>
    <t>00011641000010000140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</si>
  <si>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</si>
  <si>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</si>
  <si>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</si>
  <si>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</si>
  <si>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</si>
  <si>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</si>
  <si>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</si>
  <si>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</si>
  <si>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</si>
  <si>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</si>
  <si>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</si>
  <si>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</si>
  <si>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</si>
  <si>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</si>
  <si>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</si>
  <si>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</si>
  <si>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</si>
  <si>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</si>
  <si>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</si>
  <si>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</si>
  <si>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</si>
  <si>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</si>
  <si>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</si>
  <si>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</si>
  <si>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</si>
  <si>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</si>
  <si>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</si>
  <si>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</si>
  <si>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</si>
  <si>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</si>
  <si>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</si>
  <si>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00020201000000000151</t>
  </si>
  <si>
    <t>00020201001000000151</t>
  </si>
  <si>
    <t>00020201001020000151</t>
  </si>
  <si>
    <t>00020201001100000151</t>
  </si>
  <si>
    <t>00020201003000000151</t>
  </si>
  <si>
    <t>00020201003020000151</t>
  </si>
  <si>
    <t>00020201007000000151</t>
  </si>
  <si>
    <t>00020201007020000151</t>
  </si>
  <si>
    <t>00020202000000000151</t>
  </si>
  <si>
    <t>00020202009000000151</t>
  </si>
  <si>
    <t>00020202009020000151</t>
  </si>
  <si>
    <t>00020202046000000151</t>
  </si>
  <si>
    <t>00020202046020000151</t>
  </si>
  <si>
    <t>00020202051000000151</t>
  </si>
  <si>
    <t>00020202051020000151</t>
  </si>
  <si>
    <t>00020202067020000151</t>
  </si>
  <si>
    <t>00020202077000000151</t>
  </si>
  <si>
    <t>00020202077020000151</t>
  </si>
  <si>
    <t>00020202103020000151</t>
  </si>
  <si>
    <t>00020202118020000151</t>
  </si>
  <si>
    <t>00020202124020000151</t>
  </si>
  <si>
    <t>00020202133000000151</t>
  </si>
  <si>
    <t>00020202133020000151</t>
  </si>
  <si>
    <t>00020202172020000151</t>
  </si>
  <si>
    <t>00020202173020000151</t>
  </si>
  <si>
    <t>00020202174020000151</t>
  </si>
  <si>
    <t>00020202177020000151</t>
  </si>
  <si>
    <t>00020202181020000151</t>
  </si>
  <si>
    <t>00020202182020000151</t>
  </si>
  <si>
    <t>00020202183020000151</t>
  </si>
  <si>
    <t>00020202184020000151</t>
  </si>
  <si>
    <t>00020202185020000151</t>
  </si>
  <si>
    <t>00020202186020000151</t>
  </si>
  <si>
    <t>00020202190020000151</t>
  </si>
  <si>
    <t>00020202191020000151</t>
  </si>
  <si>
    <t>00020202192020000151</t>
  </si>
  <si>
    <t>00020202193020000151</t>
  </si>
  <si>
    <t>00020202195020000151</t>
  </si>
  <si>
    <t>00020202196000000151</t>
  </si>
  <si>
    <t>00020202196020000151</t>
  </si>
  <si>
    <t>00020202197000000151</t>
  </si>
  <si>
    <t>00020202197020000151</t>
  </si>
  <si>
    <t>00020202198020000151</t>
  </si>
  <si>
    <t>00020202207000000151</t>
  </si>
  <si>
    <t>00020202207020000151</t>
  </si>
  <si>
    <t>00020202208020000151</t>
  </si>
  <si>
    <t>00020202213020000151</t>
  </si>
  <si>
    <t>00020202215000000151</t>
  </si>
  <si>
    <t>00020202215020000151</t>
  </si>
  <si>
    <t>00020202220000000151</t>
  </si>
  <si>
    <t>00020202220020000151</t>
  </si>
  <si>
    <t>00020202241020000151</t>
  </si>
  <si>
    <t>00020202245000000151</t>
  </si>
  <si>
    <t>00020202245020000151</t>
  </si>
  <si>
    <t>00020202249000000151</t>
  </si>
  <si>
    <t>00020202249020000151</t>
  </si>
  <si>
    <t>00020202250000000151</t>
  </si>
  <si>
    <t>00020202250020000151</t>
  </si>
  <si>
    <t>00020202253000000151</t>
  </si>
  <si>
    <t>00020202253020000151</t>
  </si>
  <si>
    <t>00020202258000000151</t>
  </si>
  <si>
    <t>00020202258020000151</t>
  </si>
  <si>
    <t>00020202278020000151</t>
  </si>
  <si>
    <t>00020202999000000151</t>
  </si>
  <si>
    <t>00020202999050000151</t>
  </si>
  <si>
    <t>00020202999100000151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</si>
  <si>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</si>
  <si>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</si>
  <si>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</si>
  <si>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</si>
  <si>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</si>
  <si>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</si>
  <si>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</si>
  <si>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</si>
  <si>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</si>
  <si>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</si>
  <si>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</si>
  <si>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</si>
  <si>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</si>
  <si>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</si>
  <si>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</si>
  <si>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</si>
  <si>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</si>
  <si>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</si>
  <si>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</si>
  <si>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</si>
  <si>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</si>
  <si>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00020203029000000151</t>
  </si>
  <si>
    <t>00020203029050000151</t>
  </si>
  <si>
    <t>00020203053000000151</t>
  </si>
  <si>
    <t>00020203053020000151</t>
  </si>
  <si>
    <t>00020203069000000151</t>
  </si>
  <si>
    <t>00020203069020000151</t>
  </si>
  <si>
    <t>00020203070000000151</t>
  </si>
  <si>
    <t>00020203070020000151</t>
  </si>
  <si>
    <t>00020203077000000151</t>
  </si>
  <si>
    <t>00020203077020000151</t>
  </si>
  <si>
    <t>00020203119000000151</t>
  </si>
  <si>
    <t>00020203119050000151</t>
  </si>
  <si>
    <t>00020203121000000151</t>
  </si>
  <si>
    <t>00020203121020000151</t>
  </si>
  <si>
    <t>00020203122000000151</t>
  </si>
  <si>
    <t>00020203122020000151</t>
  </si>
  <si>
    <t>00020203123000000151</t>
  </si>
  <si>
    <t>00020203123020000151</t>
  </si>
  <si>
    <t>00020203128000000151</t>
  </si>
  <si>
    <t>00020203128020000151</t>
  </si>
  <si>
    <t>00020203998020000151</t>
  </si>
  <si>
    <t>00020203999000000151</t>
  </si>
  <si>
    <t>00020203999040000151</t>
  </si>
  <si>
    <t>00020203999050000151</t>
  </si>
  <si>
    <t>00020203999100000151</t>
  </si>
  <si>
    <t>00020203999130000151</t>
  </si>
  <si>
    <t>00020204000000000151</t>
  </si>
  <si>
    <t>00020204001000000151</t>
  </si>
  <si>
    <t>00020204001020000151</t>
  </si>
  <si>
    <t>00020204002000000151</t>
  </si>
  <si>
    <t>00020204002020000151</t>
  </si>
  <si>
    <t>00020204017000000151</t>
  </si>
  <si>
    <t>00020204017020000151</t>
  </si>
  <si>
    <t>00020204020020000151</t>
  </si>
  <si>
    <t>00020204025000000151</t>
  </si>
  <si>
    <t>00020204025020000151</t>
  </si>
  <si>
    <t>00020204032020000151</t>
  </si>
  <si>
    <t>00020204041000000151</t>
  </si>
  <si>
    <t>00020204041020000151</t>
  </si>
  <si>
    <t>00020204042000000151</t>
  </si>
  <si>
    <t>00020204042020000151</t>
  </si>
  <si>
    <t>00020204043020000151</t>
  </si>
  <si>
    <t>00020204047020000151</t>
  </si>
  <si>
    <t>00020204052000000151</t>
  </si>
  <si>
    <t>00020204052020000151</t>
  </si>
  <si>
    <t>00020204053000000151</t>
  </si>
  <si>
    <t>00020204053020000151</t>
  </si>
  <si>
    <t>00020204055020000151</t>
  </si>
  <si>
    <t>00020204062000000151</t>
  </si>
  <si>
    <t>00020204062020000151</t>
  </si>
  <si>
    <t>00020204064020000151</t>
  </si>
  <si>
    <t>00020204066000000151</t>
  </si>
  <si>
    <t>00020204066020000151</t>
  </si>
  <si>
    <t>00020204081000000151</t>
  </si>
  <si>
    <t>00020204081020000151</t>
  </si>
  <si>
    <t>00020204095000000151</t>
  </si>
  <si>
    <t>00020204095020000151</t>
  </si>
  <si>
    <t>00020204118000000151</t>
  </si>
  <si>
    <t>00020204118020000151</t>
  </si>
  <si>
    <t>00020204120000000151</t>
  </si>
  <si>
    <t>00020204120020000151</t>
  </si>
  <si>
    <t>00020204999000000151</t>
  </si>
  <si>
    <t>00020204999020000151</t>
  </si>
  <si>
    <t>00020204999050000151</t>
  </si>
  <si>
    <t>00020204999100000151</t>
  </si>
  <si>
    <t>00020204999130000151</t>
  </si>
  <si>
    <t>00020300000000000000</t>
  </si>
  <si>
    <t>00020302000020000180</t>
  </si>
  <si>
    <t>00020302040020000180</t>
  </si>
  <si>
    <t>00020305000050000180</t>
  </si>
  <si>
    <t>00020305099050000180</t>
  </si>
  <si>
    <t>00020400000000000000</t>
  </si>
  <si>
    <t>00020404000040000180</t>
  </si>
  <si>
    <t>00020404010040000180</t>
  </si>
  <si>
    <t>00020404020040000180</t>
  </si>
  <si>
    <t>00020404099040000180</t>
  </si>
  <si>
    <t>00020405000050000180</t>
  </si>
  <si>
    <t>00020405000100000180</t>
  </si>
  <si>
    <t>00020405000130000180</t>
  </si>
  <si>
    <t>00020405020100000180</t>
  </si>
  <si>
    <t>00020405099050000180</t>
  </si>
  <si>
    <t>00020405099100000180</t>
  </si>
  <si>
    <t>00020405099130000180</t>
  </si>
  <si>
    <t>00020700000000000000</t>
  </si>
  <si>
    <t>00020702000020000180</t>
  </si>
  <si>
    <t>00020702020020000180</t>
  </si>
  <si>
    <t>00020702030020000180</t>
  </si>
  <si>
    <t>00020704000040000180</t>
  </si>
  <si>
    <t>00020704010040000180</t>
  </si>
  <si>
    <t>00020704020040000180</t>
  </si>
  <si>
    <t>00020704050040000180</t>
  </si>
  <si>
    <t>00020705000050000180</t>
  </si>
  <si>
    <t>00020705000100000180</t>
  </si>
  <si>
    <t>00020705000130000180</t>
  </si>
  <si>
    <t>00020705020050000180</t>
  </si>
  <si>
    <t>00020705020100000180</t>
  </si>
  <si>
    <t>00020705020130000180</t>
  </si>
  <si>
    <t>00020705030050000180</t>
  </si>
  <si>
    <t>00020705030100000180</t>
  </si>
  <si>
    <t>00020705030130000180</t>
  </si>
  <si>
    <t>00021800000000000000</t>
  </si>
  <si>
    <t>00021800000000000151</t>
  </si>
  <si>
    <t>00021800000000000180</t>
  </si>
  <si>
    <t>00021802000020000151</t>
  </si>
  <si>
    <t>00021802000020000180</t>
  </si>
  <si>
    <t>00021802010020000180</t>
  </si>
  <si>
    <t>00021802030020000151</t>
  </si>
  <si>
    <t>00021802030020000180</t>
  </si>
  <si>
    <t>00021802060020000151</t>
  </si>
  <si>
    <t>00021804000040000180</t>
  </si>
  <si>
    <t>00021804010040000180</t>
  </si>
  <si>
    <t>00021805000050000151</t>
  </si>
  <si>
    <t>00021805000050000180</t>
  </si>
  <si>
    <t>00021805000100000151</t>
  </si>
  <si>
    <t>00021805000130000151</t>
  </si>
  <si>
    <t>00021805010050000151</t>
  </si>
  <si>
    <t>00021805010050000180</t>
  </si>
  <si>
    <t>00021805010100000151</t>
  </si>
  <si>
    <t>00021805010130000151</t>
  </si>
  <si>
    <t>00021805020050000180</t>
  </si>
  <si>
    <t>00021805030050000180</t>
  </si>
  <si>
    <t>00021900000000000000</t>
  </si>
  <si>
    <t>00021902000020000151</t>
  </si>
  <si>
    <t>00021905000050000151</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</si>
  <si>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</si>
  <si>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</si>
  <si>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</si>
  <si>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</si>
  <si>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</si>
  <si>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</si>
  <si>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</si>
  <si>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</si>
  <si>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</si>
  <si>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</si>
  <si>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</si>
  <si>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</si>
  <si>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</si>
  <si>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</si>
  <si>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</si>
  <si>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</si>
  <si>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</si>
  <si>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</si>
  <si>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</si>
  <si>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</si>
  <si>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</si>
  <si>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</si>
  <si>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</si>
  <si>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</si>
  <si>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</si>
  <si>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</si>
  <si>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</si>
  <si>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</si>
  <si>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</si>
  <si>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</si>
  <si>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</si>
  <si>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</si>
  <si>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</si>
  <si>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</si>
  <si>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</si>
  <si>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</si>
  <si>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</si>
  <si>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</si>
  <si>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</si>
  <si>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</si>
  <si>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</si>
  <si>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</si>
  <si>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</si>
  <si>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</si>
  <si>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</si>
  <si>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</si>
  <si>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</si>
  <si>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</si>
  <si>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</si>
  <si>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</si>
  <si>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</si>
  <si>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</si>
  <si>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</si>
  <si>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</si>
  <si>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</si>
  <si>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</si>
  <si>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</si>
  <si>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</si>
  <si>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</si>
  <si>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</si>
  <si>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</si>
  <si>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</si>
  <si>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</si>
  <si>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</si>
  <si>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</si>
  <si>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</si>
  <si>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</si>
  <si>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</si>
  <si>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</si>
  <si>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</si>
  <si>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</si>
  <si>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</si>
  <si>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</si>
  <si>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</si>
  <si>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</si>
  <si>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</si>
  <si>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</si>
  <si>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</si>
  <si>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</si>
  <si>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</si>
  <si>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</si>
  <si>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</si>
  <si>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</si>
  <si>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</si>
  <si>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</si>
  <si>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</si>
  <si>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</si>
  <si>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</si>
  <si>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</si>
  <si>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</si>
  <si>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</si>
  <si>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</si>
  <si>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</si>
  <si>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</si>
  <si>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</si>
  <si>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</si>
  <si>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</si>
  <si>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</si>
  <si>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</si>
  <si>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</si>
  <si>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</si>
  <si>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</si>
  <si>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</si>
  <si>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</si>
  <si>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</si>
  <si>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</si>
  <si>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</si>
  <si>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</si>
  <si>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</si>
  <si>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</si>
  <si>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</si>
  <si>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</si>
  <si>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</si>
  <si>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</si>
  <si>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</si>
  <si>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</si>
  <si>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0601</t>
  </si>
  <si>
    <t>0603</t>
  </si>
  <si>
    <t>0605</t>
  </si>
  <si>
    <t>0700</t>
  </si>
  <si>
    <t>0701</t>
  </si>
  <si>
    <t>0702</t>
  </si>
  <si>
    <t>0704</t>
  </si>
  <si>
    <t>0705</t>
  </si>
  <si>
    <t>0706</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</si>
  <si>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</si>
  <si>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</si>
  <si>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</si>
  <si>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</si>
  <si>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</si>
  <si>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</si>
  <si>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</si>
  <si>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</si>
  <si>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</si>
  <si>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</si>
  <si>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</si>
  <si>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</si>
  <si>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</si>
  <si>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</si>
  <si>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</si>
  <si>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</si>
  <si>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</si>
  <si>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</si>
  <si>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</si>
  <si>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</si>
  <si>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</si>
  <si>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</si>
  <si>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</si>
  <si>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</si>
  <si>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</si>
  <si>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</si>
  <si>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</si>
  <si>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</si>
  <si>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</si>
  <si>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</si>
  <si>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</si>
  <si>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</si>
  <si>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</si>
  <si>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</si>
  <si>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</si>
  <si>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</si>
  <si>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</si>
  <si>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</si>
  <si>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</si>
  <si>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</si>
  <si>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</si>
  <si>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</si>
  <si>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</si>
  <si>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</si>
  <si>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</si>
  <si>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</si>
  <si>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</si>
  <si>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</si>
  <si>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</si>
  <si>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</si>
  <si>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</si>
  <si>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</si>
  <si>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</si>
  <si>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</si>
  <si>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</si>
  <si>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</si>
  <si>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</si>
  <si>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</si>
  <si>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</si>
  <si>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</si>
  <si>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</si>
  <si>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</si>
  <si>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</si>
  <si>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</si>
  <si>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</si>
  <si>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</si>
  <si>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</si>
  <si>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</si>
  <si>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Средства от продажи акций и иных форм участия в капитале, находящихся в собственности муниципальных районов</t>
  </si>
  <si>
    <t>Исполнение государственных и муниципальных гарантий</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</si>
  <si>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</si>
  <si>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</si>
  <si>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</si>
  <si>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</si>
  <si>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</si>
  <si>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</si>
  <si>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</si>
  <si>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</si>
  <si>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</si>
  <si>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</si>
  <si>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</si>
  <si>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</si>
  <si>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</si>
  <si>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</si>
  <si>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</si>
  <si>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</si>
  <si>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</si>
  <si>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дефицитов бюджетов городских поселений</t>
  </si>
  <si>
    <t>Прочие бюджетные кредиты (ссуды), предоставленные внутри страны</t>
  </si>
  <si>
    <t>Возврат прочих бюджетных кредитов (ссуд), предоставленных внутри страны</t>
  </si>
  <si>
    <t>Возврат  прочих   бюджетных   кредитов  (ссуд), предоставленных бюджетом муниципальных районов внутри страны</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</si>
  <si>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</si>
  <si>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</si>
  <si>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</si>
  <si>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</si>
  <si>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</si>
  <si>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</si>
  <si>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</si>
  <si>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</si>
  <si>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</si>
  <si>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</si>
  <si>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</si>
  <si>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</si>
  <si>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</si>
  <si>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</si>
  <si>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</si>
  <si>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</si>
  <si>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</si>
  <si>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</si>
  <si>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</si>
  <si>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</si>
  <si>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</si>
  <si>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</si>
  <si>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</si>
  <si>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</si>
  <si>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</si>
  <si>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</si>
  <si>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</si>
  <si>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</si>
  <si>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</si>
  <si>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</si>
  <si>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00001020000050000810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</si>
  <si>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</si>
  <si>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</si>
  <si>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</si>
  <si>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</si>
  <si>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</si>
  <si>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</si>
  <si>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</si>
  <si>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</si>
  <si>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</si>
  <si>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</si>
  <si>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</si>
  <si>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</si>
  <si>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</si>
  <si>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</si>
  <si>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</si>
  <si>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</si>
  <si>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</si>
  <si>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</si>
  <si>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</si>
  <si>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00001060100040000630</t>
  </si>
  <si>
    <t>00001060100050000630</t>
  </si>
  <si>
    <t>00001060400000000000</t>
  </si>
  <si>
    <t>00001060401000000000</t>
  </si>
  <si>
    <t>00001060401000000800</t>
  </si>
  <si>
    <t>00001060401130000810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</si>
  <si>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</si>
  <si>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</si>
  <si>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</si>
  <si>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</si>
  <si>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</si>
  <si>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</si>
  <si>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</si>
  <si>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</si>
  <si>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</si>
  <si>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</si>
  <si>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</si>
  <si>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</si>
  <si>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00001060600000000000</t>
  </si>
  <si>
    <t>00001060600000000700</t>
  </si>
  <si>
    <t>00001060600130000710</t>
  </si>
  <si>
    <t>00001060800000000000</t>
  </si>
  <si>
    <t>00001060800000000600</t>
  </si>
  <si>
    <t>00001060800050000640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</si>
  <si>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</si>
  <si>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</si>
  <si>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</si>
  <si>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</si>
  <si>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</si>
  <si>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</si>
  <si>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</si>
  <si>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</si>
  <si>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</si>
  <si>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</si>
  <si>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</si>
  <si>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</si>
  <si>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</si>
  <si>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</si>
  <si>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</si>
  <si>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</si>
  <si>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</si>
  <si>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Заместитель начальника  управления сводного бюджетного планирования 
и анализа исполнения бюджета</t>
  </si>
  <si>
    <t>Г.А. Яковлева</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</si>
  <si>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</si>
  <si>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</si>
  <si>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</si>
  <si>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</si>
  <si>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</si>
  <si>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</si>
  <si>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</si>
  <si>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00010302290010000110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</si>
  <si>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</si>
  <si>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</si>
  <si>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</si>
  <si>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</si>
  <si>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</si>
  <si>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00011403050050000410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</si>
  <si>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</si>
  <si>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00011623042040000140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</si>
  <si>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</si>
  <si>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</si>
  <si>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Субсидии бюджетам субъектов Российской Федерации на реализацию дополнительных мероприятий в сфере занятости населения</t>
  </si>
  <si>
    <t>00020202101020000151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</si>
  <si>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</si>
  <si>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</si>
  <si>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</si>
  <si>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</si>
  <si>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</si>
  <si>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00020203068000000151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</si>
  <si>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</si>
  <si>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00020203068020000151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</si>
  <si>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</si>
  <si>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00020204061000000151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</si>
  <si>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</si>
  <si>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00020204061020000151</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</si>
  <si>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</si>
  <si>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00020204087020000151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</si>
  <si>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</si>
  <si>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</si>
  <si>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Межбюджетные трансферты, передаваемые бюджетам субъектов Российской Федерации в целях улучшения лекарственного обеспечения граждан</t>
  </si>
  <si>
    <t>00020204101020000151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</si>
  <si>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</si>
  <si>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</si>
  <si>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</si>
  <si>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00020705010050000180</t>
  </si>
  <si>
    <t>Доходы бюджетов субъектов Российской Федерации от возврата автономными учреждениями остатков субсидий прошлых лет</t>
  </si>
  <si>
    <t>00021802020020000180</t>
  </si>
  <si>
    <t>Доходы бюджетов городских округов от возврата иными организациями остатков субсидий прошлых лет</t>
  </si>
  <si>
    <t>00021804030040000180</t>
  </si>
  <si>
    <t>Возврат бюджетных кредитов, предоставленных юридическим лицам из бюджетов городских округов в валюте Российской Федерации</t>
  </si>
  <si>
    <t>00001060501040000640</t>
  </si>
  <si>
    <t>св. 200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</si>
</sst>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50">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9"/>
      <name val="Times New Roman"/>
      <family val="1"/>
    </font>
    <font>
      <b/>
      <sz val="11"/>
      <name val="Times New Roman"/>
      <family val="1"/>
    </font>
    <font>
      <sz val="11"/>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1">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0" fontId="11"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49" fontId="7" fillId="0" borderId="0" xfId="0" applyNumberFormat="1" applyFont="1" applyFill="1" applyAlignment="1">
      <alignmen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0" xfId="0" applyNumberFormat="1" applyFont="1" applyFill="1" applyAlignment="1">
      <alignment/>
    </xf>
    <xf numFmtId="181" fontId="11" fillId="0" borderId="0" xfId="0" applyNumberFormat="1" applyFont="1" applyFill="1" applyAlignment="1">
      <alignment/>
    </xf>
    <xf numFmtId="181" fontId="8" fillId="0" borderId="0" xfId="0" applyNumberFormat="1" applyFont="1" applyFill="1" applyAlignment="1">
      <alignment/>
    </xf>
    <xf numFmtId="0" fontId="8" fillId="33" borderId="0" xfId="0" applyFont="1" applyFill="1" applyAlignment="1">
      <alignment/>
    </xf>
    <xf numFmtId="0" fontId="7" fillId="0" borderId="0" xfId="0" applyFont="1" applyFill="1" applyAlignment="1">
      <alignment horizontal="right"/>
    </xf>
    <xf numFmtId="0" fontId="12" fillId="0" borderId="11" xfId="0" applyFont="1" applyFill="1" applyBorder="1" applyAlignment="1">
      <alignment horizontal="left" wrapText="1" indent="2"/>
    </xf>
    <xf numFmtId="49" fontId="12" fillId="0" borderId="10" xfId="0" applyNumberFormat="1" applyFont="1" applyFill="1" applyBorder="1" applyAlignment="1">
      <alignment horizontal="center" shrinkToFit="1"/>
    </xf>
    <xf numFmtId="181" fontId="12" fillId="0" borderId="10" xfId="0" applyNumberFormat="1" applyFont="1" applyFill="1" applyBorder="1" applyAlignment="1">
      <alignment horizontal="right" shrinkToFit="1"/>
    </xf>
    <xf numFmtId="49" fontId="12" fillId="0" borderId="10" xfId="0" applyNumberFormat="1" applyFont="1" applyFill="1" applyBorder="1" applyAlignment="1">
      <alignment horizontal="center"/>
    </xf>
    <xf numFmtId="181" fontId="12" fillId="0" borderId="10" xfId="0" applyNumberFormat="1" applyFont="1" applyFill="1" applyBorder="1" applyAlignment="1">
      <alignment horizontal="right"/>
    </xf>
    <xf numFmtId="0" fontId="12" fillId="0" borderId="10" xfId="0" applyFont="1" applyFill="1" applyBorder="1" applyAlignment="1">
      <alignment horizontal="left" wrapText="1" indent="2"/>
    </xf>
    <xf numFmtId="0" fontId="14"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right"/>
    </xf>
    <xf numFmtId="0" fontId="15" fillId="0" borderId="0" xfId="0" applyFont="1" applyFill="1" applyAlignment="1">
      <alignment/>
    </xf>
    <xf numFmtId="0" fontId="14" fillId="0" borderId="0" xfId="0" applyFont="1" applyFill="1" applyAlignment="1">
      <alignment/>
    </xf>
    <xf numFmtId="181" fontId="11" fillId="0" borderId="12" xfId="0" applyNumberFormat="1" applyFont="1" applyFill="1" applyBorder="1" applyAlignment="1">
      <alignment horizontal="right"/>
    </xf>
    <xf numFmtId="181" fontId="9" fillId="0" borderId="12" xfId="0" applyNumberFormat="1" applyFont="1" applyFill="1" applyBorder="1" applyAlignment="1">
      <alignment horizontal="right" shrinkToFit="1"/>
    </xf>
    <xf numFmtId="204"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3" fillId="0" borderId="0" xfId="0" applyFont="1" applyFill="1" applyAlignment="1">
      <alignment horizontal="left" vertical="center" wrapText="1"/>
    </xf>
    <xf numFmtId="0" fontId="10" fillId="0" borderId="10" xfId="0" applyFont="1" applyFill="1" applyBorder="1" applyAlignment="1">
      <alignment horizontal="left" wrapText="1" indent="1"/>
    </xf>
    <xf numFmtId="49" fontId="10" fillId="0" borderId="10" xfId="0" applyNumberFormat="1" applyFont="1" applyFill="1" applyBorder="1" applyAlignment="1">
      <alignment horizontal="center"/>
    </xf>
    <xf numFmtId="181" fontId="10" fillId="0" borderId="10" xfId="0" applyNumberFormat="1" applyFont="1" applyFill="1" applyBorder="1" applyAlignment="1">
      <alignment horizontal="right"/>
    </xf>
    <xf numFmtId="0" fontId="10" fillId="0" borderId="11" xfId="0" applyFont="1" applyFill="1" applyBorder="1" applyAlignment="1">
      <alignment horizontal="left" wrapText="1" indent="2"/>
    </xf>
    <xf numFmtId="49" fontId="10" fillId="0" borderId="10" xfId="0" applyNumberFormat="1" applyFont="1" applyFill="1" applyBorder="1" applyAlignment="1">
      <alignment horizontal="center" shrinkToFit="1"/>
    </xf>
    <xf numFmtId="181" fontId="10" fillId="0" borderId="10" xfId="0" applyNumberFormat="1" applyFont="1" applyFill="1" applyBorder="1" applyAlignment="1">
      <alignment horizontal="right" shrinkToFit="1"/>
    </xf>
    <xf numFmtId="0" fontId="10" fillId="0" borderId="10" xfId="0" applyFont="1" applyFill="1" applyBorder="1" applyAlignment="1">
      <alignment horizontal="left" wrapText="1" indent="2"/>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J783"/>
  <sheetViews>
    <sheetView showGridLines="0" showZeros="0" tabSelected="1" view="pageBreakPreview" zoomScaleSheetLayoutView="100" zoomScalePageLayoutView="0" workbookViewId="0" topLeftCell="A1">
      <pane ySplit="6" topLeftCell="A762" activePane="bottomLeft" state="frozen"/>
      <selection pane="topLeft" activeCell="A1" sqref="A1"/>
      <selection pane="bottomLeft" activeCell="G781" sqref="G781"/>
    </sheetView>
  </sheetViews>
  <sheetFormatPr defaultColWidth="9.00390625" defaultRowHeight="12.75"/>
  <cols>
    <col min="1" max="1" width="55.25390625" style="3" customWidth="1"/>
    <col min="2" max="2" width="21.625" style="3" customWidth="1"/>
    <col min="3" max="3" width="15.75390625" style="4" customWidth="1"/>
    <col min="4" max="4" width="15.375" style="4" customWidth="1"/>
    <col min="5" max="7" width="15.375" style="2" customWidth="1"/>
    <col min="8" max="8" width="17.125" style="2" customWidth="1"/>
    <col min="9" max="9" width="13.875" style="2" customWidth="1"/>
    <col min="10" max="16384" width="9.125" style="2" customWidth="1"/>
  </cols>
  <sheetData>
    <row r="1" spans="1:7" ht="46.5" customHeight="1">
      <c r="A1" s="37" t="s">
        <v>11</v>
      </c>
      <c r="B1" s="38"/>
      <c r="C1" s="38"/>
      <c r="D1" s="38"/>
      <c r="E1" s="38"/>
      <c r="F1" s="12"/>
      <c r="G1" s="12"/>
    </row>
    <row r="2" spans="1:7" ht="16.5" customHeight="1">
      <c r="A2" s="5"/>
      <c r="B2" s="12"/>
      <c r="C2" s="12"/>
      <c r="D2" s="12"/>
      <c r="E2" s="12"/>
      <c r="F2" s="12"/>
      <c r="G2" s="12"/>
    </row>
    <row r="3" spans="1:7" ht="13.5" customHeight="1">
      <c r="A3" s="5"/>
      <c r="B3" s="12"/>
      <c r="C3" s="12"/>
      <c r="D3" s="12"/>
      <c r="F3" s="22"/>
      <c r="G3" s="22" t="s">
        <v>7</v>
      </c>
    </row>
    <row r="4" spans="1:7" ht="18" customHeight="1">
      <c r="A4" s="39" t="s">
        <v>1</v>
      </c>
      <c r="B4" s="39" t="s">
        <v>3</v>
      </c>
      <c r="C4" s="40" t="s">
        <v>2</v>
      </c>
      <c r="D4" s="40"/>
      <c r="E4" s="40"/>
      <c r="F4" s="41" t="s">
        <v>10</v>
      </c>
      <c r="G4" s="42"/>
    </row>
    <row r="5" spans="1:7" ht="66" customHeight="1">
      <c r="A5" s="39"/>
      <c r="B5" s="39"/>
      <c r="C5" s="1" t="s">
        <v>4</v>
      </c>
      <c r="D5" s="1" t="s">
        <v>0</v>
      </c>
      <c r="E5" s="1" t="s">
        <v>5</v>
      </c>
      <c r="F5" s="1" t="s">
        <v>8</v>
      </c>
      <c r="G5" s="1" t="s">
        <v>9</v>
      </c>
    </row>
    <row r="6" spans="1:7" ht="14.25" customHeight="1">
      <c r="A6" s="7">
        <v>1</v>
      </c>
      <c r="B6" s="8" t="s">
        <v>6</v>
      </c>
      <c r="C6" s="9">
        <v>3</v>
      </c>
      <c r="D6" s="9">
        <v>4</v>
      </c>
      <c r="E6" s="9">
        <v>5</v>
      </c>
      <c r="F6" s="9">
        <v>6</v>
      </c>
      <c r="G6" s="9">
        <v>7</v>
      </c>
    </row>
    <row r="7" spans="1:10" s="11" customFormat="1" ht="12">
      <c r="A7" s="44" t="s">
        <v>12</v>
      </c>
      <c r="B7" s="45" t="s">
        <v>1191</v>
      </c>
      <c r="C7" s="46">
        <f>C8+C398</f>
        <v>63068160.27788</v>
      </c>
      <c r="D7" s="46">
        <v>44772444.85995</v>
      </c>
      <c r="E7" s="46">
        <f>D7/C7*100</f>
        <v>70.99056744747494</v>
      </c>
      <c r="F7" s="46">
        <v>43502702.775129996</v>
      </c>
      <c r="G7" s="46">
        <f>D7/F7*100</f>
        <v>102.91876597043506</v>
      </c>
      <c r="H7" s="34">
        <v>63063940.32036</v>
      </c>
      <c r="I7" s="19">
        <f>H7+H413+H521+H547+H556</f>
        <v>63068160.27787999</v>
      </c>
      <c r="J7" s="19">
        <f>H7-I7</f>
        <v>-4219.957519993186</v>
      </c>
    </row>
    <row r="8" spans="1:7" s="11" customFormat="1" ht="12">
      <c r="A8" s="47" t="s">
        <v>13</v>
      </c>
      <c r="B8" s="48" t="s">
        <v>597</v>
      </c>
      <c r="C8" s="49">
        <v>51951566.74403</v>
      </c>
      <c r="D8" s="49">
        <v>37271835.85972</v>
      </c>
      <c r="E8" s="46">
        <f aca="true" t="shared" si="0" ref="E8:E75">D8/C8*100</f>
        <v>71.74342988222406</v>
      </c>
      <c r="F8" s="49">
        <v>35572917.99604</v>
      </c>
      <c r="G8" s="46">
        <f aca="true" t="shared" si="1" ref="G8:G75">D8/F8*100</f>
        <v>104.7758743431425</v>
      </c>
    </row>
    <row r="9" spans="1:7" s="11" customFormat="1" ht="12">
      <c r="A9" s="47" t="s">
        <v>14</v>
      </c>
      <c r="B9" s="48" t="s">
        <v>598</v>
      </c>
      <c r="C9" s="49">
        <v>30037258.77874</v>
      </c>
      <c r="D9" s="49">
        <v>19862069.44684</v>
      </c>
      <c r="E9" s="46">
        <f t="shared" si="0"/>
        <v>66.1247738788272</v>
      </c>
      <c r="F9" s="49">
        <v>18761730.657080002</v>
      </c>
      <c r="G9" s="46">
        <f t="shared" si="1"/>
        <v>105.86480431827736</v>
      </c>
    </row>
    <row r="10" spans="1:7" s="10" customFormat="1" ht="12">
      <c r="A10" s="23" t="s">
        <v>15</v>
      </c>
      <c r="B10" s="24" t="s">
        <v>599</v>
      </c>
      <c r="C10" s="25">
        <v>11976728.3</v>
      </c>
      <c r="D10" s="25">
        <v>7191771.740270001</v>
      </c>
      <c r="E10" s="27">
        <f t="shared" si="0"/>
        <v>60.047882527902054</v>
      </c>
      <c r="F10" s="25">
        <v>7117743.870010001</v>
      </c>
      <c r="G10" s="27">
        <f t="shared" si="1"/>
        <v>101.04004684085236</v>
      </c>
    </row>
    <row r="11" spans="1:7" s="10" customFormat="1" ht="36">
      <c r="A11" s="23" t="s">
        <v>16</v>
      </c>
      <c r="B11" s="24" t="s">
        <v>600</v>
      </c>
      <c r="C11" s="25">
        <v>11976728.3</v>
      </c>
      <c r="D11" s="25">
        <v>7191771.80796</v>
      </c>
      <c r="E11" s="27">
        <f t="shared" si="0"/>
        <v>60.04788309308143</v>
      </c>
      <c r="F11" s="25">
        <v>7117743.870010001</v>
      </c>
      <c r="G11" s="27">
        <f t="shared" si="1"/>
        <v>101.04004779185591</v>
      </c>
    </row>
    <row r="12" spans="1:7" s="10" customFormat="1" ht="36">
      <c r="A12" s="23" t="s">
        <v>17</v>
      </c>
      <c r="B12" s="24" t="s">
        <v>601</v>
      </c>
      <c r="C12" s="25">
        <v>5940457.2</v>
      </c>
      <c r="D12" s="25">
        <v>4601883.52521</v>
      </c>
      <c r="E12" s="27">
        <f t="shared" si="0"/>
        <v>77.4668240217268</v>
      </c>
      <c r="F12" s="25">
        <v>3707906.07581</v>
      </c>
      <c r="G12" s="27">
        <f t="shared" si="1"/>
        <v>124.11003491248651</v>
      </c>
    </row>
    <row r="13" spans="1:7" s="10" customFormat="1" ht="36">
      <c r="A13" s="23" t="s">
        <v>18</v>
      </c>
      <c r="B13" s="24" t="s">
        <v>602</v>
      </c>
      <c r="C13" s="25">
        <v>6036271.1</v>
      </c>
      <c r="D13" s="25">
        <v>2589888.28275</v>
      </c>
      <c r="E13" s="27">
        <f t="shared" si="0"/>
        <v>42.90543350099037</v>
      </c>
      <c r="F13" s="25">
        <v>3409837.7942</v>
      </c>
      <c r="G13" s="27">
        <f t="shared" si="1"/>
        <v>75.95341594123035</v>
      </c>
    </row>
    <row r="14" spans="1:7" s="10" customFormat="1" ht="72">
      <c r="A14" s="23" t="s">
        <v>19</v>
      </c>
      <c r="B14" s="24" t="s">
        <v>603</v>
      </c>
      <c r="C14" s="25">
        <v>0</v>
      </c>
      <c r="D14" s="25">
        <v>-0.06769</v>
      </c>
      <c r="E14" s="27">
        <v>0</v>
      </c>
      <c r="F14" s="25">
        <v>0</v>
      </c>
      <c r="G14" s="27">
        <v>0</v>
      </c>
    </row>
    <row r="15" spans="1:7" s="10" customFormat="1" ht="12">
      <c r="A15" s="23" t="s">
        <v>20</v>
      </c>
      <c r="B15" s="24" t="s">
        <v>604</v>
      </c>
      <c r="C15" s="25">
        <v>18060530.478740003</v>
      </c>
      <c r="D15" s="25">
        <v>12670297.70657</v>
      </c>
      <c r="E15" s="27">
        <f t="shared" si="0"/>
        <v>70.15462652929753</v>
      </c>
      <c r="F15" s="25">
        <v>11643986.78707</v>
      </c>
      <c r="G15" s="27">
        <f t="shared" si="1"/>
        <v>108.81408522929328</v>
      </c>
    </row>
    <row r="16" spans="1:7" s="10" customFormat="1" ht="60">
      <c r="A16" s="23" t="s">
        <v>21</v>
      </c>
      <c r="B16" s="24" t="s">
        <v>605</v>
      </c>
      <c r="C16" s="25">
        <v>17227584.10287</v>
      </c>
      <c r="D16" s="25">
        <v>11754710.80212</v>
      </c>
      <c r="E16" s="27">
        <f t="shared" si="0"/>
        <v>68.23191651208799</v>
      </c>
      <c r="F16" s="25">
        <v>11056855.85374</v>
      </c>
      <c r="G16" s="27">
        <f t="shared" si="1"/>
        <v>106.31151348639452</v>
      </c>
    </row>
    <row r="17" spans="1:7" s="10" customFormat="1" ht="84">
      <c r="A17" s="23" t="s">
        <v>22</v>
      </c>
      <c r="B17" s="24" t="s">
        <v>606</v>
      </c>
      <c r="C17" s="25">
        <v>87434.42</v>
      </c>
      <c r="D17" s="25">
        <v>60392.280719999995</v>
      </c>
      <c r="E17" s="27">
        <f t="shared" si="0"/>
        <v>69.07151750992342</v>
      </c>
      <c r="F17" s="25">
        <v>62098.909159999996</v>
      </c>
      <c r="G17" s="27">
        <f t="shared" si="1"/>
        <v>97.25175777950815</v>
      </c>
    </row>
    <row r="18" spans="1:7" s="10" customFormat="1" ht="36">
      <c r="A18" s="23" t="s">
        <v>23</v>
      </c>
      <c r="B18" s="24" t="s">
        <v>607</v>
      </c>
      <c r="C18" s="25">
        <v>395399.69587</v>
      </c>
      <c r="D18" s="25">
        <v>489405.66888</v>
      </c>
      <c r="E18" s="27">
        <f t="shared" si="0"/>
        <v>123.77492294301294</v>
      </c>
      <c r="F18" s="25">
        <v>235971.43624</v>
      </c>
      <c r="G18" s="27" t="s">
        <v>1548</v>
      </c>
    </row>
    <row r="19" spans="1:7" s="10" customFormat="1" ht="72">
      <c r="A19" s="23" t="s">
        <v>24</v>
      </c>
      <c r="B19" s="24" t="s">
        <v>608</v>
      </c>
      <c r="C19" s="25">
        <v>350112.26</v>
      </c>
      <c r="D19" s="25">
        <v>365788.95485000004</v>
      </c>
      <c r="E19" s="27">
        <f t="shared" si="0"/>
        <v>104.47761950695471</v>
      </c>
      <c r="F19" s="25">
        <v>289060.58793</v>
      </c>
      <c r="G19" s="27">
        <f t="shared" si="1"/>
        <v>126.54404305666911</v>
      </c>
    </row>
    <row r="20" spans="1:7" s="11" customFormat="1" ht="36">
      <c r="A20" s="47" t="s">
        <v>25</v>
      </c>
      <c r="B20" s="48" t="s">
        <v>609</v>
      </c>
      <c r="C20" s="49">
        <v>4109447.8717</v>
      </c>
      <c r="D20" s="49">
        <v>5494249.047</v>
      </c>
      <c r="E20" s="46">
        <f t="shared" si="0"/>
        <v>133.6979861658918</v>
      </c>
      <c r="F20" s="49">
        <v>4265055.512610001</v>
      </c>
      <c r="G20" s="46">
        <f t="shared" si="1"/>
        <v>128.82010634459</v>
      </c>
    </row>
    <row r="21" spans="1:7" s="10" customFormat="1" ht="24">
      <c r="A21" s="23" t="s">
        <v>26</v>
      </c>
      <c r="B21" s="24" t="s">
        <v>610</v>
      </c>
      <c r="C21" s="25">
        <v>4109447.8717</v>
      </c>
      <c r="D21" s="25">
        <v>5494249.047</v>
      </c>
      <c r="E21" s="27">
        <f t="shared" si="0"/>
        <v>133.6979861658918</v>
      </c>
      <c r="F21" s="25">
        <v>4265055.512610001</v>
      </c>
      <c r="G21" s="27">
        <f t="shared" si="1"/>
        <v>128.82010634459</v>
      </c>
    </row>
    <row r="22" spans="1:7" s="10" customFormat="1" ht="60">
      <c r="A22" s="23" t="s">
        <v>1500</v>
      </c>
      <c r="B22" s="24" t="s">
        <v>1501</v>
      </c>
      <c r="C22" s="25">
        <v>0</v>
      </c>
      <c r="D22" s="25">
        <v>0</v>
      </c>
      <c r="E22" s="27">
        <v>0</v>
      </c>
      <c r="F22" s="25">
        <v>-0.227</v>
      </c>
      <c r="G22" s="27">
        <f t="shared" si="1"/>
        <v>0</v>
      </c>
    </row>
    <row r="23" spans="1:7" s="10" customFormat="1" ht="48">
      <c r="A23" s="23" t="s">
        <v>1502</v>
      </c>
      <c r="B23" s="24" t="s">
        <v>1503</v>
      </c>
      <c r="C23" s="25">
        <v>0</v>
      </c>
      <c r="D23" s="25">
        <v>0</v>
      </c>
      <c r="E23" s="27">
        <v>0</v>
      </c>
      <c r="F23" s="25">
        <v>-0.227</v>
      </c>
      <c r="G23" s="27">
        <f t="shared" si="1"/>
        <v>0</v>
      </c>
    </row>
    <row r="24" spans="1:7" s="10" customFormat="1" ht="24">
      <c r="A24" s="23" t="s">
        <v>1504</v>
      </c>
      <c r="B24" s="24" t="s">
        <v>1505</v>
      </c>
      <c r="C24" s="25">
        <v>0</v>
      </c>
      <c r="D24" s="25">
        <v>0</v>
      </c>
      <c r="E24" s="27">
        <v>0</v>
      </c>
      <c r="F24" s="25">
        <v>-48.223</v>
      </c>
      <c r="G24" s="27">
        <f t="shared" si="1"/>
        <v>0</v>
      </c>
    </row>
    <row r="25" spans="1:7" s="10" customFormat="1" ht="72">
      <c r="A25" s="23" t="s">
        <v>27</v>
      </c>
      <c r="B25" s="24" t="s">
        <v>611</v>
      </c>
      <c r="C25" s="25">
        <v>275225</v>
      </c>
      <c r="D25" s="25">
        <v>93620.27537</v>
      </c>
      <c r="E25" s="27">
        <f t="shared" si="0"/>
        <v>34.015905302933966</v>
      </c>
      <c r="F25" s="25">
        <v>66818.1295</v>
      </c>
      <c r="G25" s="27">
        <f t="shared" si="1"/>
        <v>140.11208645102823</v>
      </c>
    </row>
    <row r="26" spans="1:7" s="10" customFormat="1" ht="24">
      <c r="A26" s="23" t="s">
        <v>28</v>
      </c>
      <c r="B26" s="24" t="s">
        <v>612</v>
      </c>
      <c r="C26" s="25">
        <v>1223029</v>
      </c>
      <c r="D26" s="25">
        <v>1143337.79018</v>
      </c>
      <c r="E26" s="27">
        <f t="shared" si="0"/>
        <v>93.48411118460805</v>
      </c>
      <c r="F26" s="25">
        <v>870428.4548899999</v>
      </c>
      <c r="G26" s="27">
        <f t="shared" si="1"/>
        <v>131.35344826525562</v>
      </c>
    </row>
    <row r="27" spans="1:7" s="10" customFormat="1" ht="96">
      <c r="A27" s="23" t="s">
        <v>29</v>
      </c>
      <c r="B27" s="24" t="s">
        <v>613</v>
      </c>
      <c r="C27" s="25">
        <v>115814</v>
      </c>
      <c r="D27" s="25">
        <v>113614.6016</v>
      </c>
      <c r="E27" s="27">
        <f t="shared" si="0"/>
        <v>98.10092182292296</v>
      </c>
      <c r="F27" s="25">
        <v>112533.61720000001</v>
      </c>
      <c r="G27" s="27">
        <f t="shared" si="1"/>
        <v>100.96058797974902</v>
      </c>
    </row>
    <row r="28" spans="1:7" s="10" customFormat="1" ht="24">
      <c r="A28" s="23" t="s">
        <v>30</v>
      </c>
      <c r="B28" s="24" t="s">
        <v>614</v>
      </c>
      <c r="C28" s="25">
        <v>78342</v>
      </c>
      <c r="D28" s="25">
        <v>124170.75306999999</v>
      </c>
      <c r="E28" s="27">
        <f t="shared" si="0"/>
        <v>158.49831899874906</v>
      </c>
      <c r="F28" s="25">
        <v>69335.42605</v>
      </c>
      <c r="G28" s="27">
        <f t="shared" si="1"/>
        <v>179.08702685472284</v>
      </c>
    </row>
    <row r="29" spans="1:7" s="10" customFormat="1" ht="96">
      <c r="A29" s="23" t="s">
        <v>31</v>
      </c>
      <c r="B29" s="24" t="s">
        <v>615</v>
      </c>
      <c r="C29" s="25">
        <v>772771</v>
      </c>
      <c r="D29" s="25">
        <v>290852.079</v>
      </c>
      <c r="E29" s="27">
        <f t="shared" si="0"/>
        <v>37.63755096917457</v>
      </c>
      <c r="F29" s="25">
        <v>394782.239</v>
      </c>
      <c r="G29" s="27">
        <f t="shared" si="1"/>
        <v>73.67405376106599</v>
      </c>
    </row>
    <row r="30" spans="1:7" s="10" customFormat="1" ht="48">
      <c r="A30" s="23" t="s">
        <v>32</v>
      </c>
      <c r="B30" s="24" t="s">
        <v>616</v>
      </c>
      <c r="C30" s="25">
        <v>546788.23695</v>
      </c>
      <c r="D30" s="25">
        <v>1253231.31275</v>
      </c>
      <c r="E30" s="27" t="s">
        <v>1548</v>
      </c>
      <c r="F30" s="25">
        <v>945102.34248</v>
      </c>
      <c r="G30" s="27">
        <f t="shared" si="1"/>
        <v>132.60270940197364</v>
      </c>
    </row>
    <row r="31" spans="1:7" s="10" customFormat="1" ht="60">
      <c r="A31" s="23" t="s">
        <v>33</v>
      </c>
      <c r="B31" s="24" t="s">
        <v>617</v>
      </c>
      <c r="C31" s="25">
        <v>17073.538510000002</v>
      </c>
      <c r="D31" s="25">
        <v>19974.090579999996</v>
      </c>
      <c r="E31" s="27">
        <f t="shared" si="0"/>
        <v>116.98858188243248</v>
      </c>
      <c r="F31" s="25">
        <v>25665.950679999998</v>
      </c>
      <c r="G31" s="27">
        <f t="shared" si="1"/>
        <v>77.82330305639003</v>
      </c>
    </row>
    <row r="32" spans="1:7" s="10" customFormat="1" ht="48">
      <c r="A32" s="23" t="s">
        <v>34</v>
      </c>
      <c r="B32" s="24" t="s">
        <v>618</v>
      </c>
      <c r="C32" s="25">
        <v>1106712.11098</v>
      </c>
      <c r="D32" s="25">
        <v>2628499.22078</v>
      </c>
      <c r="E32" s="27" t="s">
        <v>1548</v>
      </c>
      <c r="F32" s="25">
        <v>1896146.6893399998</v>
      </c>
      <c r="G32" s="27">
        <f t="shared" si="1"/>
        <v>138.62320017524138</v>
      </c>
    </row>
    <row r="33" spans="1:7" s="10" customFormat="1" ht="48">
      <c r="A33" s="23" t="s">
        <v>35</v>
      </c>
      <c r="B33" s="24" t="s">
        <v>619</v>
      </c>
      <c r="C33" s="25">
        <v>-26307.01474</v>
      </c>
      <c r="D33" s="25">
        <v>-173051.07633</v>
      </c>
      <c r="E33" s="27" t="s">
        <v>1548</v>
      </c>
      <c r="F33" s="25">
        <v>-113104.79302</v>
      </c>
      <c r="G33" s="27">
        <f t="shared" si="1"/>
        <v>153.00065692123223</v>
      </c>
    </row>
    <row r="34" spans="1:7" s="10" customFormat="1" ht="72">
      <c r="A34" s="23" t="s">
        <v>1506</v>
      </c>
      <c r="B34" s="24" t="s">
        <v>1507</v>
      </c>
      <c r="C34" s="25">
        <v>0</v>
      </c>
      <c r="D34" s="25">
        <v>0</v>
      </c>
      <c r="E34" s="27">
        <v>0</v>
      </c>
      <c r="F34" s="25">
        <v>-2604.0935099999997</v>
      </c>
      <c r="G34" s="27">
        <f t="shared" si="1"/>
        <v>0</v>
      </c>
    </row>
    <row r="35" spans="1:7" s="10" customFormat="1" ht="12">
      <c r="A35" s="47" t="s">
        <v>36</v>
      </c>
      <c r="B35" s="48" t="s">
        <v>620</v>
      </c>
      <c r="C35" s="49">
        <v>2835516.46827</v>
      </c>
      <c r="D35" s="49">
        <v>2090147.8768399998</v>
      </c>
      <c r="E35" s="46">
        <f t="shared" si="0"/>
        <v>73.71312775747117</v>
      </c>
      <c r="F35" s="49">
        <v>1936211.91431</v>
      </c>
      <c r="G35" s="46">
        <f t="shared" si="1"/>
        <v>107.95036748778904</v>
      </c>
    </row>
    <row r="36" spans="1:7" s="11" customFormat="1" ht="24">
      <c r="A36" s="23" t="s">
        <v>37</v>
      </c>
      <c r="B36" s="24" t="s">
        <v>621</v>
      </c>
      <c r="C36" s="25">
        <v>1925243</v>
      </c>
      <c r="D36" s="25">
        <v>1504995.87323</v>
      </c>
      <c r="E36" s="27">
        <f t="shared" si="0"/>
        <v>78.17173589152124</v>
      </c>
      <c r="F36" s="25">
        <v>1339998.84846</v>
      </c>
      <c r="G36" s="27">
        <f t="shared" si="1"/>
        <v>112.31322138519921</v>
      </c>
    </row>
    <row r="37" spans="1:7" s="10" customFormat="1" ht="24">
      <c r="A37" s="23" t="s">
        <v>38</v>
      </c>
      <c r="B37" s="24" t="s">
        <v>622</v>
      </c>
      <c r="C37" s="25">
        <v>1388418</v>
      </c>
      <c r="D37" s="25">
        <v>1038186.6344099999</v>
      </c>
      <c r="E37" s="27">
        <f t="shared" si="0"/>
        <v>74.77478932209176</v>
      </c>
      <c r="F37" s="25">
        <v>917737.6514</v>
      </c>
      <c r="G37" s="27">
        <f t="shared" si="1"/>
        <v>113.12455502138941</v>
      </c>
    </row>
    <row r="38" spans="1:7" s="10" customFormat="1" ht="24">
      <c r="A38" s="23" t="s">
        <v>38</v>
      </c>
      <c r="B38" s="24" t="s">
        <v>623</v>
      </c>
      <c r="C38" s="25">
        <v>1388418</v>
      </c>
      <c r="D38" s="25">
        <v>1038347.3</v>
      </c>
      <c r="E38" s="27">
        <f t="shared" si="0"/>
        <v>74.78636116789036</v>
      </c>
      <c r="F38" s="25">
        <v>917943.27709</v>
      </c>
      <c r="G38" s="27">
        <f t="shared" si="1"/>
        <v>113.11671711259726</v>
      </c>
    </row>
    <row r="39" spans="1:7" s="10" customFormat="1" ht="36">
      <c r="A39" s="23" t="s">
        <v>39</v>
      </c>
      <c r="B39" s="24" t="s">
        <v>624</v>
      </c>
      <c r="C39" s="25">
        <v>0</v>
      </c>
      <c r="D39" s="25">
        <v>-160.66559</v>
      </c>
      <c r="E39" s="27">
        <v>0</v>
      </c>
      <c r="F39" s="25">
        <v>-205.62569</v>
      </c>
      <c r="G39" s="27">
        <f t="shared" si="1"/>
        <v>78.13497914584507</v>
      </c>
    </row>
    <row r="40" spans="1:7" s="10" customFormat="1" ht="36">
      <c r="A40" s="23" t="s">
        <v>40</v>
      </c>
      <c r="B40" s="24" t="s">
        <v>625</v>
      </c>
      <c r="C40" s="25">
        <v>392587</v>
      </c>
      <c r="D40" s="25">
        <v>368605.7484</v>
      </c>
      <c r="E40" s="27">
        <f t="shared" si="0"/>
        <v>93.89148097109685</v>
      </c>
      <c r="F40" s="25">
        <v>332753.91991000006</v>
      </c>
      <c r="G40" s="27">
        <f t="shared" si="1"/>
        <v>110.77427682886403</v>
      </c>
    </row>
    <row r="41" spans="1:7" s="10" customFormat="1" ht="36">
      <c r="A41" s="23" t="s">
        <v>40</v>
      </c>
      <c r="B41" s="24" t="s">
        <v>626</v>
      </c>
      <c r="C41" s="25">
        <v>392587</v>
      </c>
      <c r="D41" s="25">
        <v>368646.07269</v>
      </c>
      <c r="E41" s="27">
        <f t="shared" si="0"/>
        <v>93.90175239883133</v>
      </c>
      <c r="F41" s="25">
        <v>333416.92323</v>
      </c>
      <c r="G41" s="27">
        <f t="shared" si="1"/>
        <v>110.5660951815868</v>
      </c>
    </row>
    <row r="42" spans="1:7" s="10" customFormat="1" ht="36">
      <c r="A42" s="23" t="s">
        <v>41</v>
      </c>
      <c r="B42" s="24" t="s">
        <v>627</v>
      </c>
      <c r="C42" s="25">
        <v>0</v>
      </c>
      <c r="D42" s="25">
        <v>-40.32429</v>
      </c>
      <c r="E42" s="27">
        <v>0</v>
      </c>
      <c r="F42" s="25">
        <v>-663.0033199999999</v>
      </c>
      <c r="G42" s="27">
        <f t="shared" si="1"/>
        <v>6.0820645664338455</v>
      </c>
    </row>
    <row r="43" spans="1:7" s="10" customFormat="1" ht="24">
      <c r="A43" s="23" t="s">
        <v>42</v>
      </c>
      <c r="B43" s="24" t="s">
        <v>628</v>
      </c>
      <c r="C43" s="25">
        <v>144238</v>
      </c>
      <c r="D43" s="25">
        <v>98203.49042</v>
      </c>
      <c r="E43" s="27">
        <f t="shared" si="0"/>
        <v>68.08434006295151</v>
      </c>
      <c r="F43" s="25">
        <v>89507.27715000001</v>
      </c>
      <c r="G43" s="27">
        <f t="shared" si="1"/>
        <v>109.71564943867807</v>
      </c>
    </row>
    <row r="44" spans="1:7" s="10" customFormat="1" ht="24">
      <c r="A44" s="23" t="s">
        <v>43</v>
      </c>
      <c r="B44" s="24" t="s">
        <v>629</v>
      </c>
      <c r="C44" s="25">
        <v>852428.92796</v>
      </c>
      <c r="D44" s="25">
        <v>533560.57501</v>
      </c>
      <c r="E44" s="27">
        <f t="shared" si="0"/>
        <v>62.59296904516094</v>
      </c>
      <c r="F44" s="25">
        <v>561624.9229199999</v>
      </c>
      <c r="G44" s="27">
        <f t="shared" si="1"/>
        <v>95.00300881163041</v>
      </c>
    </row>
    <row r="45" spans="1:7" s="10" customFormat="1" ht="24">
      <c r="A45" s="23" t="s">
        <v>43</v>
      </c>
      <c r="B45" s="24" t="s">
        <v>630</v>
      </c>
      <c r="C45" s="25">
        <v>852419.85162</v>
      </c>
      <c r="D45" s="25">
        <v>533431.06526</v>
      </c>
      <c r="E45" s="27">
        <f t="shared" si="0"/>
        <v>62.578442330528695</v>
      </c>
      <c r="F45" s="25">
        <v>561692.7522999999</v>
      </c>
      <c r="G45" s="27">
        <f t="shared" si="1"/>
        <v>94.96847931110469</v>
      </c>
    </row>
    <row r="46" spans="1:7" s="10" customFormat="1" ht="36">
      <c r="A46" s="23" t="s">
        <v>44</v>
      </c>
      <c r="B46" s="24" t="s">
        <v>631</v>
      </c>
      <c r="C46" s="25">
        <v>9.07634</v>
      </c>
      <c r="D46" s="25">
        <v>129.50975</v>
      </c>
      <c r="E46" s="27" t="s">
        <v>1548</v>
      </c>
      <c r="F46" s="25">
        <v>-67.82938</v>
      </c>
      <c r="G46" s="27">
        <v>0</v>
      </c>
    </row>
    <row r="47" spans="1:7" s="10" customFormat="1" ht="12">
      <c r="A47" s="23" t="s">
        <v>45</v>
      </c>
      <c r="B47" s="24" t="s">
        <v>632</v>
      </c>
      <c r="C47" s="25">
        <v>12486.23431</v>
      </c>
      <c r="D47" s="25">
        <v>10306.36379</v>
      </c>
      <c r="E47" s="27">
        <f t="shared" si="0"/>
        <v>82.54180991738893</v>
      </c>
      <c r="F47" s="25">
        <v>8494.101869999999</v>
      </c>
      <c r="G47" s="27">
        <f t="shared" si="1"/>
        <v>121.33553314683758</v>
      </c>
    </row>
    <row r="48" spans="1:7" s="10" customFormat="1" ht="12">
      <c r="A48" s="23" t="s">
        <v>45</v>
      </c>
      <c r="B48" s="24" t="s">
        <v>633</v>
      </c>
      <c r="C48" s="25">
        <v>12486.23431</v>
      </c>
      <c r="D48" s="25">
        <v>10277.04507</v>
      </c>
      <c r="E48" s="27">
        <f t="shared" si="0"/>
        <v>82.3070015734792</v>
      </c>
      <c r="F48" s="25">
        <v>8651.16102</v>
      </c>
      <c r="G48" s="27">
        <f t="shared" si="1"/>
        <v>118.79382485473609</v>
      </c>
    </row>
    <row r="49" spans="1:7" s="10" customFormat="1" ht="24">
      <c r="A49" s="23" t="s">
        <v>46</v>
      </c>
      <c r="B49" s="24" t="s">
        <v>634</v>
      </c>
      <c r="C49" s="25">
        <v>0</v>
      </c>
      <c r="D49" s="25">
        <v>29.318720000000003</v>
      </c>
      <c r="E49" s="27">
        <v>0</v>
      </c>
      <c r="F49" s="25">
        <v>-157.05915</v>
      </c>
      <c r="G49" s="27">
        <v>0</v>
      </c>
    </row>
    <row r="50" spans="1:7" s="10" customFormat="1" ht="24">
      <c r="A50" s="23" t="s">
        <v>47</v>
      </c>
      <c r="B50" s="24" t="s">
        <v>635</v>
      </c>
      <c r="C50" s="25">
        <v>45358.306</v>
      </c>
      <c r="D50" s="25">
        <v>41285.06481</v>
      </c>
      <c r="E50" s="27">
        <f t="shared" si="0"/>
        <v>91.01985601049564</v>
      </c>
      <c r="F50" s="25">
        <v>26094.04106</v>
      </c>
      <c r="G50" s="27">
        <f t="shared" si="1"/>
        <v>158.2164476367234</v>
      </c>
    </row>
    <row r="51" spans="1:7" s="10" customFormat="1" ht="24">
      <c r="A51" s="23" t="s">
        <v>48</v>
      </c>
      <c r="B51" s="24" t="s">
        <v>636</v>
      </c>
      <c r="C51" s="25">
        <v>30704.36</v>
      </c>
      <c r="D51" s="25">
        <v>28677.24877</v>
      </c>
      <c r="E51" s="27">
        <f t="shared" si="0"/>
        <v>93.39796944147345</v>
      </c>
      <c r="F51" s="25">
        <v>17949.67637</v>
      </c>
      <c r="G51" s="27">
        <f t="shared" si="1"/>
        <v>159.76471206984772</v>
      </c>
    </row>
    <row r="52" spans="1:7" s="10" customFormat="1" ht="36">
      <c r="A52" s="23" t="s">
        <v>49</v>
      </c>
      <c r="B52" s="24" t="s">
        <v>637</v>
      </c>
      <c r="C52" s="25">
        <v>14653.946</v>
      </c>
      <c r="D52" s="25">
        <v>12607.81604</v>
      </c>
      <c r="E52" s="27">
        <f t="shared" si="0"/>
        <v>86.03700354839576</v>
      </c>
      <c r="F52" s="25">
        <v>8144.36469</v>
      </c>
      <c r="G52" s="27">
        <f t="shared" si="1"/>
        <v>154.80416852502216</v>
      </c>
    </row>
    <row r="53" spans="1:7" s="10" customFormat="1" ht="12">
      <c r="A53" s="47" t="s">
        <v>50</v>
      </c>
      <c r="B53" s="48" t="s">
        <v>638</v>
      </c>
      <c r="C53" s="49">
        <v>10125761.50798</v>
      </c>
      <c r="D53" s="49">
        <v>6291983.174939999</v>
      </c>
      <c r="E53" s="46">
        <f t="shared" si="0"/>
        <v>62.1383702349829</v>
      </c>
      <c r="F53" s="49">
        <v>7144849.32687</v>
      </c>
      <c r="G53" s="46">
        <f t="shared" si="1"/>
        <v>88.06320311440882</v>
      </c>
    </row>
    <row r="54" spans="1:7" s="11" customFormat="1" ht="12">
      <c r="A54" s="23" t="s">
        <v>51</v>
      </c>
      <c r="B54" s="24" t="s">
        <v>639</v>
      </c>
      <c r="C54" s="25">
        <v>234349.73812</v>
      </c>
      <c r="D54" s="25">
        <v>32132.40889</v>
      </c>
      <c r="E54" s="27">
        <f t="shared" si="0"/>
        <v>13.71130565272765</v>
      </c>
      <c r="F54" s="25">
        <v>167362.48440000002</v>
      </c>
      <c r="G54" s="27">
        <f t="shared" si="1"/>
        <v>19.19929009490731</v>
      </c>
    </row>
    <row r="55" spans="1:7" s="10" customFormat="1" ht="36">
      <c r="A55" s="23" t="s">
        <v>52</v>
      </c>
      <c r="B55" s="24" t="s">
        <v>640</v>
      </c>
      <c r="C55" s="25">
        <v>84841</v>
      </c>
      <c r="D55" s="25">
        <v>9950.723539999999</v>
      </c>
      <c r="E55" s="27">
        <f t="shared" si="0"/>
        <v>11.72867309437654</v>
      </c>
      <c r="F55" s="25">
        <v>59652.628020000004</v>
      </c>
      <c r="G55" s="27">
        <f t="shared" si="1"/>
        <v>16.681115099679726</v>
      </c>
    </row>
    <row r="56" spans="1:7" s="10" customFormat="1" ht="36">
      <c r="A56" s="23" t="s">
        <v>53</v>
      </c>
      <c r="B56" s="24" t="s">
        <v>641</v>
      </c>
      <c r="C56" s="25">
        <v>85340.684</v>
      </c>
      <c r="D56" s="25">
        <v>12355.03854</v>
      </c>
      <c r="E56" s="27">
        <f t="shared" si="0"/>
        <v>14.4773137042117</v>
      </c>
      <c r="F56" s="25">
        <v>60975.38442</v>
      </c>
      <c r="G56" s="27">
        <f t="shared" si="1"/>
        <v>20.26233808531354</v>
      </c>
    </row>
    <row r="57" spans="1:7" s="10" customFormat="1" ht="36">
      <c r="A57" s="23" t="s">
        <v>54</v>
      </c>
      <c r="B57" s="24" t="s">
        <v>642</v>
      </c>
      <c r="C57" s="25">
        <v>64168.05412</v>
      </c>
      <c r="D57" s="25">
        <v>9826.64681</v>
      </c>
      <c r="E57" s="27">
        <f t="shared" si="0"/>
        <v>15.313923641230092</v>
      </c>
      <c r="F57" s="25">
        <v>46734.47196</v>
      </c>
      <c r="G57" s="27">
        <f t="shared" si="1"/>
        <v>21.026549349719023</v>
      </c>
    </row>
    <row r="58" spans="1:7" s="10" customFormat="1" ht="12">
      <c r="A58" s="23" t="s">
        <v>55</v>
      </c>
      <c r="B58" s="24" t="s">
        <v>643</v>
      </c>
      <c r="C58" s="25">
        <v>6852842</v>
      </c>
      <c r="D58" s="25">
        <v>4920343.32162</v>
      </c>
      <c r="E58" s="27">
        <f t="shared" si="0"/>
        <v>71.80004035727075</v>
      </c>
      <c r="F58" s="25">
        <v>4766854.98488</v>
      </c>
      <c r="G58" s="27">
        <f t="shared" si="1"/>
        <v>103.2199078265827</v>
      </c>
    </row>
    <row r="59" spans="1:7" s="10" customFormat="1" ht="24">
      <c r="A59" s="23" t="s">
        <v>56</v>
      </c>
      <c r="B59" s="24" t="s">
        <v>644</v>
      </c>
      <c r="C59" s="25">
        <v>6304615</v>
      </c>
      <c r="D59" s="25">
        <v>4485235.75949</v>
      </c>
      <c r="E59" s="27">
        <f t="shared" si="0"/>
        <v>71.1421039903309</v>
      </c>
      <c r="F59" s="25">
        <v>4396887.720199999</v>
      </c>
      <c r="G59" s="27">
        <f t="shared" si="1"/>
        <v>102.00933125683687</v>
      </c>
    </row>
    <row r="60" spans="1:7" s="10" customFormat="1" ht="24">
      <c r="A60" s="23" t="s">
        <v>57</v>
      </c>
      <c r="B60" s="24" t="s">
        <v>645</v>
      </c>
      <c r="C60" s="25">
        <v>548227</v>
      </c>
      <c r="D60" s="25">
        <v>435107.56213</v>
      </c>
      <c r="E60" s="27">
        <f t="shared" si="0"/>
        <v>79.36631397760416</v>
      </c>
      <c r="F60" s="25">
        <v>369967.26468</v>
      </c>
      <c r="G60" s="27">
        <f t="shared" si="1"/>
        <v>117.607043560014</v>
      </c>
    </row>
    <row r="61" spans="1:7" s="10" customFormat="1" ht="12">
      <c r="A61" s="23" t="s">
        <v>58</v>
      </c>
      <c r="B61" s="24" t="s">
        <v>646</v>
      </c>
      <c r="C61" s="25">
        <v>1210661</v>
      </c>
      <c r="D61" s="25">
        <v>291987.38224</v>
      </c>
      <c r="E61" s="27">
        <f t="shared" si="0"/>
        <v>24.11801340259577</v>
      </c>
      <c r="F61" s="25">
        <v>753602.2612999999</v>
      </c>
      <c r="G61" s="27">
        <f t="shared" si="1"/>
        <v>38.74555547860324</v>
      </c>
    </row>
    <row r="62" spans="1:7" s="10" customFormat="1" ht="12">
      <c r="A62" s="23" t="s">
        <v>59</v>
      </c>
      <c r="B62" s="24" t="s">
        <v>647</v>
      </c>
      <c r="C62" s="25">
        <v>233901</v>
      </c>
      <c r="D62" s="25">
        <v>155338.03052</v>
      </c>
      <c r="E62" s="27">
        <f t="shared" si="0"/>
        <v>66.41187105655811</v>
      </c>
      <c r="F62" s="25">
        <v>160160.92330000002</v>
      </c>
      <c r="G62" s="27">
        <f t="shared" si="1"/>
        <v>96.98872066879498</v>
      </c>
    </row>
    <row r="63" spans="1:7" s="10" customFormat="1" ht="12">
      <c r="A63" s="23" t="s">
        <v>60</v>
      </c>
      <c r="B63" s="24" t="s">
        <v>648</v>
      </c>
      <c r="C63" s="25">
        <v>976760</v>
      </c>
      <c r="D63" s="25">
        <v>136649.35172</v>
      </c>
      <c r="E63" s="27">
        <f t="shared" si="0"/>
        <v>13.990064265530942</v>
      </c>
      <c r="F63" s="25">
        <v>593441.338</v>
      </c>
      <c r="G63" s="27">
        <f t="shared" si="1"/>
        <v>23.02659807632073</v>
      </c>
    </row>
    <row r="64" spans="1:7" s="10" customFormat="1" ht="12">
      <c r="A64" s="23" t="s">
        <v>61</v>
      </c>
      <c r="B64" s="24" t="s">
        <v>649</v>
      </c>
      <c r="C64" s="25">
        <v>3684</v>
      </c>
      <c r="D64" s="25">
        <v>2401.6993399999997</v>
      </c>
      <c r="E64" s="27">
        <f t="shared" si="0"/>
        <v>65.19270738327904</v>
      </c>
      <c r="F64" s="25">
        <v>2722.65492</v>
      </c>
      <c r="G64" s="27">
        <f t="shared" si="1"/>
        <v>88.21166877806166</v>
      </c>
    </row>
    <row r="65" spans="1:7" s="10" customFormat="1" ht="12">
      <c r="A65" s="23" t="s">
        <v>62</v>
      </c>
      <c r="B65" s="24" t="s">
        <v>650</v>
      </c>
      <c r="C65" s="25">
        <v>1824224.76986</v>
      </c>
      <c r="D65" s="25">
        <v>1045118.36285</v>
      </c>
      <c r="E65" s="27">
        <f t="shared" si="0"/>
        <v>57.291095928393055</v>
      </c>
      <c r="F65" s="25">
        <v>1454306.94137</v>
      </c>
      <c r="G65" s="27">
        <f t="shared" si="1"/>
        <v>71.86367149327279</v>
      </c>
    </row>
    <row r="66" spans="1:7" s="10" customFormat="1" ht="12">
      <c r="A66" s="23" t="s">
        <v>63</v>
      </c>
      <c r="B66" s="24" t="s">
        <v>651</v>
      </c>
      <c r="C66" s="25">
        <v>1418560.83286</v>
      </c>
      <c r="D66" s="25">
        <v>983300.8844099999</v>
      </c>
      <c r="E66" s="27">
        <f t="shared" si="0"/>
        <v>69.31679358632366</v>
      </c>
      <c r="F66" s="25">
        <v>1158760.8665</v>
      </c>
      <c r="G66" s="27">
        <f t="shared" si="1"/>
        <v>84.8579644719992</v>
      </c>
    </row>
    <row r="67" spans="1:7" s="10" customFormat="1" ht="24">
      <c r="A67" s="23" t="s">
        <v>64</v>
      </c>
      <c r="B67" s="24" t="s">
        <v>652</v>
      </c>
      <c r="C67" s="25">
        <v>691997.19248</v>
      </c>
      <c r="D67" s="25">
        <v>460847.72059</v>
      </c>
      <c r="E67" s="27">
        <f t="shared" si="0"/>
        <v>66.59676160511582</v>
      </c>
      <c r="F67" s="25">
        <v>635416.93813</v>
      </c>
      <c r="G67" s="27">
        <f t="shared" si="1"/>
        <v>72.52682340295358</v>
      </c>
    </row>
    <row r="68" spans="1:7" s="10" customFormat="1" ht="24">
      <c r="A68" s="23" t="s">
        <v>65</v>
      </c>
      <c r="B68" s="24" t="s">
        <v>653</v>
      </c>
      <c r="C68" s="25">
        <v>369842.56934</v>
      </c>
      <c r="D68" s="25">
        <v>272256.16267</v>
      </c>
      <c r="E68" s="27">
        <f t="shared" si="0"/>
        <v>73.6140685902796</v>
      </c>
      <c r="F68" s="25">
        <v>259804.31866</v>
      </c>
      <c r="G68" s="27">
        <f t="shared" si="1"/>
        <v>104.79277791617292</v>
      </c>
    </row>
    <row r="69" spans="1:7" s="10" customFormat="1" ht="24">
      <c r="A69" s="23" t="s">
        <v>66</v>
      </c>
      <c r="B69" s="24" t="s">
        <v>654</v>
      </c>
      <c r="C69" s="25">
        <v>356721.07104</v>
      </c>
      <c r="D69" s="25">
        <v>250197.00115</v>
      </c>
      <c r="E69" s="27">
        <f t="shared" si="0"/>
        <v>70.1379933684783</v>
      </c>
      <c r="F69" s="25">
        <v>263539.60971</v>
      </c>
      <c r="G69" s="27">
        <f t="shared" si="1"/>
        <v>94.93715249306082</v>
      </c>
    </row>
    <row r="70" spans="1:7" s="10" customFormat="1" ht="12">
      <c r="A70" s="23" t="s">
        <v>67</v>
      </c>
      <c r="B70" s="24" t="s">
        <v>655</v>
      </c>
      <c r="C70" s="25">
        <v>405663.937</v>
      </c>
      <c r="D70" s="25">
        <v>61817.47844</v>
      </c>
      <c r="E70" s="27">
        <f t="shared" si="0"/>
        <v>15.238593525753807</v>
      </c>
      <c r="F70" s="25">
        <v>295546.07487</v>
      </c>
      <c r="G70" s="27">
        <f t="shared" si="1"/>
        <v>20.916359138652496</v>
      </c>
    </row>
    <row r="71" spans="1:7" s="10" customFormat="1" ht="24">
      <c r="A71" s="23" t="s">
        <v>68</v>
      </c>
      <c r="B71" s="24" t="s">
        <v>656</v>
      </c>
      <c r="C71" s="25">
        <v>82204</v>
      </c>
      <c r="D71" s="25">
        <v>20545.67217</v>
      </c>
      <c r="E71" s="27">
        <f t="shared" si="0"/>
        <v>24.993518770376138</v>
      </c>
      <c r="F71" s="25">
        <v>108799.24843</v>
      </c>
      <c r="G71" s="27">
        <f t="shared" si="1"/>
        <v>18.884020309403894</v>
      </c>
    </row>
    <row r="72" spans="1:7" s="10" customFormat="1" ht="24">
      <c r="A72" s="23" t="s">
        <v>69</v>
      </c>
      <c r="B72" s="24" t="s">
        <v>657</v>
      </c>
      <c r="C72" s="25">
        <v>256468.087</v>
      </c>
      <c r="D72" s="25">
        <v>32278.3548</v>
      </c>
      <c r="E72" s="27">
        <f t="shared" si="0"/>
        <v>12.58571979756686</v>
      </c>
      <c r="F72" s="25">
        <v>139809.92858</v>
      </c>
      <c r="G72" s="27">
        <f t="shared" si="1"/>
        <v>23.087312273055165</v>
      </c>
    </row>
    <row r="73" spans="1:7" s="10" customFormat="1" ht="24">
      <c r="A73" s="23" t="s">
        <v>70</v>
      </c>
      <c r="B73" s="24" t="s">
        <v>658</v>
      </c>
      <c r="C73" s="25">
        <v>66991.85</v>
      </c>
      <c r="D73" s="25">
        <v>8993.45147</v>
      </c>
      <c r="E73" s="27">
        <f t="shared" si="0"/>
        <v>13.424694899454186</v>
      </c>
      <c r="F73" s="25">
        <v>46936.89786</v>
      </c>
      <c r="G73" s="27">
        <f t="shared" si="1"/>
        <v>19.16072829701064</v>
      </c>
    </row>
    <row r="74" spans="1:7" s="10" customFormat="1" ht="24">
      <c r="A74" s="47" t="s">
        <v>71</v>
      </c>
      <c r="B74" s="48" t="s">
        <v>659</v>
      </c>
      <c r="C74" s="49">
        <v>37788</v>
      </c>
      <c r="D74" s="49">
        <v>36430.22143</v>
      </c>
      <c r="E74" s="46">
        <f t="shared" si="0"/>
        <v>96.40685251931829</v>
      </c>
      <c r="F74" s="49">
        <v>25567.78088</v>
      </c>
      <c r="G74" s="46">
        <f t="shared" si="1"/>
        <v>142.48487814011648</v>
      </c>
    </row>
    <row r="75" spans="1:7" s="11" customFormat="1" ht="12">
      <c r="A75" s="23" t="s">
        <v>72</v>
      </c>
      <c r="B75" s="24" t="s">
        <v>660</v>
      </c>
      <c r="C75" s="25">
        <v>33316</v>
      </c>
      <c r="D75" s="25">
        <v>31492.54888</v>
      </c>
      <c r="E75" s="27">
        <f t="shared" si="0"/>
        <v>94.52680057629968</v>
      </c>
      <c r="F75" s="25">
        <v>21568.95338</v>
      </c>
      <c r="G75" s="27">
        <f t="shared" si="1"/>
        <v>146.00870206897355</v>
      </c>
    </row>
    <row r="76" spans="1:7" s="10" customFormat="1" ht="12">
      <c r="A76" s="23" t="s">
        <v>73</v>
      </c>
      <c r="B76" s="24" t="s">
        <v>661</v>
      </c>
      <c r="C76" s="25">
        <v>31650</v>
      </c>
      <c r="D76" s="25">
        <v>31031.47916</v>
      </c>
      <c r="E76" s="27">
        <f>D76/C76*100</f>
        <v>98.04574774091627</v>
      </c>
      <c r="F76" s="25">
        <v>20629.845559999998</v>
      </c>
      <c r="G76" s="27">
        <f aca="true" t="shared" si="2" ref="G76:G139">D76/F76*100</f>
        <v>150.42031734919107</v>
      </c>
    </row>
    <row r="77" spans="1:7" s="10" customFormat="1" ht="24">
      <c r="A77" s="23" t="s">
        <v>74</v>
      </c>
      <c r="B77" s="24" t="s">
        <v>662</v>
      </c>
      <c r="C77" s="25">
        <v>1666</v>
      </c>
      <c r="D77" s="25">
        <v>461.06971999999996</v>
      </c>
      <c r="E77" s="27">
        <f>D77/C77*100</f>
        <v>27.675253301320524</v>
      </c>
      <c r="F77" s="25">
        <v>939.10782</v>
      </c>
      <c r="G77" s="27">
        <f t="shared" si="2"/>
        <v>49.09656912451224</v>
      </c>
    </row>
    <row r="78" spans="1:7" s="10" customFormat="1" ht="24">
      <c r="A78" s="23" t="s">
        <v>75</v>
      </c>
      <c r="B78" s="24" t="s">
        <v>663</v>
      </c>
      <c r="C78" s="25">
        <v>4472</v>
      </c>
      <c r="D78" s="25">
        <v>4937.67255</v>
      </c>
      <c r="E78" s="27">
        <f>D78/C78*100</f>
        <v>110.41307133273703</v>
      </c>
      <c r="F78" s="25">
        <v>3998.8275</v>
      </c>
      <c r="G78" s="27">
        <f t="shared" si="2"/>
        <v>123.47800824116571</v>
      </c>
    </row>
    <row r="79" spans="1:7" s="10" customFormat="1" ht="12">
      <c r="A79" s="23" t="s">
        <v>76</v>
      </c>
      <c r="B79" s="24" t="s">
        <v>664</v>
      </c>
      <c r="C79" s="25">
        <v>4465</v>
      </c>
      <c r="D79" s="25">
        <v>4926.63325</v>
      </c>
      <c r="E79" s="27">
        <f>D79/C79*100</f>
        <v>110.33893057110862</v>
      </c>
      <c r="F79" s="25">
        <v>3994.47203</v>
      </c>
      <c r="G79" s="27">
        <f t="shared" si="2"/>
        <v>123.33628106541028</v>
      </c>
    </row>
    <row r="80" spans="1:7" s="10" customFormat="1" ht="24">
      <c r="A80" s="23" t="s">
        <v>77</v>
      </c>
      <c r="B80" s="24" t="s">
        <v>665</v>
      </c>
      <c r="C80" s="25">
        <v>7</v>
      </c>
      <c r="D80" s="25">
        <v>11.039299999999999</v>
      </c>
      <c r="E80" s="27">
        <f>D80/C80*100</f>
        <v>157.7042857142857</v>
      </c>
      <c r="F80" s="25">
        <v>4.35547</v>
      </c>
      <c r="G80" s="27" t="s">
        <v>1548</v>
      </c>
    </row>
    <row r="81" spans="1:7" s="10" customFormat="1" ht="12">
      <c r="A81" s="47" t="s">
        <v>78</v>
      </c>
      <c r="B81" s="48" t="s">
        <v>666</v>
      </c>
      <c r="C81" s="49">
        <v>208685.61654</v>
      </c>
      <c r="D81" s="49">
        <v>199662.04442</v>
      </c>
      <c r="E81" s="46">
        <f>D81/C81*100</f>
        <v>95.67599709572202</v>
      </c>
      <c r="F81" s="49">
        <v>164264.09997</v>
      </c>
      <c r="G81" s="46">
        <f t="shared" si="2"/>
        <v>121.54941003936028</v>
      </c>
    </row>
    <row r="82" spans="1:7" s="11" customFormat="1" ht="24">
      <c r="A82" s="23" t="s">
        <v>79</v>
      </c>
      <c r="B82" s="24" t="s">
        <v>667</v>
      </c>
      <c r="C82" s="25">
        <v>108063.56654</v>
      </c>
      <c r="D82" s="25">
        <v>81564.3918</v>
      </c>
      <c r="E82" s="27">
        <f>D82/C82*100</f>
        <v>75.47816013439528</v>
      </c>
      <c r="F82" s="25">
        <v>83338.77904000001</v>
      </c>
      <c r="G82" s="27">
        <f t="shared" si="2"/>
        <v>97.8708744471186</v>
      </c>
    </row>
    <row r="83" spans="1:7" s="10" customFormat="1" ht="36">
      <c r="A83" s="23" t="s">
        <v>80</v>
      </c>
      <c r="B83" s="24" t="s">
        <v>668</v>
      </c>
      <c r="C83" s="25">
        <v>108063.56654</v>
      </c>
      <c r="D83" s="25">
        <v>81564.3918</v>
      </c>
      <c r="E83" s="27">
        <f>D83/C83*100</f>
        <v>75.47816013439528</v>
      </c>
      <c r="F83" s="25">
        <v>83338.77904000001</v>
      </c>
      <c r="G83" s="27">
        <f t="shared" si="2"/>
        <v>97.8708744471186</v>
      </c>
    </row>
    <row r="84" spans="1:7" s="10" customFormat="1" ht="36">
      <c r="A84" s="23" t="s">
        <v>81</v>
      </c>
      <c r="B84" s="24" t="s">
        <v>669</v>
      </c>
      <c r="C84" s="25">
        <v>950.95</v>
      </c>
      <c r="D84" s="25">
        <v>410.154</v>
      </c>
      <c r="E84" s="27">
        <f>D84/C84*100</f>
        <v>43.13097428886902</v>
      </c>
      <c r="F84" s="25">
        <v>720.21987</v>
      </c>
      <c r="G84" s="27">
        <f t="shared" si="2"/>
        <v>56.94844270264301</v>
      </c>
    </row>
    <row r="85" spans="1:7" s="10" customFormat="1" ht="48">
      <c r="A85" s="23" t="s">
        <v>82</v>
      </c>
      <c r="B85" s="24" t="s">
        <v>670</v>
      </c>
      <c r="C85" s="25">
        <v>950.95</v>
      </c>
      <c r="D85" s="25">
        <v>410.154</v>
      </c>
      <c r="E85" s="27">
        <f>D85/C85*100</f>
        <v>43.13097428886902</v>
      </c>
      <c r="F85" s="25">
        <v>720.21987</v>
      </c>
      <c r="G85" s="27">
        <f t="shared" si="2"/>
        <v>56.94844270264301</v>
      </c>
    </row>
    <row r="86" spans="1:7" s="10" customFormat="1" ht="48">
      <c r="A86" s="23" t="s">
        <v>83</v>
      </c>
      <c r="B86" s="24" t="s">
        <v>671</v>
      </c>
      <c r="C86" s="25">
        <v>2760</v>
      </c>
      <c r="D86" s="25">
        <v>3413.325</v>
      </c>
      <c r="E86" s="27">
        <f>D86/C86*100</f>
        <v>123.6711956521739</v>
      </c>
      <c r="F86" s="25">
        <v>2515.1055</v>
      </c>
      <c r="G86" s="27">
        <f t="shared" si="2"/>
        <v>135.71299494196168</v>
      </c>
    </row>
    <row r="87" spans="1:7" s="10" customFormat="1" ht="24">
      <c r="A87" s="23" t="s">
        <v>84</v>
      </c>
      <c r="B87" s="24" t="s">
        <v>672</v>
      </c>
      <c r="C87" s="25">
        <v>96911.1</v>
      </c>
      <c r="D87" s="25">
        <v>114274.17362</v>
      </c>
      <c r="E87" s="27">
        <f>D87/C87*100</f>
        <v>117.91649627338869</v>
      </c>
      <c r="F87" s="25">
        <v>77689.99556</v>
      </c>
      <c r="G87" s="27">
        <f t="shared" si="2"/>
        <v>147.08994742025186</v>
      </c>
    </row>
    <row r="88" spans="1:7" s="10" customFormat="1" ht="72">
      <c r="A88" s="23" t="s">
        <v>85</v>
      </c>
      <c r="B88" s="24" t="s">
        <v>673</v>
      </c>
      <c r="C88" s="25">
        <v>69</v>
      </c>
      <c r="D88" s="25">
        <v>160.2225</v>
      </c>
      <c r="E88" s="27" t="s">
        <v>1548</v>
      </c>
      <c r="F88" s="25">
        <v>49.81</v>
      </c>
      <c r="G88" s="27" t="s">
        <v>1548</v>
      </c>
    </row>
    <row r="89" spans="1:7" s="10" customFormat="1" ht="36">
      <c r="A89" s="23" t="s">
        <v>86</v>
      </c>
      <c r="B89" s="24" t="s">
        <v>674</v>
      </c>
      <c r="C89" s="25">
        <v>25873</v>
      </c>
      <c r="D89" s="25">
        <v>41233.56576</v>
      </c>
      <c r="E89" s="27">
        <f>D89/C89*100</f>
        <v>159.36909426815598</v>
      </c>
      <c r="F89" s="25">
        <v>11799.9182</v>
      </c>
      <c r="G89" s="27" t="s">
        <v>1548</v>
      </c>
    </row>
    <row r="90" spans="1:7" s="10" customFormat="1" ht="48">
      <c r="A90" s="23" t="s">
        <v>87</v>
      </c>
      <c r="B90" s="24" t="s">
        <v>675</v>
      </c>
      <c r="C90" s="25">
        <v>43962.8</v>
      </c>
      <c r="D90" s="25">
        <v>48901.05</v>
      </c>
      <c r="E90" s="27">
        <f>D90/C90*100</f>
        <v>111.23279226982812</v>
      </c>
      <c r="F90" s="25">
        <v>33913.95</v>
      </c>
      <c r="G90" s="27">
        <f t="shared" si="2"/>
        <v>144.19154949511926</v>
      </c>
    </row>
    <row r="91" spans="1:7" s="10" customFormat="1" ht="60">
      <c r="A91" s="23" t="s">
        <v>88</v>
      </c>
      <c r="B91" s="24" t="s">
        <v>676</v>
      </c>
      <c r="C91" s="25">
        <v>43962.8</v>
      </c>
      <c r="D91" s="25">
        <v>48901.05</v>
      </c>
      <c r="E91" s="27">
        <f>D91/C91*100</f>
        <v>111.23279226982812</v>
      </c>
      <c r="F91" s="25">
        <v>33913.95</v>
      </c>
      <c r="G91" s="27">
        <f t="shared" si="2"/>
        <v>144.19154949511926</v>
      </c>
    </row>
    <row r="92" spans="1:7" s="10" customFormat="1" ht="24">
      <c r="A92" s="23" t="s">
        <v>89</v>
      </c>
      <c r="B92" s="24" t="s">
        <v>677</v>
      </c>
      <c r="C92" s="25">
        <v>792</v>
      </c>
      <c r="D92" s="25">
        <v>1958.09501</v>
      </c>
      <c r="E92" s="27" t="s">
        <v>1548</v>
      </c>
      <c r="F92" s="25">
        <v>735.75</v>
      </c>
      <c r="G92" s="27" t="s">
        <v>1548</v>
      </c>
    </row>
    <row r="93" spans="1:7" s="10" customFormat="1" ht="60">
      <c r="A93" s="23" t="s">
        <v>90</v>
      </c>
      <c r="B93" s="24" t="s">
        <v>678</v>
      </c>
      <c r="C93" s="25">
        <v>176.3</v>
      </c>
      <c r="D93" s="25">
        <v>101.6</v>
      </c>
      <c r="E93" s="27">
        <f>D93/C93*100</f>
        <v>57.629041406693126</v>
      </c>
      <c r="F93" s="25">
        <v>172</v>
      </c>
      <c r="G93" s="27">
        <f t="shared" si="2"/>
        <v>59.06976744186046</v>
      </c>
    </row>
    <row r="94" spans="1:7" s="10" customFormat="1" ht="36">
      <c r="A94" s="23" t="s">
        <v>91</v>
      </c>
      <c r="B94" s="24" t="s">
        <v>679</v>
      </c>
      <c r="C94" s="25">
        <v>42.4</v>
      </c>
      <c r="D94" s="25">
        <v>7</v>
      </c>
      <c r="E94" s="27">
        <f>D94/C94*100</f>
        <v>16.509433962264154</v>
      </c>
      <c r="F94" s="25">
        <v>19.5</v>
      </c>
      <c r="G94" s="27">
        <f t="shared" si="2"/>
        <v>35.8974358974359</v>
      </c>
    </row>
    <row r="95" spans="1:7" s="10" customFormat="1" ht="60">
      <c r="A95" s="23" t="s">
        <v>92</v>
      </c>
      <c r="B95" s="24" t="s">
        <v>680</v>
      </c>
      <c r="C95" s="25">
        <v>184</v>
      </c>
      <c r="D95" s="25">
        <v>126.05</v>
      </c>
      <c r="E95" s="27">
        <f>D95/C95*100</f>
        <v>68.5054347826087</v>
      </c>
      <c r="F95" s="25">
        <v>126.85</v>
      </c>
      <c r="G95" s="27">
        <f t="shared" si="2"/>
        <v>99.36933385888845</v>
      </c>
    </row>
    <row r="96" spans="1:7" s="10" customFormat="1" ht="48">
      <c r="A96" s="23" t="s">
        <v>93</v>
      </c>
      <c r="B96" s="24" t="s">
        <v>681</v>
      </c>
      <c r="C96" s="25">
        <v>20283.2</v>
      </c>
      <c r="D96" s="25">
        <v>16584.965</v>
      </c>
      <c r="E96" s="27">
        <f>D96/C96*100</f>
        <v>81.76700422024138</v>
      </c>
      <c r="F96" s="25">
        <v>16483.09352</v>
      </c>
      <c r="G96" s="27">
        <f t="shared" si="2"/>
        <v>100.6180361706763</v>
      </c>
    </row>
    <row r="97" spans="1:7" s="10" customFormat="1" ht="60">
      <c r="A97" s="23" t="s">
        <v>94</v>
      </c>
      <c r="B97" s="24" t="s">
        <v>682</v>
      </c>
      <c r="C97" s="25">
        <v>0</v>
      </c>
      <c r="D97" s="25">
        <v>0.425</v>
      </c>
      <c r="E97" s="27">
        <v>0</v>
      </c>
      <c r="F97" s="25">
        <v>0</v>
      </c>
      <c r="G97" s="27">
        <v>0</v>
      </c>
    </row>
    <row r="98" spans="1:7" s="10" customFormat="1" ht="132">
      <c r="A98" s="23" t="s">
        <v>95</v>
      </c>
      <c r="B98" s="24" t="s">
        <v>683</v>
      </c>
      <c r="C98" s="25">
        <v>20283.2</v>
      </c>
      <c r="D98" s="25">
        <v>16584.54</v>
      </c>
      <c r="E98" s="27">
        <f>D98/C98*100</f>
        <v>81.76490889011596</v>
      </c>
      <c r="F98" s="25">
        <v>16483.09352</v>
      </c>
      <c r="G98" s="27">
        <f t="shared" si="2"/>
        <v>100.6154577711818</v>
      </c>
    </row>
    <row r="99" spans="1:7" s="10" customFormat="1" ht="24">
      <c r="A99" s="23" t="s">
        <v>96</v>
      </c>
      <c r="B99" s="24" t="s">
        <v>684</v>
      </c>
      <c r="C99" s="25">
        <v>773</v>
      </c>
      <c r="D99" s="25">
        <v>1023.201</v>
      </c>
      <c r="E99" s="27">
        <f>D99/C99*100</f>
        <v>132.36752910737385</v>
      </c>
      <c r="F99" s="25">
        <v>319.31384</v>
      </c>
      <c r="G99" s="27" t="s">
        <v>1548</v>
      </c>
    </row>
    <row r="100" spans="1:7" s="10" customFormat="1" ht="84">
      <c r="A100" s="23" t="s">
        <v>97</v>
      </c>
      <c r="B100" s="24" t="s">
        <v>685</v>
      </c>
      <c r="C100" s="25">
        <v>4.8</v>
      </c>
      <c r="D100" s="25">
        <v>5.65</v>
      </c>
      <c r="E100" s="27">
        <f>D100/C100*100</f>
        <v>117.70833333333334</v>
      </c>
      <c r="F100" s="25">
        <v>39.06</v>
      </c>
      <c r="G100" s="27">
        <f t="shared" si="2"/>
        <v>14.464925755248338</v>
      </c>
    </row>
    <row r="101" spans="1:7" s="10" customFormat="1" ht="48">
      <c r="A101" s="23" t="s">
        <v>98</v>
      </c>
      <c r="B101" s="24" t="s">
        <v>686</v>
      </c>
      <c r="C101" s="25">
        <v>1448.6</v>
      </c>
      <c r="D101" s="25">
        <v>1397.0243500000001</v>
      </c>
      <c r="E101" s="27">
        <f>D101/C101*100</f>
        <v>96.43962101339226</v>
      </c>
      <c r="F101" s="25">
        <v>1056.1</v>
      </c>
      <c r="G101" s="27">
        <f t="shared" si="2"/>
        <v>132.2814458858063</v>
      </c>
    </row>
    <row r="102" spans="1:7" s="10" customFormat="1" ht="72">
      <c r="A102" s="23" t="s">
        <v>99</v>
      </c>
      <c r="B102" s="24" t="s">
        <v>687</v>
      </c>
      <c r="C102" s="25">
        <v>1245</v>
      </c>
      <c r="D102" s="25">
        <v>1137.92435</v>
      </c>
      <c r="E102" s="27">
        <f>D102/C102*100</f>
        <v>91.39954618473895</v>
      </c>
      <c r="F102" s="25">
        <v>877.3</v>
      </c>
      <c r="G102" s="27">
        <f t="shared" si="2"/>
        <v>129.7075515787074</v>
      </c>
    </row>
    <row r="103" spans="1:7" s="10" customFormat="1" ht="72">
      <c r="A103" s="23" t="s">
        <v>100</v>
      </c>
      <c r="B103" s="24" t="s">
        <v>688</v>
      </c>
      <c r="C103" s="25">
        <v>202</v>
      </c>
      <c r="D103" s="25">
        <v>259.1</v>
      </c>
      <c r="E103" s="27">
        <f>D103/C103*100</f>
        <v>128.26732673267327</v>
      </c>
      <c r="F103" s="25">
        <v>178.8</v>
      </c>
      <c r="G103" s="27">
        <f t="shared" si="2"/>
        <v>144.91051454138704</v>
      </c>
    </row>
    <row r="104" spans="1:7" s="10" customFormat="1" ht="60">
      <c r="A104" s="23" t="s">
        <v>101</v>
      </c>
      <c r="B104" s="24" t="s">
        <v>689</v>
      </c>
      <c r="C104" s="25">
        <v>1.6</v>
      </c>
      <c r="D104" s="25">
        <v>0</v>
      </c>
      <c r="E104" s="27">
        <f>D104/C104*100</f>
        <v>0</v>
      </c>
      <c r="F104" s="25">
        <v>0</v>
      </c>
      <c r="G104" s="27">
        <v>0</v>
      </c>
    </row>
    <row r="105" spans="1:7" s="10" customFormat="1" ht="24">
      <c r="A105" s="23" t="s">
        <v>102</v>
      </c>
      <c r="B105" s="24" t="s">
        <v>690</v>
      </c>
      <c r="C105" s="25">
        <v>1015</v>
      </c>
      <c r="D105" s="25">
        <v>436.8</v>
      </c>
      <c r="E105" s="27">
        <f>D105/C105*100</f>
        <v>43.03448275862069</v>
      </c>
      <c r="F105" s="25">
        <v>445.5</v>
      </c>
      <c r="G105" s="27">
        <f t="shared" si="2"/>
        <v>98.04713804713805</v>
      </c>
    </row>
    <row r="106" spans="1:7" s="10" customFormat="1" ht="60">
      <c r="A106" s="23" t="s">
        <v>103</v>
      </c>
      <c r="B106" s="24" t="s">
        <v>691</v>
      </c>
      <c r="C106" s="25">
        <v>1015</v>
      </c>
      <c r="D106" s="25">
        <v>436.8</v>
      </c>
      <c r="E106" s="27">
        <f>D106/C106*100</f>
        <v>43.03448275862069</v>
      </c>
      <c r="F106" s="25">
        <v>445.5</v>
      </c>
      <c r="G106" s="27">
        <f t="shared" si="2"/>
        <v>98.04713804713805</v>
      </c>
    </row>
    <row r="107" spans="1:7" s="10" customFormat="1" ht="48">
      <c r="A107" s="23" t="s">
        <v>104</v>
      </c>
      <c r="B107" s="24" t="s">
        <v>692</v>
      </c>
      <c r="C107" s="25">
        <v>0</v>
      </c>
      <c r="D107" s="25">
        <v>192.95</v>
      </c>
      <c r="E107" s="27">
        <v>0</v>
      </c>
      <c r="F107" s="25">
        <v>0</v>
      </c>
      <c r="G107" s="27">
        <v>0</v>
      </c>
    </row>
    <row r="108" spans="1:7" s="10" customFormat="1" ht="60">
      <c r="A108" s="23" t="s">
        <v>105</v>
      </c>
      <c r="B108" s="24" t="s">
        <v>693</v>
      </c>
      <c r="C108" s="25">
        <v>0</v>
      </c>
      <c r="D108" s="25">
        <v>192.95</v>
      </c>
      <c r="E108" s="27">
        <v>0</v>
      </c>
      <c r="F108" s="25">
        <v>0</v>
      </c>
      <c r="G108" s="27">
        <v>0</v>
      </c>
    </row>
    <row r="109" spans="1:7" s="10" customFormat="1" ht="36">
      <c r="A109" s="23" t="s">
        <v>106</v>
      </c>
      <c r="B109" s="24" t="s">
        <v>694</v>
      </c>
      <c r="C109" s="25">
        <v>100</v>
      </c>
      <c r="D109" s="25">
        <v>0</v>
      </c>
      <c r="E109" s="27">
        <f>D109/C109*100</f>
        <v>0</v>
      </c>
      <c r="F109" s="25">
        <v>73</v>
      </c>
      <c r="G109" s="27">
        <f t="shared" si="2"/>
        <v>0</v>
      </c>
    </row>
    <row r="110" spans="1:7" s="10" customFormat="1" ht="60">
      <c r="A110" s="23" t="s">
        <v>107</v>
      </c>
      <c r="B110" s="24" t="s">
        <v>695</v>
      </c>
      <c r="C110" s="25">
        <v>1377</v>
      </c>
      <c r="D110" s="25">
        <v>621</v>
      </c>
      <c r="E110" s="27">
        <f>D110/C110*100</f>
        <v>45.09803921568628</v>
      </c>
      <c r="F110" s="25">
        <v>4433.15</v>
      </c>
      <c r="G110" s="27">
        <f t="shared" si="2"/>
        <v>14.00809807924388</v>
      </c>
    </row>
    <row r="111" spans="1:7" s="10" customFormat="1" ht="60">
      <c r="A111" s="23" t="s">
        <v>108</v>
      </c>
      <c r="B111" s="24" t="s">
        <v>696</v>
      </c>
      <c r="C111" s="25">
        <v>575</v>
      </c>
      <c r="D111" s="25">
        <v>340</v>
      </c>
      <c r="E111" s="27">
        <f>D111/C111*100</f>
        <v>59.130434782608695</v>
      </c>
      <c r="F111" s="25">
        <v>223</v>
      </c>
      <c r="G111" s="27">
        <f t="shared" si="2"/>
        <v>152.46636771300447</v>
      </c>
    </row>
    <row r="112" spans="1:7" s="10" customFormat="1" ht="48">
      <c r="A112" s="23" t="s">
        <v>109</v>
      </c>
      <c r="B112" s="24" t="s">
        <v>697</v>
      </c>
      <c r="C112" s="25">
        <v>235</v>
      </c>
      <c r="D112" s="25">
        <v>1185</v>
      </c>
      <c r="E112" s="27" t="s">
        <v>1548</v>
      </c>
      <c r="F112" s="25">
        <v>7800</v>
      </c>
      <c r="G112" s="27">
        <f t="shared" si="2"/>
        <v>15.192307692307692</v>
      </c>
    </row>
    <row r="113" spans="1:7" s="11" customFormat="1" ht="36">
      <c r="A113" s="47" t="s">
        <v>110</v>
      </c>
      <c r="B113" s="48" t="s">
        <v>698</v>
      </c>
      <c r="C113" s="49">
        <v>147.08020000000002</v>
      </c>
      <c r="D113" s="49">
        <v>1008.65479</v>
      </c>
      <c r="E113" s="46" t="s">
        <v>1548</v>
      </c>
      <c r="F113" s="49">
        <v>1084.3129099999999</v>
      </c>
      <c r="G113" s="46">
        <f t="shared" si="2"/>
        <v>93.02248278128499</v>
      </c>
    </row>
    <row r="114" spans="1:7" s="10" customFormat="1" ht="24">
      <c r="A114" s="23" t="s">
        <v>111</v>
      </c>
      <c r="B114" s="24" t="s">
        <v>699</v>
      </c>
      <c r="C114" s="25">
        <v>0</v>
      </c>
      <c r="D114" s="25">
        <v>18.96902</v>
      </c>
      <c r="E114" s="27">
        <v>0</v>
      </c>
      <c r="F114" s="25">
        <v>45.77255</v>
      </c>
      <c r="G114" s="27">
        <f t="shared" si="2"/>
        <v>41.44191223779317</v>
      </c>
    </row>
    <row r="115" spans="1:7" s="10" customFormat="1" ht="36">
      <c r="A115" s="23" t="s">
        <v>112</v>
      </c>
      <c r="B115" s="24" t="s">
        <v>700</v>
      </c>
      <c r="C115" s="25">
        <v>0</v>
      </c>
      <c r="D115" s="25">
        <v>-1.80668</v>
      </c>
      <c r="E115" s="27">
        <v>0</v>
      </c>
      <c r="F115" s="25">
        <v>41.775220000000004</v>
      </c>
      <c r="G115" s="27">
        <v>0</v>
      </c>
    </row>
    <row r="116" spans="1:7" s="10" customFormat="1" ht="36">
      <c r="A116" s="23" t="s">
        <v>113</v>
      </c>
      <c r="B116" s="24" t="s">
        <v>701</v>
      </c>
      <c r="C116" s="25">
        <v>0</v>
      </c>
      <c r="D116" s="25">
        <v>20.7757</v>
      </c>
      <c r="E116" s="27">
        <v>0</v>
      </c>
      <c r="F116" s="25">
        <v>3.99733</v>
      </c>
      <c r="G116" s="27" t="s">
        <v>1548</v>
      </c>
    </row>
    <row r="117" spans="1:7" s="10" customFormat="1" ht="12">
      <c r="A117" s="23" t="s">
        <v>114</v>
      </c>
      <c r="B117" s="24" t="s">
        <v>702</v>
      </c>
      <c r="C117" s="25">
        <v>0</v>
      </c>
      <c r="D117" s="25">
        <v>14.57833</v>
      </c>
      <c r="E117" s="27">
        <v>0</v>
      </c>
      <c r="F117" s="25">
        <v>42.875389999999996</v>
      </c>
      <c r="G117" s="27">
        <f t="shared" si="2"/>
        <v>34.00162657412562</v>
      </c>
    </row>
    <row r="118" spans="1:7" s="10" customFormat="1" ht="12">
      <c r="A118" s="23" t="s">
        <v>115</v>
      </c>
      <c r="B118" s="24" t="s">
        <v>703</v>
      </c>
      <c r="C118" s="25">
        <v>0</v>
      </c>
      <c r="D118" s="25">
        <v>1.1145999999999998</v>
      </c>
      <c r="E118" s="27">
        <v>0</v>
      </c>
      <c r="F118" s="25">
        <v>6.4540500000000005</v>
      </c>
      <c r="G118" s="27">
        <f t="shared" si="2"/>
        <v>17.26977634198681</v>
      </c>
    </row>
    <row r="119" spans="1:7" s="10" customFormat="1" ht="12">
      <c r="A119" s="23" t="s">
        <v>116</v>
      </c>
      <c r="B119" s="24" t="s">
        <v>704</v>
      </c>
      <c r="C119" s="25">
        <v>0</v>
      </c>
      <c r="D119" s="25">
        <v>1.1145999999999998</v>
      </c>
      <c r="E119" s="27">
        <v>0</v>
      </c>
      <c r="F119" s="25">
        <v>6.4540500000000005</v>
      </c>
      <c r="G119" s="27">
        <f t="shared" si="2"/>
        <v>17.26977634198681</v>
      </c>
    </row>
    <row r="120" spans="1:7" s="10" customFormat="1" ht="12">
      <c r="A120" s="23" t="s">
        <v>117</v>
      </c>
      <c r="B120" s="24" t="s">
        <v>705</v>
      </c>
      <c r="C120" s="25">
        <v>0</v>
      </c>
      <c r="D120" s="25">
        <v>13.46373</v>
      </c>
      <c r="E120" s="27">
        <v>0</v>
      </c>
      <c r="F120" s="25">
        <v>36.421339999999994</v>
      </c>
      <c r="G120" s="27">
        <f t="shared" si="2"/>
        <v>36.96659705546254</v>
      </c>
    </row>
    <row r="121" spans="1:7" s="10" customFormat="1" ht="60">
      <c r="A121" s="23" t="s">
        <v>118</v>
      </c>
      <c r="B121" s="24" t="s">
        <v>706</v>
      </c>
      <c r="C121" s="25">
        <v>0</v>
      </c>
      <c r="D121" s="25">
        <v>13.46373</v>
      </c>
      <c r="E121" s="27">
        <v>0</v>
      </c>
      <c r="F121" s="25">
        <v>36.421339999999994</v>
      </c>
      <c r="G121" s="27">
        <f t="shared" si="2"/>
        <v>36.96659705546254</v>
      </c>
    </row>
    <row r="122" spans="1:7" s="10" customFormat="1" ht="12">
      <c r="A122" s="23" t="s">
        <v>119</v>
      </c>
      <c r="B122" s="24" t="s">
        <v>707</v>
      </c>
      <c r="C122" s="25">
        <v>146.5736</v>
      </c>
      <c r="D122" s="25">
        <v>762.8504499999999</v>
      </c>
      <c r="E122" s="27" t="s">
        <v>1548</v>
      </c>
      <c r="F122" s="25">
        <v>783.90887</v>
      </c>
      <c r="G122" s="27">
        <f t="shared" si="2"/>
        <v>97.31366478861247</v>
      </c>
    </row>
    <row r="123" spans="1:7" s="10" customFormat="1" ht="12">
      <c r="A123" s="23" t="s">
        <v>120</v>
      </c>
      <c r="B123" s="24" t="s">
        <v>708</v>
      </c>
      <c r="C123" s="25">
        <v>0</v>
      </c>
      <c r="D123" s="25">
        <v>0.24977000000000002</v>
      </c>
      <c r="E123" s="27">
        <v>0</v>
      </c>
      <c r="F123" s="25">
        <v>4.53406</v>
      </c>
      <c r="G123" s="27">
        <f t="shared" si="2"/>
        <v>5.5087493328275325</v>
      </c>
    </row>
    <row r="124" spans="1:7" s="10" customFormat="1" ht="24">
      <c r="A124" s="23" t="s">
        <v>121</v>
      </c>
      <c r="B124" s="24" t="s">
        <v>709</v>
      </c>
      <c r="C124" s="25">
        <v>0</v>
      </c>
      <c r="D124" s="25">
        <v>9.023729999999999</v>
      </c>
      <c r="E124" s="27">
        <v>0</v>
      </c>
      <c r="F124" s="25">
        <v>26.4831</v>
      </c>
      <c r="G124" s="27">
        <f t="shared" si="2"/>
        <v>34.073541239507456</v>
      </c>
    </row>
    <row r="125" spans="1:7" s="10" customFormat="1" ht="12">
      <c r="A125" s="23" t="s">
        <v>122</v>
      </c>
      <c r="B125" s="24" t="s">
        <v>710</v>
      </c>
      <c r="C125" s="25">
        <v>0</v>
      </c>
      <c r="D125" s="25">
        <v>108.71231</v>
      </c>
      <c r="E125" s="27">
        <v>0</v>
      </c>
      <c r="F125" s="25">
        <v>26.10838</v>
      </c>
      <c r="G125" s="27" t="s">
        <v>1548</v>
      </c>
    </row>
    <row r="126" spans="1:7" s="10" customFormat="1" ht="24">
      <c r="A126" s="23" t="s">
        <v>123</v>
      </c>
      <c r="B126" s="24" t="s">
        <v>711</v>
      </c>
      <c r="C126" s="25">
        <v>0</v>
      </c>
      <c r="D126" s="25">
        <v>5.966</v>
      </c>
      <c r="E126" s="27">
        <v>0</v>
      </c>
      <c r="F126" s="25">
        <v>726.78333</v>
      </c>
      <c r="G126" s="27">
        <f t="shared" si="2"/>
        <v>0.8208773858365739</v>
      </c>
    </row>
    <row r="127" spans="1:7" s="10" customFormat="1" ht="24">
      <c r="A127" s="23" t="s">
        <v>124</v>
      </c>
      <c r="B127" s="24" t="s">
        <v>712</v>
      </c>
      <c r="C127" s="25">
        <v>146.5736</v>
      </c>
      <c r="D127" s="25">
        <v>638.89864</v>
      </c>
      <c r="E127" s="27" t="s">
        <v>1548</v>
      </c>
      <c r="F127" s="25">
        <v>-4.84543</v>
      </c>
      <c r="G127" s="27">
        <v>0</v>
      </c>
    </row>
    <row r="128" spans="1:7" s="10" customFormat="1" ht="24">
      <c r="A128" s="23" t="s">
        <v>125</v>
      </c>
      <c r="B128" s="24" t="s">
        <v>713</v>
      </c>
      <c r="C128" s="25">
        <v>0</v>
      </c>
      <c r="D128" s="25">
        <v>-0.12905</v>
      </c>
      <c r="E128" s="27">
        <v>0</v>
      </c>
      <c r="F128" s="25">
        <v>731.40949</v>
      </c>
      <c r="G128" s="27">
        <v>0</v>
      </c>
    </row>
    <row r="129" spans="1:7" s="10" customFormat="1" ht="24">
      <c r="A129" s="23" t="s">
        <v>126</v>
      </c>
      <c r="B129" s="24" t="s">
        <v>714</v>
      </c>
      <c r="C129" s="25">
        <v>145.5736</v>
      </c>
      <c r="D129" s="25">
        <v>619.0015999999999</v>
      </c>
      <c r="E129" s="27" t="s">
        <v>1548</v>
      </c>
      <c r="F129" s="25">
        <v>0.21927000000000002</v>
      </c>
      <c r="G129" s="27" t="s">
        <v>1548</v>
      </c>
    </row>
    <row r="130" spans="1:7" s="10" customFormat="1" ht="24">
      <c r="A130" s="23" t="s">
        <v>127</v>
      </c>
      <c r="B130" s="24" t="s">
        <v>715</v>
      </c>
      <c r="C130" s="25">
        <v>1</v>
      </c>
      <c r="D130" s="25">
        <v>20.02609</v>
      </c>
      <c r="E130" s="27" t="s">
        <v>1548</v>
      </c>
      <c r="F130" s="25">
        <v>0</v>
      </c>
      <c r="G130" s="27">
        <v>0</v>
      </c>
    </row>
    <row r="131" spans="1:7" s="10" customFormat="1" ht="24">
      <c r="A131" s="23" t="s">
        <v>128</v>
      </c>
      <c r="B131" s="24" t="s">
        <v>716</v>
      </c>
      <c r="C131" s="25">
        <v>0</v>
      </c>
      <c r="D131" s="25">
        <v>0.8</v>
      </c>
      <c r="E131" s="27">
        <v>0</v>
      </c>
      <c r="F131" s="25">
        <v>0</v>
      </c>
      <c r="G131" s="27">
        <v>0</v>
      </c>
    </row>
    <row r="132" spans="1:7" s="10" customFormat="1" ht="24">
      <c r="A132" s="23" t="s">
        <v>129</v>
      </c>
      <c r="B132" s="24" t="s">
        <v>717</v>
      </c>
      <c r="C132" s="25">
        <v>0</v>
      </c>
      <c r="D132" s="25">
        <v>0.8</v>
      </c>
      <c r="E132" s="27">
        <v>0</v>
      </c>
      <c r="F132" s="25">
        <v>0</v>
      </c>
      <c r="G132" s="27">
        <v>0</v>
      </c>
    </row>
    <row r="133" spans="1:7" s="10" customFormat="1" ht="24">
      <c r="A133" s="23" t="s">
        <v>130</v>
      </c>
      <c r="B133" s="24" t="s">
        <v>718</v>
      </c>
      <c r="C133" s="25">
        <v>0</v>
      </c>
      <c r="D133" s="25">
        <v>171.79632999999998</v>
      </c>
      <c r="E133" s="27">
        <v>0</v>
      </c>
      <c r="F133" s="25">
        <v>172.42222</v>
      </c>
      <c r="G133" s="27">
        <f t="shared" si="2"/>
        <v>99.63700154191261</v>
      </c>
    </row>
    <row r="134" spans="1:7" s="10" customFormat="1" ht="12">
      <c r="A134" s="23" t="s">
        <v>131</v>
      </c>
      <c r="B134" s="24" t="s">
        <v>719</v>
      </c>
      <c r="C134" s="25">
        <v>0</v>
      </c>
      <c r="D134" s="25">
        <v>171.36103</v>
      </c>
      <c r="E134" s="27">
        <v>0</v>
      </c>
      <c r="F134" s="25">
        <v>165.01602</v>
      </c>
      <c r="G134" s="27">
        <f t="shared" si="2"/>
        <v>103.84508728304075</v>
      </c>
    </row>
    <row r="135" spans="1:7" s="10" customFormat="1" ht="24">
      <c r="A135" s="23" t="s">
        <v>132</v>
      </c>
      <c r="B135" s="24" t="s">
        <v>720</v>
      </c>
      <c r="C135" s="25">
        <v>0</v>
      </c>
      <c r="D135" s="25">
        <v>0.4353</v>
      </c>
      <c r="E135" s="27">
        <v>0</v>
      </c>
      <c r="F135" s="25">
        <v>7.4062</v>
      </c>
      <c r="G135" s="27">
        <f t="shared" si="2"/>
        <v>5.8775080338095105</v>
      </c>
    </row>
    <row r="136" spans="1:7" s="10" customFormat="1" ht="12">
      <c r="A136" s="23" t="s">
        <v>133</v>
      </c>
      <c r="B136" s="24" t="s">
        <v>721</v>
      </c>
      <c r="C136" s="25">
        <v>0.5066</v>
      </c>
      <c r="D136" s="25">
        <v>39.66066</v>
      </c>
      <c r="E136" s="27" t="s">
        <v>1548</v>
      </c>
      <c r="F136" s="25">
        <v>39.33388</v>
      </c>
      <c r="G136" s="27">
        <f t="shared" si="2"/>
        <v>100.8307850636652</v>
      </c>
    </row>
    <row r="137" spans="1:7" s="10" customFormat="1" ht="36">
      <c r="A137" s="23" t="s">
        <v>134</v>
      </c>
      <c r="B137" s="24" t="s">
        <v>722</v>
      </c>
      <c r="C137" s="25">
        <v>0.08065</v>
      </c>
      <c r="D137" s="25">
        <v>7.2758199999999995</v>
      </c>
      <c r="E137" s="27" t="s">
        <v>1548</v>
      </c>
      <c r="F137" s="25">
        <v>12.519770000000001</v>
      </c>
      <c r="G137" s="27">
        <f t="shared" si="2"/>
        <v>58.114645876082385</v>
      </c>
    </row>
    <row r="138" spans="1:7" s="10" customFormat="1" ht="48">
      <c r="A138" s="23" t="s">
        <v>135</v>
      </c>
      <c r="B138" s="24" t="s">
        <v>723</v>
      </c>
      <c r="C138" s="25">
        <v>0</v>
      </c>
      <c r="D138" s="25">
        <v>0.11487</v>
      </c>
      <c r="E138" s="27">
        <v>0</v>
      </c>
      <c r="F138" s="25">
        <v>1.96719</v>
      </c>
      <c r="G138" s="27">
        <f t="shared" si="2"/>
        <v>5.839293611699937</v>
      </c>
    </row>
    <row r="139" spans="1:7" s="11" customFormat="1" ht="48">
      <c r="A139" s="23" t="s">
        <v>136</v>
      </c>
      <c r="B139" s="24" t="s">
        <v>724</v>
      </c>
      <c r="C139" s="25">
        <v>0.08065</v>
      </c>
      <c r="D139" s="25">
        <v>7.16095</v>
      </c>
      <c r="E139" s="27" t="s">
        <v>1548</v>
      </c>
      <c r="F139" s="25">
        <v>10.55258</v>
      </c>
      <c r="G139" s="27">
        <f t="shared" si="2"/>
        <v>67.85970824196546</v>
      </c>
    </row>
    <row r="140" spans="1:7" s="10" customFormat="1" ht="12">
      <c r="A140" s="23" t="s">
        <v>137</v>
      </c>
      <c r="B140" s="24" t="s">
        <v>725</v>
      </c>
      <c r="C140" s="25">
        <v>0.42595</v>
      </c>
      <c r="D140" s="25">
        <v>32.38484</v>
      </c>
      <c r="E140" s="27" t="s">
        <v>1548</v>
      </c>
      <c r="F140" s="25">
        <v>26.81411</v>
      </c>
      <c r="G140" s="27">
        <f aca="true" t="shared" si="3" ref="G140:G203">D140/F140*100</f>
        <v>120.77536789399312</v>
      </c>
    </row>
    <row r="141" spans="1:7" s="10" customFormat="1" ht="24">
      <c r="A141" s="23" t="s">
        <v>138</v>
      </c>
      <c r="B141" s="24" t="s">
        <v>726</v>
      </c>
      <c r="C141" s="25">
        <v>0</v>
      </c>
      <c r="D141" s="25">
        <v>8E-05</v>
      </c>
      <c r="E141" s="27">
        <v>0</v>
      </c>
      <c r="F141" s="25">
        <v>0.38005</v>
      </c>
      <c r="G141" s="27">
        <v>0</v>
      </c>
    </row>
    <row r="142" spans="1:7" s="10" customFormat="1" ht="24">
      <c r="A142" s="23" t="s">
        <v>139</v>
      </c>
      <c r="B142" s="24" t="s">
        <v>727</v>
      </c>
      <c r="C142" s="25">
        <v>0.42595</v>
      </c>
      <c r="D142" s="25">
        <v>32.38476</v>
      </c>
      <c r="E142" s="27" t="s">
        <v>1548</v>
      </c>
      <c r="F142" s="25">
        <v>26.434060000000002</v>
      </c>
      <c r="G142" s="27">
        <f t="shared" si="3"/>
        <v>122.51148707387362</v>
      </c>
    </row>
    <row r="143" spans="1:7" s="10" customFormat="1" ht="36">
      <c r="A143" s="47" t="s">
        <v>140</v>
      </c>
      <c r="B143" s="48" t="s">
        <v>728</v>
      </c>
      <c r="C143" s="49">
        <v>1502731.49868</v>
      </c>
      <c r="D143" s="49">
        <v>1071461.29519</v>
      </c>
      <c r="E143" s="46">
        <f aca="true" t="shared" si="4" ref="E140:E203">D143/C143*100</f>
        <v>71.30091411081567</v>
      </c>
      <c r="F143" s="49">
        <v>1000588.37712</v>
      </c>
      <c r="G143" s="46">
        <f t="shared" si="3"/>
        <v>107.08312425874804</v>
      </c>
    </row>
    <row r="144" spans="1:7" s="10" customFormat="1" ht="60">
      <c r="A144" s="23" t="s">
        <v>141</v>
      </c>
      <c r="B144" s="24" t="s">
        <v>729</v>
      </c>
      <c r="C144" s="25">
        <v>5948.8</v>
      </c>
      <c r="D144" s="25">
        <v>25421.353600000002</v>
      </c>
      <c r="E144" s="27" t="s">
        <v>1548</v>
      </c>
      <c r="F144" s="25">
        <v>26768.78772</v>
      </c>
      <c r="G144" s="27">
        <f t="shared" si="3"/>
        <v>94.96639842605468</v>
      </c>
    </row>
    <row r="145" spans="1:7" s="10" customFormat="1" ht="48">
      <c r="A145" s="23" t="s">
        <v>142</v>
      </c>
      <c r="B145" s="24" t="s">
        <v>730</v>
      </c>
      <c r="C145" s="25">
        <v>3498.8</v>
      </c>
      <c r="D145" s="25">
        <v>25303.0416</v>
      </c>
      <c r="E145" s="27" t="s">
        <v>1548</v>
      </c>
      <c r="F145" s="25">
        <v>24766.52012</v>
      </c>
      <c r="G145" s="27">
        <f t="shared" si="3"/>
        <v>102.16631758277069</v>
      </c>
    </row>
    <row r="146" spans="1:7" s="10" customFormat="1" ht="36">
      <c r="A146" s="23" t="s">
        <v>143</v>
      </c>
      <c r="B146" s="24" t="s">
        <v>731</v>
      </c>
      <c r="C146" s="25">
        <v>2450</v>
      </c>
      <c r="D146" s="25">
        <v>118.312</v>
      </c>
      <c r="E146" s="27">
        <f t="shared" si="4"/>
        <v>4.829061224489796</v>
      </c>
      <c r="F146" s="25">
        <v>2002.2676000000001</v>
      </c>
      <c r="G146" s="27">
        <f t="shared" si="3"/>
        <v>5.908900488625996</v>
      </c>
    </row>
    <row r="147" spans="1:7" s="10" customFormat="1" ht="24">
      <c r="A147" s="23" t="s">
        <v>144</v>
      </c>
      <c r="B147" s="24" t="s">
        <v>732</v>
      </c>
      <c r="C147" s="25">
        <v>42323.5</v>
      </c>
      <c r="D147" s="25">
        <v>7.93166</v>
      </c>
      <c r="E147" s="27">
        <f t="shared" si="4"/>
        <v>0.01874055784611386</v>
      </c>
      <c r="F147" s="25">
        <v>77.36977</v>
      </c>
      <c r="G147" s="27">
        <f t="shared" si="3"/>
        <v>10.251626701229693</v>
      </c>
    </row>
    <row r="148" spans="1:7" s="10" customFormat="1" ht="36">
      <c r="A148" s="23" t="s">
        <v>145</v>
      </c>
      <c r="B148" s="24" t="s">
        <v>733</v>
      </c>
      <c r="C148" s="25">
        <v>42323.5</v>
      </c>
      <c r="D148" s="25">
        <v>0</v>
      </c>
      <c r="E148" s="27">
        <f t="shared" si="4"/>
        <v>0</v>
      </c>
      <c r="F148" s="25">
        <v>0</v>
      </c>
      <c r="G148" s="27">
        <v>0</v>
      </c>
    </row>
    <row r="149" spans="1:7" s="10" customFormat="1" ht="24">
      <c r="A149" s="23" t="s">
        <v>146</v>
      </c>
      <c r="B149" s="24" t="s">
        <v>734</v>
      </c>
      <c r="C149" s="25">
        <v>0</v>
      </c>
      <c r="D149" s="25">
        <v>7.93166</v>
      </c>
      <c r="E149" s="27">
        <v>0</v>
      </c>
      <c r="F149" s="25">
        <v>77.36977</v>
      </c>
      <c r="G149" s="27">
        <f t="shared" si="3"/>
        <v>10.251626701229693</v>
      </c>
    </row>
    <row r="150" spans="1:7" s="10" customFormat="1" ht="60">
      <c r="A150" s="23" t="s">
        <v>147</v>
      </c>
      <c r="B150" s="24" t="s">
        <v>735</v>
      </c>
      <c r="C150" s="25">
        <v>1396305.20316</v>
      </c>
      <c r="D150" s="25">
        <v>1001536.95882</v>
      </c>
      <c r="E150" s="27">
        <f t="shared" si="4"/>
        <v>71.72765356409231</v>
      </c>
      <c r="F150" s="25">
        <v>940285.34127</v>
      </c>
      <c r="G150" s="27">
        <f t="shared" si="3"/>
        <v>106.51415212612699</v>
      </c>
    </row>
    <row r="151" spans="1:7" s="10" customFormat="1" ht="48">
      <c r="A151" s="23" t="s">
        <v>148</v>
      </c>
      <c r="B151" s="24" t="s">
        <v>736</v>
      </c>
      <c r="C151" s="25">
        <v>643422.5361499999</v>
      </c>
      <c r="D151" s="25">
        <v>438704.18588999996</v>
      </c>
      <c r="E151" s="27">
        <f t="shared" si="4"/>
        <v>68.18290644823259</v>
      </c>
      <c r="F151" s="25">
        <v>388542.29653</v>
      </c>
      <c r="G151" s="27">
        <f t="shared" si="3"/>
        <v>112.91027767323831</v>
      </c>
    </row>
    <row r="152" spans="1:7" s="10" customFormat="1" ht="60">
      <c r="A152" s="23" t="s">
        <v>149</v>
      </c>
      <c r="B152" s="24" t="s">
        <v>737</v>
      </c>
      <c r="C152" s="25">
        <v>402859.97315</v>
      </c>
      <c r="D152" s="25">
        <v>281015.92987</v>
      </c>
      <c r="E152" s="27">
        <f t="shared" si="4"/>
        <v>69.75523720381304</v>
      </c>
      <c r="F152" s="25">
        <v>230040.53731</v>
      </c>
      <c r="G152" s="27">
        <f t="shared" si="3"/>
        <v>122.15930859668708</v>
      </c>
    </row>
    <row r="153" spans="1:7" s="10" customFormat="1" ht="60">
      <c r="A153" s="23" t="s">
        <v>150</v>
      </c>
      <c r="B153" s="24" t="s">
        <v>738</v>
      </c>
      <c r="C153" s="25">
        <v>112689.452</v>
      </c>
      <c r="D153" s="25">
        <v>78240.55375</v>
      </c>
      <c r="E153" s="27">
        <f t="shared" si="4"/>
        <v>69.43023713523783</v>
      </c>
      <c r="F153" s="25">
        <v>79476.65467</v>
      </c>
      <c r="G153" s="27">
        <f t="shared" si="3"/>
        <v>98.44469935840596</v>
      </c>
    </row>
    <row r="154" spans="1:7" s="10" customFormat="1" ht="60">
      <c r="A154" s="23" t="s">
        <v>151</v>
      </c>
      <c r="B154" s="24" t="s">
        <v>739</v>
      </c>
      <c r="C154" s="25">
        <v>127873.111</v>
      </c>
      <c r="D154" s="25">
        <v>79447.70227</v>
      </c>
      <c r="E154" s="27">
        <f t="shared" si="4"/>
        <v>62.1301082367504</v>
      </c>
      <c r="F154" s="25">
        <v>79025.10455</v>
      </c>
      <c r="G154" s="27">
        <f t="shared" si="3"/>
        <v>100.53476388599094</v>
      </c>
    </row>
    <row r="155" spans="1:7" s="10" customFormat="1" ht="60">
      <c r="A155" s="23" t="s">
        <v>152</v>
      </c>
      <c r="B155" s="24" t="s">
        <v>740</v>
      </c>
      <c r="C155" s="25">
        <v>116519.26570999999</v>
      </c>
      <c r="D155" s="25">
        <v>185065.54524</v>
      </c>
      <c r="E155" s="27">
        <f t="shared" si="4"/>
        <v>158.82827969462323</v>
      </c>
      <c r="F155" s="25">
        <v>48841.51489</v>
      </c>
      <c r="G155" s="27" t="s">
        <v>1548</v>
      </c>
    </row>
    <row r="156" spans="1:7" s="10" customFormat="1" ht="60">
      <c r="A156" s="23" t="s">
        <v>153</v>
      </c>
      <c r="B156" s="24" t="s">
        <v>741</v>
      </c>
      <c r="C156" s="25">
        <v>35227.2</v>
      </c>
      <c r="D156" s="25">
        <v>54205.509770000004</v>
      </c>
      <c r="E156" s="27">
        <f t="shared" si="4"/>
        <v>153.8740228289504</v>
      </c>
      <c r="F156" s="25">
        <v>15396.41669</v>
      </c>
      <c r="G156" s="27" t="s">
        <v>1548</v>
      </c>
    </row>
    <row r="157" spans="1:7" s="10" customFormat="1" ht="60">
      <c r="A157" s="23" t="s">
        <v>154</v>
      </c>
      <c r="B157" s="24" t="s">
        <v>742</v>
      </c>
      <c r="C157" s="25">
        <v>56520.976</v>
      </c>
      <c r="D157" s="25">
        <v>120176.45251</v>
      </c>
      <c r="E157" s="27" t="s">
        <v>1548</v>
      </c>
      <c r="F157" s="25">
        <v>27399.648149999997</v>
      </c>
      <c r="G157" s="27" t="s">
        <v>1548</v>
      </c>
    </row>
    <row r="158" spans="1:7" s="10" customFormat="1" ht="60">
      <c r="A158" s="23" t="s">
        <v>155</v>
      </c>
      <c r="B158" s="24" t="s">
        <v>743</v>
      </c>
      <c r="C158" s="25">
        <v>4927.3</v>
      </c>
      <c r="D158" s="25">
        <v>3038.35899</v>
      </c>
      <c r="E158" s="27">
        <f t="shared" si="4"/>
        <v>61.66377103078765</v>
      </c>
      <c r="F158" s="25">
        <v>1945.12269</v>
      </c>
      <c r="G158" s="27">
        <f t="shared" si="3"/>
        <v>156.20397652139877</v>
      </c>
    </row>
    <row r="159" spans="1:7" s="10" customFormat="1" ht="60">
      <c r="A159" s="23" t="s">
        <v>156</v>
      </c>
      <c r="B159" s="24" t="s">
        <v>744</v>
      </c>
      <c r="C159" s="25">
        <v>2627.97</v>
      </c>
      <c r="D159" s="25">
        <v>1388.58094</v>
      </c>
      <c r="E159" s="27">
        <f t="shared" si="4"/>
        <v>52.8385384916875</v>
      </c>
      <c r="F159" s="25">
        <v>516.8494099999999</v>
      </c>
      <c r="G159" s="27" t="s">
        <v>1548</v>
      </c>
    </row>
    <row r="160" spans="1:7" s="10" customFormat="1" ht="60">
      <c r="A160" s="23" t="s">
        <v>157</v>
      </c>
      <c r="B160" s="24" t="s">
        <v>745</v>
      </c>
      <c r="C160" s="25">
        <v>17215.81971</v>
      </c>
      <c r="D160" s="25">
        <v>6256.64303</v>
      </c>
      <c r="E160" s="27">
        <f t="shared" si="4"/>
        <v>36.34240562106816</v>
      </c>
      <c r="F160" s="25">
        <v>3583.47795</v>
      </c>
      <c r="G160" s="27">
        <f t="shared" si="3"/>
        <v>174.59694512700992</v>
      </c>
    </row>
    <row r="161" spans="1:7" s="10" customFormat="1" ht="60">
      <c r="A161" s="23" t="s">
        <v>158</v>
      </c>
      <c r="B161" s="24" t="s">
        <v>746</v>
      </c>
      <c r="C161" s="25">
        <v>29828.061579999998</v>
      </c>
      <c r="D161" s="25">
        <v>21088.985699999997</v>
      </c>
      <c r="E161" s="27">
        <f t="shared" si="4"/>
        <v>70.70183103732214</v>
      </c>
      <c r="F161" s="25">
        <v>20382.26398</v>
      </c>
      <c r="G161" s="27">
        <f t="shared" si="3"/>
        <v>103.46733670358437</v>
      </c>
    </row>
    <row r="162" spans="1:7" s="10" customFormat="1" ht="60">
      <c r="A162" s="23" t="s">
        <v>159</v>
      </c>
      <c r="B162" s="24" t="s">
        <v>747</v>
      </c>
      <c r="C162" s="25">
        <v>8824.4</v>
      </c>
      <c r="D162" s="25">
        <v>6253.27888</v>
      </c>
      <c r="E162" s="27">
        <f t="shared" si="4"/>
        <v>70.86350210779203</v>
      </c>
      <c r="F162" s="25">
        <v>5310.830980000001</v>
      </c>
      <c r="G162" s="27">
        <f t="shared" si="3"/>
        <v>117.74577092641722</v>
      </c>
    </row>
    <row r="163" spans="1:7" s="10" customFormat="1" ht="48">
      <c r="A163" s="23" t="s">
        <v>160</v>
      </c>
      <c r="B163" s="24" t="s">
        <v>748</v>
      </c>
      <c r="C163" s="25">
        <v>4644.27083</v>
      </c>
      <c r="D163" s="25">
        <v>3249.37653</v>
      </c>
      <c r="E163" s="27">
        <f t="shared" si="4"/>
        <v>69.96526793851942</v>
      </c>
      <c r="F163" s="25">
        <v>3092.58913</v>
      </c>
      <c r="G163" s="27">
        <f t="shared" si="3"/>
        <v>105.06977789189862</v>
      </c>
    </row>
    <row r="164" spans="1:7" s="10" customFormat="1" ht="48">
      <c r="A164" s="23" t="s">
        <v>161</v>
      </c>
      <c r="B164" s="24" t="s">
        <v>749</v>
      </c>
      <c r="C164" s="25">
        <v>7754.755</v>
      </c>
      <c r="D164" s="25">
        <v>6280.81199</v>
      </c>
      <c r="E164" s="27">
        <f t="shared" si="4"/>
        <v>80.99304220442812</v>
      </c>
      <c r="F164" s="25">
        <v>5686.66739</v>
      </c>
      <c r="G164" s="27">
        <f t="shared" si="3"/>
        <v>110.44802797935401</v>
      </c>
    </row>
    <row r="165" spans="1:7" s="10" customFormat="1" ht="48">
      <c r="A165" s="23" t="s">
        <v>162</v>
      </c>
      <c r="B165" s="24" t="s">
        <v>750</v>
      </c>
      <c r="C165" s="25">
        <v>5184.56775</v>
      </c>
      <c r="D165" s="25">
        <v>3179.4693500000003</v>
      </c>
      <c r="E165" s="27">
        <f t="shared" si="4"/>
        <v>61.32563992436978</v>
      </c>
      <c r="F165" s="25">
        <v>3131.14603</v>
      </c>
      <c r="G165" s="27">
        <f t="shared" si="3"/>
        <v>101.54331096464384</v>
      </c>
    </row>
    <row r="166" spans="1:7" s="10" customFormat="1" ht="48">
      <c r="A166" s="23" t="s">
        <v>163</v>
      </c>
      <c r="B166" s="24" t="s">
        <v>751</v>
      </c>
      <c r="C166" s="25">
        <v>3420.068</v>
      </c>
      <c r="D166" s="25">
        <v>2126.0489500000003</v>
      </c>
      <c r="E166" s="27">
        <f t="shared" si="4"/>
        <v>62.16393796848484</v>
      </c>
      <c r="F166" s="25">
        <v>3161.03045</v>
      </c>
      <c r="G166" s="27">
        <f t="shared" si="3"/>
        <v>67.25809775100396</v>
      </c>
    </row>
    <row r="167" spans="1:7" s="10" customFormat="1" ht="36">
      <c r="A167" s="23" t="s">
        <v>164</v>
      </c>
      <c r="B167" s="24" t="s">
        <v>752</v>
      </c>
      <c r="C167" s="25">
        <v>605301.33972</v>
      </c>
      <c r="D167" s="25">
        <v>352219.47647000005</v>
      </c>
      <c r="E167" s="27">
        <f t="shared" si="4"/>
        <v>58.18911232427298</v>
      </c>
      <c r="F167" s="25">
        <v>482149.76537</v>
      </c>
      <c r="G167" s="27">
        <f t="shared" si="3"/>
        <v>73.05188175290475</v>
      </c>
    </row>
    <row r="168" spans="1:7" s="10" customFormat="1" ht="36">
      <c r="A168" s="23" t="s">
        <v>165</v>
      </c>
      <c r="B168" s="24" t="s">
        <v>753</v>
      </c>
      <c r="C168" s="25">
        <v>15653.8</v>
      </c>
      <c r="D168" s="25">
        <v>10879.54692</v>
      </c>
      <c r="E168" s="27">
        <f t="shared" si="4"/>
        <v>69.50099605207683</v>
      </c>
      <c r="F168" s="25">
        <v>10188.588800000001</v>
      </c>
      <c r="G168" s="27">
        <f t="shared" si="3"/>
        <v>106.78168619387209</v>
      </c>
    </row>
    <row r="169" spans="1:7" s="10" customFormat="1" ht="24">
      <c r="A169" s="23" t="s">
        <v>166</v>
      </c>
      <c r="B169" s="24" t="s">
        <v>754</v>
      </c>
      <c r="C169" s="25">
        <v>482554.64778</v>
      </c>
      <c r="D169" s="25">
        <v>268874.59887</v>
      </c>
      <c r="E169" s="27">
        <f t="shared" si="4"/>
        <v>55.718994751570975</v>
      </c>
      <c r="F169" s="25">
        <v>394076.11812</v>
      </c>
      <c r="G169" s="27">
        <f t="shared" si="3"/>
        <v>68.2291025786356</v>
      </c>
    </row>
    <row r="170" spans="1:7" s="10" customFormat="1" ht="24">
      <c r="A170" s="23" t="s">
        <v>167</v>
      </c>
      <c r="B170" s="24" t="s">
        <v>755</v>
      </c>
      <c r="C170" s="25">
        <v>44806.80676</v>
      </c>
      <c r="D170" s="25">
        <v>30895.47524</v>
      </c>
      <c r="E170" s="27">
        <f t="shared" si="4"/>
        <v>68.95263794513707</v>
      </c>
      <c r="F170" s="25">
        <v>41373.334</v>
      </c>
      <c r="G170" s="27">
        <f t="shared" si="3"/>
        <v>74.67485032750804</v>
      </c>
    </row>
    <row r="171" spans="1:7" s="10" customFormat="1" ht="24">
      <c r="A171" s="23" t="s">
        <v>168</v>
      </c>
      <c r="B171" s="24" t="s">
        <v>756</v>
      </c>
      <c r="C171" s="25">
        <v>7745.36313</v>
      </c>
      <c r="D171" s="25">
        <v>4304.30322</v>
      </c>
      <c r="E171" s="27">
        <f t="shared" si="4"/>
        <v>55.572645823773016</v>
      </c>
      <c r="F171" s="25">
        <v>3201.87027</v>
      </c>
      <c r="G171" s="27">
        <f t="shared" si="3"/>
        <v>134.43090622156905</v>
      </c>
    </row>
    <row r="172" spans="1:7" s="10" customFormat="1" ht="24">
      <c r="A172" s="23" t="s">
        <v>169</v>
      </c>
      <c r="B172" s="24" t="s">
        <v>757</v>
      </c>
      <c r="C172" s="25">
        <v>54540.72205</v>
      </c>
      <c r="D172" s="25">
        <v>37265.55222</v>
      </c>
      <c r="E172" s="27">
        <f t="shared" si="4"/>
        <v>68.3261072081828</v>
      </c>
      <c r="F172" s="25">
        <v>33309.85418</v>
      </c>
      <c r="G172" s="27">
        <f t="shared" si="3"/>
        <v>111.87545889160657</v>
      </c>
    </row>
    <row r="173" spans="1:7" s="10" customFormat="1" ht="36">
      <c r="A173" s="23" t="s">
        <v>170</v>
      </c>
      <c r="B173" s="24" t="s">
        <v>758</v>
      </c>
      <c r="C173" s="25">
        <v>1234</v>
      </c>
      <c r="D173" s="25">
        <v>4458.76552</v>
      </c>
      <c r="E173" s="27" t="s">
        <v>1548</v>
      </c>
      <c r="F173" s="25">
        <v>369.5005</v>
      </c>
      <c r="G173" s="27" t="s">
        <v>1548</v>
      </c>
    </row>
    <row r="174" spans="1:7" s="10" customFormat="1" ht="48">
      <c r="A174" s="23" t="s">
        <v>171</v>
      </c>
      <c r="B174" s="24" t="s">
        <v>759</v>
      </c>
      <c r="C174" s="25">
        <v>1234</v>
      </c>
      <c r="D174" s="25">
        <v>4458.76552</v>
      </c>
      <c r="E174" s="27" t="s">
        <v>1548</v>
      </c>
      <c r="F174" s="25">
        <v>369.5005</v>
      </c>
      <c r="G174" s="27" t="s">
        <v>1548</v>
      </c>
    </row>
    <row r="175" spans="1:7" s="10" customFormat="1" ht="36">
      <c r="A175" s="23" t="s">
        <v>172</v>
      </c>
      <c r="B175" s="24" t="s">
        <v>760</v>
      </c>
      <c r="C175" s="25">
        <v>139</v>
      </c>
      <c r="D175" s="25">
        <v>1883.8656299999998</v>
      </c>
      <c r="E175" s="27" t="s">
        <v>1548</v>
      </c>
      <c r="F175" s="25">
        <v>1.22527</v>
      </c>
      <c r="G175" s="27" t="s">
        <v>1548</v>
      </c>
    </row>
    <row r="176" spans="1:7" s="10" customFormat="1" ht="36">
      <c r="A176" s="23" t="s">
        <v>173</v>
      </c>
      <c r="B176" s="24" t="s">
        <v>761</v>
      </c>
      <c r="C176" s="25">
        <v>139</v>
      </c>
      <c r="D176" s="25">
        <v>1871.98316</v>
      </c>
      <c r="E176" s="27" t="s">
        <v>1548</v>
      </c>
      <c r="F176" s="25">
        <v>1.22527</v>
      </c>
      <c r="G176" s="27" t="s">
        <v>1548</v>
      </c>
    </row>
    <row r="177" spans="1:7" s="10" customFormat="1" ht="84">
      <c r="A177" s="23" t="s">
        <v>174</v>
      </c>
      <c r="B177" s="24" t="s">
        <v>762</v>
      </c>
      <c r="C177" s="25">
        <v>139</v>
      </c>
      <c r="D177" s="25">
        <v>135.84013000000002</v>
      </c>
      <c r="E177" s="27">
        <f t="shared" si="4"/>
        <v>97.72671223021584</v>
      </c>
      <c r="F177" s="25">
        <v>1.22527</v>
      </c>
      <c r="G177" s="27" t="s">
        <v>1548</v>
      </c>
    </row>
    <row r="178" spans="1:7" s="10" customFormat="1" ht="84">
      <c r="A178" s="23" t="s">
        <v>175</v>
      </c>
      <c r="B178" s="24" t="s">
        <v>763</v>
      </c>
      <c r="C178" s="25">
        <v>0</v>
      </c>
      <c r="D178" s="25">
        <v>0.64934</v>
      </c>
      <c r="E178" s="27">
        <v>0</v>
      </c>
      <c r="F178" s="25">
        <v>0</v>
      </c>
      <c r="G178" s="27">
        <v>0</v>
      </c>
    </row>
    <row r="179" spans="1:7" s="10" customFormat="1" ht="84">
      <c r="A179" s="23" t="s">
        <v>176</v>
      </c>
      <c r="B179" s="24" t="s">
        <v>764</v>
      </c>
      <c r="C179" s="25">
        <v>0</v>
      </c>
      <c r="D179" s="25">
        <v>1735.49369</v>
      </c>
      <c r="E179" s="27">
        <v>0</v>
      </c>
      <c r="F179" s="25">
        <v>0</v>
      </c>
      <c r="G179" s="27">
        <v>0</v>
      </c>
    </row>
    <row r="180" spans="1:7" s="10" customFormat="1" ht="36">
      <c r="A180" s="23" t="s">
        <v>177</v>
      </c>
      <c r="B180" s="24" t="s">
        <v>765</v>
      </c>
      <c r="C180" s="25">
        <v>0</v>
      </c>
      <c r="D180" s="25">
        <v>11.88247</v>
      </c>
      <c r="E180" s="27">
        <v>0</v>
      </c>
      <c r="F180" s="25">
        <v>0</v>
      </c>
      <c r="G180" s="27">
        <v>0</v>
      </c>
    </row>
    <row r="181" spans="1:7" s="10" customFormat="1" ht="72">
      <c r="A181" s="23" t="s">
        <v>178</v>
      </c>
      <c r="B181" s="24" t="s">
        <v>766</v>
      </c>
      <c r="C181" s="25">
        <v>0</v>
      </c>
      <c r="D181" s="25">
        <v>0.12806</v>
      </c>
      <c r="E181" s="27">
        <v>0</v>
      </c>
      <c r="F181" s="25">
        <v>0</v>
      </c>
      <c r="G181" s="27">
        <v>0</v>
      </c>
    </row>
    <row r="182" spans="1:7" s="10" customFormat="1" ht="60">
      <c r="A182" s="23" t="s">
        <v>179</v>
      </c>
      <c r="B182" s="24" t="s">
        <v>767</v>
      </c>
      <c r="C182" s="25">
        <v>0</v>
      </c>
      <c r="D182" s="25">
        <v>11.75441</v>
      </c>
      <c r="E182" s="27">
        <v>0</v>
      </c>
      <c r="F182" s="25">
        <v>0</v>
      </c>
      <c r="G182" s="27">
        <v>0</v>
      </c>
    </row>
    <row r="183" spans="1:7" s="10" customFormat="1" ht="24">
      <c r="A183" s="23" t="s">
        <v>180</v>
      </c>
      <c r="B183" s="24" t="s">
        <v>768</v>
      </c>
      <c r="C183" s="25">
        <v>17996.277</v>
      </c>
      <c r="D183" s="25">
        <v>19138.13522</v>
      </c>
      <c r="E183" s="27">
        <f t="shared" si="4"/>
        <v>106.34496912889261</v>
      </c>
      <c r="F183" s="25">
        <v>19292.080489999997</v>
      </c>
      <c r="G183" s="27">
        <f t="shared" si="3"/>
        <v>99.20202867658678</v>
      </c>
    </row>
    <row r="184" spans="1:7" s="10" customFormat="1" ht="36">
      <c r="A184" s="23" t="s">
        <v>181</v>
      </c>
      <c r="B184" s="24" t="s">
        <v>769</v>
      </c>
      <c r="C184" s="25">
        <v>17996.277</v>
      </c>
      <c r="D184" s="25">
        <v>19138.13522</v>
      </c>
      <c r="E184" s="27">
        <f t="shared" si="4"/>
        <v>106.34496912889261</v>
      </c>
      <c r="F184" s="25">
        <v>19292.080489999997</v>
      </c>
      <c r="G184" s="27">
        <f t="shared" si="3"/>
        <v>99.20202867658678</v>
      </c>
    </row>
    <row r="185" spans="1:7" s="10" customFormat="1" ht="36">
      <c r="A185" s="23" t="s">
        <v>182</v>
      </c>
      <c r="B185" s="24" t="s">
        <v>770</v>
      </c>
      <c r="C185" s="25">
        <v>2103</v>
      </c>
      <c r="D185" s="25">
        <v>3358.49485</v>
      </c>
      <c r="E185" s="27">
        <f t="shared" si="4"/>
        <v>159.70018307180217</v>
      </c>
      <c r="F185" s="25">
        <v>5000.17868</v>
      </c>
      <c r="G185" s="27">
        <f t="shared" si="3"/>
        <v>67.16749670233784</v>
      </c>
    </row>
    <row r="186" spans="1:7" s="10" customFormat="1" ht="36">
      <c r="A186" s="23" t="s">
        <v>183</v>
      </c>
      <c r="B186" s="24" t="s">
        <v>771</v>
      </c>
      <c r="C186" s="25">
        <v>8651.851</v>
      </c>
      <c r="D186" s="25">
        <v>9085.7806</v>
      </c>
      <c r="E186" s="27">
        <f t="shared" si="4"/>
        <v>105.01545391847363</v>
      </c>
      <c r="F186" s="25">
        <v>7788.8134900000005</v>
      </c>
      <c r="G186" s="27">
        <f t="shared" si="3"/>
        <v>116.65166474540911</v>
      </c>
    </row>
    <row r="187" spans="1:7" s="10" customFormat="1" ht="36">
      <c r="A187" s="23" t="s">
        <v>184</v>
      </c>
      <c r="B187" s="24" t="s">
        <v>772</v>
      </c>
      <c r="C187" s="25">
        <v>6422.026</v>
      </c>
      <c r="D187" s="25">
        <v>6312.79141</v>
      </c>
      <c r="E187" s="27">
        <f t="shared" si="4"/>
        <v>98.29906341083017</v>
      </c>
      <c r="F187" s="25">
        <v>5859.677610000001</v>
      </c>
      <c r="G187" s="27">
        <f t="shared" si="3"/>
        <v>107.73274282576102</v>
      </c>
    </row>
    <row r="188" spans="1:7" s="10" customFormat="1" ht="36">
      <c r="A188" s="23" t="s">
        <v>185</v>
      </c>
      <c r="B188" s="24" t="s">
        <v>773</v>
      </c>
      <c r="C188" s="25">
        <v>60</v>
      </c>
      <c r="D188" s="25">
        <v>11.243</v>
      </c>
      <c r="E188" s="27">
        <f t="shared" si="4"/>
        <v>18.738333333333333</v>
      </c>
      <c r="F188" s="25">
        <v>0</v>
      </c>
      <c r="G188" s="27">
        <v>0</v>
      </c>
    </row>
    <row r="189" spans="1:7" s="10" customFormat="1" ht="36">
      <c r="A189" s="23" t="s">
        <v>186</v>
      </c>
      <c r="B189" s="24" t="s">
        <v>774</v>
      </c>
      <c r="C189" s="25">
        <v>759.4</v>
      </c>
      <c r="D189" s="25">
        <v>369.82536</v>
      </c>
      <c r="E189" s="27">
        <f t="shared" si="4"/>
        <v>48.69967869370556</v>
      </c>
      <c r="F189" s="25">
        <v>643.41071</v>
      </c>
      <c r="G189" s="27">
        <f t="shared" si="3"/>
        <v>57.47889400224625</v>
      </c>
    </row>
    <row r="190" spans="1:7" s="10" customFormat="1" ht="60">
      <c r="A190" s="23" t="s">
        <v>187</v>
      </c>
      <c r="B190" s="24" t="s">
        <v>775</v>
      </c>
      <c r="C190" s="25">
        <v>40018.71852</v>
      </c>
      <c r="D190" s="25">
        <v>23473.05026</v>
      </c>
      <c r="E190" s="27">
        <f t="shared" si="4"/>
        <v>58.655177197313215</v>
      </c>
      <c r="F190" s="25">
        <v>14163.5726</v>
      </c>
      <c r="G190" s="27">
        <f t="shared" si="3"/>
        <v>165.72831532631818</v>
      </c>
    </row>
    <row r="191" spans="1:7" s="10" customFormat="1" ht="60">
      <c r="A191" s="23" t="s">
        <v>188</v>
      </c>
      <c r="B191" s="24" t="s">
        <v>776</v>
      </c>
      <c r="C191" s="25">
        <v>40018.71852</v>
      </c>
      <c r="D191" s="25">
        <v>23473.05026</v>
      </c>
      <c r="E191" s="27">
        <f t="shared" si="4"/>
        <v>58.655177197313215</v>
      </c>
      <c r="F191" s="25">
        <v>14163.5726</v>
      </c>
      <c r="G191" s="27">
        <f t="shared" si="3"/>
        <v>165.72831532631818</v>
      </c>
    </row>
    <row r="192" spans="1:7" s="10" customFormat="1" ht="72">
      <c r="A192" s="23" t="s">
        <v>189</v>
      </c>
      <c r="B192" s="24" t="s">
        <v>777</v>
      </c>
      <c r="C192" s="25">
        <v>0</v>
      </c>
      <c r="D192" s="25">
        <v>163.49643</v>
      </c>
      <c r="E192" s="27">
        <v>0</v>
      </c>
      <c r="F192" s="25">
        <v>0</v>
      </c>
      <c r="G192" s="27">
        <v>0</v>
      </c>
    </row>
    <row r="193" spans="1:7" s="11" customFormat="1" ht="60">
      <c r="A193" s="23" t="s">
        <v>190</v>
      </c>
      <c r="B193" s="24" t="s">
        <v>778</v>
      </c>
      <c r="C193" s="25">
        <v>33972</v>
      </c>
      <c r="D193" s="25">
        <v>18553.871850000003</v>
      </c>
      <c r="E193" s="27">
        <f t="shared" si="4"/>
        <v>54.61518853761923</v>
      </c>
      <c r="F193" s="25">
        <v>12894.75743</v>
      </c>
      <c r="G193" s="27">
        <f t="shared" si="3"/>
        <v>143.88693971732977</v>
      </c>
    </row>
    <row r="194" spans="1:7" s="10" customFormat="1" ht="60">
      <c r="A194" s="23" t="s">
        <v>191</v>
      </c>
      <c r="B194" s="24" t="s">
        <v>779</v>
      </c>
      <c r="C194" s="25">
        <v>1512</v>
      </c>
      <c r="D194" s="25">
        <v>1875.98056</v>
      </c>
      <c r="E194" s="27">
        <f t="shared" si="4"/>
        <v>124.07278835978836</v>
      </c>
      <c r="F194" s="25">
        <v>129.0856</v>
      </c>
      <c r="G194" s="27" t="s">
        <v>1548</v>
      </c>
    </row>
    <row r="195" spans="1:7" s="10" customFormat="1" ht="60">
      <c r="A195" s="23" t="s">
        <v>192</v>
      </c>
      <c r="B195" s="24" t="s">
        <v>780</v>
      </c>
      <c r="C195" s="25">
        <v>58</v>
      </c>
      <c r="D195" s="25">
        <v>6.42532</v>
      </c>
      <c r="E195" s="27">
        <f t="shared" si="4"/>
        <v>11.078137931034483</v>
      </c>
      <c r="F195" s="25">
        <v>31.05867</v>
      </c>
      <c r="G195" s="27">
        <f t="shared" si="3"/>
        <v>20.687685596324634</v>
      </c>
    </row>
    <row r="196" spans="1:7" s="10" customFormat="1" ht="60">
      <c r="A196" s="23" t="s">
        <v>193</v>
      </c>
      <c r="B196" s="24" t="s">
        <v>781</v>
      </c>
      <c r="C196" s="25">
        <v>4476.718519999999</v>
      </c>
      <c r="D196" s="25">
        <v>2873.2761</v>
      </c>
      <c r="E196" s="27">
        <f t="shared" si="4"/>
        <v>64.18263929624953</v>
      </c>
      <c r="F196" s="25">
        <v>1108.6708999999998</v>
      </c>
      <c r="G196" s="27" t="s">
        <v>1548</v>
      </c>
    </row>
    <row r="197" spans="1:7" s="10" customFormat="1" ht="24">
      <c r="A197" s="47" t="s">
        <v>194</v>
      </c>
      <c r="B197" s="48" t="s">
        <v>782</v>
      </c>
      <c r="C197" s="49">
        <v>218975.47909</v>
      </c>
      <c r="D197" s="49">
        <v>209615.74585</v>
      </c>
      <c r="E197" s="46">
        <f t="shared" si="4"/>
        <v>95.72567061896775</v>
      </c>
      <c r="F197" s="49">
        <v>202742.79438</v>
      </c>
      <c r="G197" s="46">
        <f t="shared" si="3"/>
        <v>103.38998556817663</v>
      </c>
    </row>
    <row r="198" spans="1:7" s="10" customFormat="1" ht="12">
      <c r="A198" s="23" t="s">
        <v>195</v>
      </c>
      <c r="B198" s="24" t="s">
        <v>783</v>
      </c>
      <c r="C198" s="25">
        <v>36796.27909</v>
      </c>
      <c r="D198" s="25">
        <v>60051.1992</v>
      </c>
      <c r="E198" s="27">
        <f t="shared" si="4"/>
        <v>163.19910785848973</v>
      </c>
      <c r="F198" s="25">
        <v>63964.52506</v>
      </c>
      <c r="G198" s="27">
        <f t="shared" si="3"/>
        <v>93.8820371818141</v>
      </c>
    </row>
    <row r="199" spans="1:7" s="10" customFormat="1" ht="24">
      <c r="A199" s="23" t="s">
        <v>196</v>
      </c>
      <c r="B199" s="24" t="s">
        <v>784</v>
      </c>
      <c r="C199" s="25">
        <v>5335.15275</v>
      </c>
      <c r="D199" s="25">
        <v>9747.27392</v>
      </c>
      <c r="E199" s="27">
        <f t="shared" si="4"/>
        <v>182.69905992850906</v>
      </c>
      <c r="F199" s="25">
        <v>7657.68115</v>
      </c>
      <c r="G199" s="27">
        <f t="shared" si="3"/>
        <v>127.28753951840889</v>
      </c>
    </row>
    <row r="200" spans="1:7" s="10" customFormat="1" ht="24">
      <c r="A200" s="23" t="s">
        <v>197</v>
      </c>
      <c r="B200" s="24" t="s">
        <v>785</v>
      </c>
      <c r="C200" s="25">
        <v>224.57498999999999</v>
      </c>
      <c r="D200" s="25">
        <v>523.03498</v>
      </c>
      <c r="E200" s="27" t="s">
        <v>1548</v>
      </c>
      <c r="F200" s="25">
        <v>1489.72667</v>
      </c>
      <c r="G200" s="27">
        <f t="shared" si="3"/>
        <v>35.109459374852975</v>
      </c>
    </row>
    <row r="201" spans="1:7" s="10" customFormat="1" ht="12">
      <c r="A201" s="23" t="s">
        <v>198</v>
      </c>
      <c r="B201" s="24" t="s">
        <v>786</v>
      </c>
      <c r="C201" s="25">
        <v>11947.49253</v>
      </c>
      <c r="D201" s="25">
        <v>17634.84883</v>
      </c>
      <c r="E201" s="27">
        <f t="shared" si="4"/>
        <v>147.60292827736967</v>
      </c>
      <c r="F201" s="25">
        <v>22521.155730000002</v>
      </c>
      <c r="G201" s="27">
        <f t="shared" si="3"/>
        <v>78.30348069796858</v>
      </c>
    </row>
    <row r="202" spans="1:7" s="10" customFormat="1" ht="12">
      <c r="A202" s="23" t="s">
        <v>199</v>
      </c>
      <c r="B202" s="24" t="s">
        <v>787</v>
      </c>
      <c r="C202" s="25">
        <v>19285.140620000002</v>
      </c>
      <c r="D202" s="25">
        <v>32146.04147</v>
      </c>
      <c r="E202" s="27">
        <f t="shared" si="4"/>
        <v>166.6881362361567</v>
      </c>
      <c r="F202" s="25">
        <v>32295.961489999998</v>
      </c>
      <c r="G202" s="27">
        <f t="shared" si="3"/>
        <v>99.53579329091528</v>
      </c>
    </row>
    <row r="203" spans="1:7" s="10" customFormat="1" ht="24">
      <c r="A203" s="23" t="s">
        <v>200</v>
      </c>
      <c r="B203" s="24" t="s">
        <v>788</v>
      </c>
      <c r="C203" s="25">
        <v>3.9181999999999997</v>
      </c>
      <c r="D203" s="25">
        <v>0</v>
      </c>
      <c r="E203" s="27">
        <f t="shared" si="4"/>
        <v>0</v>
      </c>
      <c r="F203" s="25">
        <v>2E-05</v>
      </c>
      <c r="G203" s="27">
        <f t="shared" si="3"/>
        <v>0</v>
      </c>
    </row>
    <row r="204" spans="1:7" s="10" customFormat="1" ht="12">
      <c r="A204" s="23" t="s">
        <v>201</v>
      </c>
      <c r="B204" s="24" t="s">
        <v>789</v>
      </c>
      <c r="C204" s="25">
        <v>12574</v>
      </c>
      <c r="D204" s="25">
        <v>5347.74403</v>
      </c>
      <c r="E204" s="27">
        <f aca="true" t="shared" si="5" ref="E204:E268">D204/C204*100</f>
        <v>42.530173612215684</v>
      </c>
      <c r="F204" s="25">
        <v>13913.67767</v>
      </c>
      <c r="G204" s="27">
        <f aca="true" t="shared" si="6" ref="G204:G268">D204/F204*100</f>
        <v>38.43515824382325</v>
      </c>
    </row>
    <row r="205" spans="1:7" s="10" customFormat="1" ht="36">
      <c r="A205" s="23" t="s">
        <v>202</v>
      </c>
      <c r="B205" s="24" t="s">
        <v>790</v>
      </c>
      <c r="C205" s="25">
        <v>12000</v>
      </c>
      <c r="D205" s="25">
        <v>4107.19659</v>
      </c>
      <c r="E205" s="27">
        <f t="shared" si="5"/>
        <v>34.22663824999999</v>
      </c>
      <c r="F205" s="25">
        <v>13129.946769999999</v>
      </c>
      <c r="G205" s="27">
        <f t="shared" si="6"/>
        <v>31.28113664089135</v>
      </c>
    </row>
    <row r="206" spans="1:7" s="10" customFormat="1" ht="48">
      <c r="A206" s="23" t="s">
        <v>203</v>
      </c>
      <c r="B206" s="24" t="s">
        <v>791</v>
      </c>
      <c r="C206" s="25">
        <v>12000</v>
      </c>
      <c r="D206" s="25">
        <v>4107.19659</v>
      </c>
      <c r="E206" s="27">
        <f t="shared" si="5"/>
        <v>34.22663824999999</v>
      </c>
      <c r="F206" s="25">
        <v>13129.946769999999</v>
      </c>
      <c r="G206" s="27">
        <f t="shared" si="6"/>
        <v>31.28113664089135</v>
      </c>
    </row>
    <row r="207" spans="1:7" s="10" customFormat="1" ht="24">
      <c r="A207" s="23" t="s">
        <v>204</v>
      </c>
      <c r="B207" s="24" t="s">
        <v>792</v>
      </c>
      <c r="C207" s="25">
        <v>19</v>
      </c>
      <c r="D207" s="25">
        <v>135.54744</v>
      </c>
      <c r="E207" s="27" t="s">
        <v>1548</v>
      </c>
      <c r="F207" s="25">
        <v>13.7309</v>
      </c>
      <c r="G207" s="27" t="s">
        <v>1548</v>
      </c>
    </row>
    <row r="208" spans="1:7" s="10" customFormat="1" ht="36">
      <c r="A208" s="23" t="s">
        <v>205</v>
      </c>
      <c r="B208" s="24" t="s">
        <v>793</v>
      </c>
      <c r="C208" s="25">
        <v>275</v>
      </c>
      <c r="D208" s="25">
        <v>805</v>
      </c>
      <c r="E208" s="27" t="s">
        <v>1548</v>
      </c>
      <c r="F208" s="25">
        <v>270</v>
      </c>
      <c r="G208" s="27" t="s">
        <v>1548</v>
      </c>
    </row>
    <row r="209" spans="1:7" s="10" customFormat="1" ht="48">
      <c r="A209" s="23" t="s">
        <v>206</v>
      </c>
      <c r="B209" s="24" t="s">
        <v>794</v>
      </c>
      <c r="C209" s="25">
        <v>275</v>
      </c>
      <c r="D209" s="25">
        <v>805</v>
      </c>
      <c r="E209" s="27" t="s">
        <v>1548</v>
      </c>
      <c r="F209" s="25">
        <v>270</v>
      </c>
      <c r="G209" s="27" t="s">
        <v>1548</v>
      </c>
    </row>
    <row r="210" spans="1:7" s="10" customFormat="1" ht="24">
      <c r="A210" s="23" t="s">
        <v>207</v>
      </c>
      <c r="B210" s="24" t="s">
        <v>795</v>
      </c>
      <c r="C210" s="25">
        <v>280</v>
      </c>
      <c r="D210" s="25">
        <v>300</v>
      </c>
      <c r="E210" s="27">
        <f t="shared" si="5"/>
        <v>107.14285714285714</v>
      </c>
      <c r="F210" s="25">
        <v>500</v>
      </c>
      <c r="G210" s="27">
        <f t="shared" si="6"/>
        <v>60</v>
      </c>
    </row>
    <row r="211" spans="1:7" s="10" customFormat="1" ht="24">
      <c r="A211" s="23" t="s">
        <v>208</v>
      </c>
      <c r="B211" s="24" t="s">
        <v>796</v>
      </c>
      <c r="C211" s="25">
        <v>280</v>
      </c>
      <c r="D211" s="25">
        <v>300</v>
      </c>
      <c r="E211" s="27">
        <f t="shared" si="5"/>
        <v>107.14285714285714</v>
      </c>
      <c r="F211" s="25">
        <v>500</v>
      </c>
      <c r="G211" s="27">
        <f t="shared" si="6"/>
        <v>60</v>
      </c>
    </row>
    <row r="212" spans="1:7" s="10" customFormat="1" ht="12">
      <c r="A212" s="23" t="s">
        <v>209</v>
      </c>
      <c r="B212" s="24" t="s">
        <v>797</v>
      </c>
      <c r="C212" s="25">
        <v>169605.2</v>
      </c>
      <c r="D212" s="25">
        <v>144216.80262</v>
      </c>
      <c r="E212" s="27">
        <f t="shared" si="5"/>
        <v>85.03088503182686</v>
      </c>
      <c r="F212" s="25">
        <v>124864.59165</v>
      </c>
      <c r="G212" s="27">
        <f t="shared" si="6"/>
        <v>115.49855784916588</v>
      </c>
    </row>
    <row r="213" spans="1:7" s="11" customFormat="1" ht="24">
      <c r="A213" s="23" t="s">
        <v>210</v>
      </c>
      <c r="B213" s="24" t="s">
        <v>798</v>
      </c>
      <c r="C213" s="25">
        <v>169605.2</v>
      </c>
      <c r="D213" s="25">
        <v>144216.80262</v>
      </c>
      <c r="E213" s="27">
        <f t="shared" si="5"/>
        <v>85.03088503182686</v>
      </c>
      <c r="F213" s="25">
        <v>124864.59165</v>
      </c>
      <c r="G213" s="27">
        <f t="shared" si="6"/>
        <v>115.49855784916588</v>
      </c>
    </row>
    <row r="214" spans="1:7" s="10" customFormat="1" ht="36">
      <c r="A214" s="23" t="s">
        <v>211</v>
      </c>
      <c r="B214" s="24" t="s">
        <v>799</v>
      </c>
      <c r="C214" s="25">
        <v>12761.1</v>
      </c>
      <c r="D214" s="25">
        <v>1279.28</v>
      </c>
      <c r="E214" s="27">
        <f t="shared" si="5"/>
        <v>10.024841118712336</v>
      </c>
      <c r="F214" s="25">
        <v>961.88226</v>
      </c>
      <c r="G214" s="27">
        <f t="shared" si="6"/>
        <v>132.99756666683925</v>
      </c>
    </row>
    <row r="215" spans="1:7" s="10" customFormat="1" ht="36">
      <c r="A215" s="23" t="s">
        <v>212</v>
      </c>
      <c r="B215" s="24" t="s">
        <v>800</v>
      </c>
      <c r="C215" s="25">
        <v>131876.2</v>
      </c>
      <c r="D215" s="25">
        <v>127919.66209999999</v>
      </c>
      <c r="E215" s="27">
        <f t="shared" si="5"/>
        <v>96.9998089875201</v>
      </c>
      <c r="F215" s="25">
        <v>110345.13931</v>
      </c>
      <c r="G215" s="27">
        <f t="shared" si="6"/>
        <v>115.92686628509001</v>
      </c>
    </row>
    <row r="216" spans="1:7" s="10" customFormat="1" ht="36">
      <c r="A216" s="23" t="s">
        <v>213</v>
      </c>
      <c r="B216" s="24" t="s">
        <v>801</v>
      </c>
      <c r="C216" s="25">
        <v>24967.9</v>
      </c>
      <c r="D216" s="25">
        <v>15017.86052</v>
      </c>
      <c r="E216" s="27">
        <f t="shared" si="5"/>
        <v>60.14867297610132</v>
      </c>
      <c r="F216" s="25">
        <v>13557.57008</v>
      </c>
      <c r="G216" s="27">
        <f t="shared" si="6"/>
        <v>110.77103368364077</v>
      </c>
    </row>
    <row r="217" spans="1:7" s="10" customFormat="1" ht="24">
      <c r="A217" s="47" t="s">
        <v>214</v>
      </c>
      <c r="B217" s="48" t="s">
        <v>802</v>
      </c>
      <c r="C217" s="49">
        <v>353995.11738</v>
      </c>
      <c r="D217" s="49">
        <v>258978.95953</v>
      </c>
      <c r="E217" s="46">
        <f t="shared" si="5"/>
        <v>73.15890723204414</v>
      </c>
      <c r="F217" s="49">
        <v>286424.16107</v>
      </c>
      <c r="G217" s="46">
        <f t="shared" si="6"/>
        <v>90.41798658413717</v>
      </c>
    </row>
    <row r="218" spans="1:7" s="10" customFormat="1" ht="12">
      <c r="A218" s="23" t="s">
        <v>215</v>
      </c>
      <c r="B218" s="24" t="s">
        <v>803</v>
      </c>
      <c r="C218" s="25">
        <v>90393.09167000001</v>
      </c>
      <c r="D218" s="25">
        <v>53256.49332</v>
      </c>
      <c r="E218" s="27">
        <f t="shared" si="5"/>
        <v>58.91655251092044</v>
      </c>
      <c r="F218" s="25">
        <v>74880.65575</v>
      </c>
      <c r="G218" s="27">
        <f t="shared" si="6"/>
        <v>71.12183084748159</v>
      </c>
    </row>
    <row r="219" spans="1:7" s="10" customFormat="1" ht="24">
      <c r="A219" s="23" t="s">
        <v>216</v>
      </c>
      <c r="B219" s="24" t="s">
        <v>804</v>
      </c>
      <c r="C219" s="25">
        <v>0</v>
      </c>
      <c r="D219" s="25">
        <v>7.4</v>
      </c>
      <c r="E219" s="27">
        <v>0</v>
      </c>
      <c r="F219" s="25">
        <v>19.05</v>
      </c>
      <c r="G219" s="27">
        <f t="shared" si="6"/>
        <v>38.84514435695538</v>
      </c>
    </row>
    <row r="220" spans="1:7" s="10" customFormat="1" ht="72">
      <c r="A220" s="23" t="s">
        <v>217</v>
      </c>
      <c r="B220" s="24" t="s">
        <v>805</v>
      </c>
      <c r="C220" s="25">
        <v>0</v>
      </c>
      <c r="D220" s="25">
        <v>7.4</v>
      </c>
      <c r="E220" s="27">
        <v>0</v>
      </c>
      <c r="F220" s="25">
        <v>19.05</v>
      </c>
      <c r="G220" s="27">
        <f t="shared" si="6"/>
        <v>38.84514435695538</v>
      </c>
    </row>
    <row r="221" spans="1:7" s="10" customFormat="1" ht="24">
      <c r="A221" s="23" t="s">
        <v>218</v>
      </c>
      <c r="B221" s="24" t="s">
        <v>806</v>
      </c>
      <c r="C221" s="25">
        <v>135.2</v>
      </c>
      <c r="D221" s="25">
        <v>89.754</v>
      </c>
      <c r="E221" s="27">
        <f t="shared" si="5"/>
        <v>66.38609467455622</v>
      </c>
      <c r="F221" s="25">
        <v>76.13702</v>
      </c>
      <c r="G221" s="27">
        <f t="shared" si="6"/>
        <v>117.88483447342699</v>
      </c>
    </row>
    <row r="222" spans="1:7" s="10" customFormat="1" ht="48">
      <c r="A222" s="23" t="s">
        <v>219</v>
      </c>
      <c r="B222" s="24" t="s">
        <v>807</v>
      </c>
      <c r="C222" s="25">
        <v>135.2</v>
      </c>
      <c r="D222" s="25">
        <v>89.754</v>
      </c>
      <c r="E222" s="27">
        <f t="shared" si="5"/>
        <v>66.38609467455622</v>
      </c>
      <c r="F222" s="25">
        <v>76.13702</v>
      </c>
      <c r="G222" s="27">
        <f t="shared" si="6"/>
        <v>117.88483447342699</v>
      </c>
    </row>
    <row r="223" spans="1:7" s="10" customFormat="1" ht="12">
      <c r="A223" s="23" t="s">
        <v>220</v>
      </c>
      <c r="B223" s="24" t="s">
        <v>808</v>
      </c>
      <c r="C223" s="25">
        <v>90257.89167</v>
      </c>
      <c r="D223" s="25">
        <v>53159.33932</v>
      </c>
      <c r="E223" s="27">
        <f t="shared" si="5"/>
        <v>58.89716493086349</v>
      </c>
      <c r="F223" s="25">
        <v>74785.46873000001</v>
      </c>
      <c r="G223" s="27">
        <f t="shared" si="6"/>
        <v>71.0824445213048</v>
      </c>
    </row>
    <row r="224" spans="1:7" s="10" customFormat="1" ht="24">
      <c r="A224" s="23" t="s">
        <v>221</v>
      </c>
      <c r="B224" s="24" t="s">
        <v>809</v>
      </c>
      <c r="C224" s="25">
        <v>24579.7</v>
      </c>
      <c r="D224" s="25">
        <v>13101.51847</v>
      </c>
      <c r="E224" s="27">
        <f t="shared" si="5"/>
        <v>53.302190303380435</v>
      </c>
      <c r="F224" s="25">
        <v>24819.45278</v>
      </c>
      <c r="G224" s="27">
        <f t="shared" si="6"/>
        <v>52.78729787530796</v>
      </c>
    </row>
    <row r="225" spans="1:7" s="10" customFormat="1" ht="24">
      <c r="A225" s="23" t="s">
        <v>222</v>
      </c>
      <c r="B225" s="24" t="s">
        <v>810</v>
      </c>
      <c r="C225" s="25">
        <v>23909.39184</v>
      </c>
      <c r="D225" s="25">
        <v>14993.875900000001</v>
      </c>
      <c r="E225" s="27">
        <f t="shared" si="5"/>
        <v>62.711239166340924</v>
      </c>
      <c r="F225" s="25">
        <v>17034.58554</v>
      </c>
      <c r="G225" s="27">
        <f t="shared" si="6"/>
        <v>88.02019787796964</v>
      </c>
    </row>
    <row r="226" spans="1:7" s="10" customFormat="1" ht="24">
      <c r="A226" s="23" t="s">
        <v>223</v>
      </c>
      <c r="B226" s="24" t="s">
        <v>811</v>
      </c>
      <c r="C226" s="25">
        <v>14134.823</v>
      </c>
      <c r="D226" s="25">
        <v>9676.6824</v>
      </c>
      <c r="E226" s="27">
        <f t="shared" si="5"/>
        <v>68.4598767172394</v>
      </c>
      <c r="F226" s="25">
        <v>18385.99484</v>
      </c>
      <c r="G226" s="27">
        <f t="shared" si="6"/>
        <v>52.63072509379645</v>
      </c>
    </row>
    <row r="227" spans="1:7" s="10" customFormat="1" ht="24">
      <c r="A227" s="23" t="s">
        <v>224</v>
      </c>
      <c r="B227" s="24" t="s">
        <v>812</v>
      </c>
      <c r="C227" s="25">
        <v>5091.0473</v>
      </c>
      <c r="D227" s="25">
        <v>3686.74606</v>
      </c>
      <c r="E227" s="27">
        <f t="shared" si="5"/>
        <v>72.41626020642157</v>
      </c>
      <c r="F227" s="25">
        <v>4004.58178</v>
      </c>
      <c r="G227" s="27">
        <f t="shared" si="6"/>
        <v>92.0631981699722</v>
      </c>
    </row>
    <row r="228" spans="1:7" s="10" customFormat="1" ht="24">
      <c r="A228" s="23" t="s">
        <v>225</v>
      </c>
      <c r="B228" s="24" t="s">
        <v>813</v>
      </c>
      <c r="C228" s="25">
        <v>22542.92953</v>
      </c>
      <c r="D228" s="25">
        <v>11700.51649</v>
      </c>
      <c r="E228" s="27">
        <f t="shared" si="5"/>
        <v>51.90326516537711</v>
      </c>
      <c r="F228" s="25">
        <v>10540.85379</v>
      </c>
      <c r="G228" s="27">
        <f t="shared" si="6"/>
        <v>111.00160122797796</v>
      </c>
    </row>
    <row r="229" spans="1:7" s="10" customFormat="1" ht="12">
      <c r="A229" s="23" t="s">
        <v>226</v>
      </c>
      <c r="B229" s="24" t="s">
        <v>814</v>
      </c>
      <c r="C229" s="25">
        <v>263602.02571</v>
      </c>
      <c r="D229" s="25">
        <v>205722.46621</v>
      </c>
      <c r="E229" s="27">
        <f t="shared" si="5"/>
        <v>78.04282446460566</v>
      </c>
      <c r="F229" s="25">
        <v>211543.50532</v>
      </c>
      <c r="G229" s="27">
        <f t="shared" si="6"/>
        <v>97.24830166674484</v>
      </c>
    </row>
    <row r="230" spans="1:7" s="10" customFormat="1" ht="24">
      <c r="A230" s="23" t="s">
        <v>227</v>
      </c>
      <c r="B230" s="24" t="s">
        <v>815</v>
      </c>
      <c r="C230" s="25">
        <v>27243.018760000003</v>
      </c>
      <c r="D230" s="25">
        <v>18971.110149999997</v>
      </c>
      <c r="E230" s="27">
        <f t="shared" si="5"/>
        <v>69.6365932025662</v>
      </c>
      <c r="F230" s="25">
        <v>15011.50546</v>
      </c>
      <c r="G230" s="27">
        <f t="shared" si="6"/>
        <v>126.3771325304504</v>
      </c>
    </row>
    <row r="231" spans="1:7" s="10" customFormat="1" ht="36">
      <c r="A231" s="23" t="s">
        <v>228</v>
      </c>
      <c r="B231" s="24" t="s">
        <v>816</v>
      </c>
      <c r="C231" s="25">
        <v>6608.4</v>
      </c>
      <c r="D231" s="25">
        <v>5469.39141</v>
      </c>
      <c r="E231" s="27">
        <f t="shared" si="5"/>
        <v>82.76423052478664</v>
      </c>
      <c r="F231" s="25">
        <v>3113.69236</v>
      </c>
      <c r="G231" s="27">
        <f t="shared" si="6"/>
        <v>175.65612711976465</v>
      </c>
    </row>
    <row r="232" spans="1:7" s="10" customFormat="1" ht="24">
      <c r="A232" s="23" t="s">
        <v>229</v>
      </c>
      <c r="B232" s="24" t="s">
        <v>817</v>
      </c>
      <c r="C232" s="25">
        <v>519</v>
      </c>
      <c r="D232" s="25">
        <v>723.22772</v>
      </c>
      <c r="E232" s="27">
        <f t="shared" si="5"/>
        <v>139.35023506743738</v>
      </c>
      <c r="F232" s="25">
        <v>307.24836</v>
      </c>
      <c r="G232" s="27" t="s">
        <v>1548</v>
      </c>
    </row>
    <row r="233" spans="1:7" s="10" customFormat="1" ht="24">
      <c r="A233" s="23" t="s">
        <v>230</v>
      </c>
      <c r="B233" s="24" t="s">
        <v>818</v>
      </c>
      <c r="C233" s="25">
        <v>3495.52</v>
      </c>
      <c r="D233" s="25">
        <v>1964.05426</v>
      </c>
      <c r="E233" s="27">
        <f t="shared" si="5"/>
        <v>56.18775632809997</v>
      </c>
      <c r="F233" s="25">
        <v>1875.80317</v>
      </c>
      <c r="G233" s="27">
        <f t="shared" si="6"/>
        <v>104.70470950318311</v>
      </c>
    </row>
    <row r="234" spans="1:7" s="10" customFormat="1" ht="24">
      <c r="A234" s="23" t="s">
        <v>231</v>
      </c>
      <c r="B234" s="24" t="s">
        <v>819</v>
      </c>
      <c r="C234" s="25">
        <v>15197.39876</v>
      </c>
      <c r="D234" s="25">
        <v>9730.35972</v>
      </c>
      <c r="E234" s="27">
        <f t="shared" si="5"/>
        <v>64.02648159506477</v>
      </c>
      <c r="F234" s="25">
        <v>8816.58157</v>
      </c>
      <c r="G234" s="27">
        <f t="shared" si="6"/>
        <v>110.36431345578761</v>
      </c>
    </row>
    <row r="235" spans="1:7" s="10" customFormat="1" ht="24">
      <c r="A235" s="23" t="s">
        <v>232</v>
      </c>
      <c r="B235" s="24" t="s">
        <v>820</v>
      </c>
      <c r="C235" s="25">
        <v>1422.7</v>
      </c>
      <c r="D235" s="25">
        <v>1084.0770400000001</v>
      </c>
      <c r="E235" s="27">
        <f t="shared" si="5"/>
        <v>76.19856891825403</v>
      </c>
      <c r="F235" s="25">
        <v>898.18</v>
      </c>
      <c r="G235" s="27">
        <f t="shared" si="6"/>
        <v>120.6970807633214</v>
      </c>
    </row>
    <row r="236" spans="1:7" s="10" customFormat="1" ht="12">
      <c r="A236" s="23" t="s">
        <v>233</v>
      </c>
      <c r="B236" s="24" t="s">
        <v>821</v>
      </c>
      <c r="C236" s="25">
        <v>236359.00694999998</v>
      </c>
      <c r="D236" s="25">
        <v>186751.35606</v>
      </c>
      <c r="E236" s="27">
        <f t="shared" si="5"/>
        <v>79.01173662466176</v>
      </c>
      <c r="F236" s="25">
        <v>196531.99986</v>
      </c>
      <c r="G236" s="27">
        <f t="shared" si="6"/>
        <v>95.02338356757816</v>
      </c>
    </row>
    <row r="237" spans="1:7" s="10" customFormat="1" ht="24">
      <c r="A237" s="23" t="s">
        <v>234</v>
      </c>
      <c r="B237" s="24" t="s">
        <v>822</v>
      </c>
      <c r="C237" s="25">
        <v>205802.1</v>
      </c>
      <c r="D237" s="25">
        <v>163595.56459999998</v>
      </c>
      <c r="E237" s="27">
        <f t="shared" si="5"/>
        <v>79.49168866595626</v>
      </c>
      <c r="F237" s="25">
        <v>173364.21808000002</v>
      </c>
      <c r="G237" s="27">
        <f t="shared" si="6"/>
        <v>94.36524238496999</v>
      </c>
    </row>
    <row r="238" spans="1:7" s="11" customFormat="1" ht="24">
      <c r="A238" s="23" t="s">
        <v>235</v>
      </c>
      <c r="B238" s="24" t="s">
        <v>823</v>
      </c>
      <c r="C238" s="25">
        <v>18899.302</v>
      </c>
      <c r="D238" s="25">
        <v>14414.47414</v>
      </c>
      <c r="E238" s="27">
        <f t="shared" si="5"/>
        <v>76.26987568112304</v>
      </c>
      <c r="F238" s="25">
        <v>13800.71959</v>
      </c>
      <c r="G238" s="27">
        <f t="shared" si="6"/>
        <v>104.44726484005027</v>
      </c>
    </row>
    <row r="239" spans="1:7" s="10" customFormat="1" ht="24">
      <c r="A239" s="23" t="s">
        <v>236</v>
      </c>
      <c r="B239" s="24" t="s">
        <v>824</v>
      </c>
      <c r="C239" s="25">
        <v>1855.6842900000001</v>
      </c>
      <c r="D239" s="25">
        <v>3097.97689</v>
      </c>
      <c r="E239" s="27">
        <f t="shared" si="5"/>
        <v>166.9452560812486</v>
      </c>
      <c r="F239" s="25">
        <v>3151.23613</v>
      </c>
      <c r="G239" s="27">
        <f t="shared" si="6"/>
        <v>98.30989371145603</v>
      </c>
    </row>
    <row r="240" spans="1:7" s="10" customFormat="1" ht="24">
      <c r="A240" s="23" t="s">
        <v>237</v>
      </c>
      <c r="B240" s="24" t="s">
        <v>825</v>
      </c>
      <c r="C240" s="25">
        <v>3609.61177</v>
      </c>
      <c r="D240" s="25">
        <v>3016.88879</v>
      </c>
      <c r="E240" s="27">
        <f t="shared" si="5"/>
        <v>83.57931495774129</v>
      </c>
      <c r="F240" s="25">
        <v>1325.45533</v>
      </c>
      <c r="G240" s="27" t="s">
        <v>1548</v>
      </c>
    </row>
    <row r="241" spans="1:7" s="10" customFormat="1" ht="24">
      <c r="A241" s="23" t="s">
        <v>238</v>
      </c>
      <c r="B241" s="24" t="s">
        <v>826</v>
      </c>
      <c r="C241" s="25">
        <v>6192.308889999999</v>
      </c>
      <c r="D241" s="25">
        <v>2626.45164</v>
      </c>
      <c r="E241" s="27">
        <f t="shared" si="5"/>
        <v>42.414738777671026</v>
      </c>
      <c r="F241" s="25">
        <v>4890.370730000001</v>
      </c>
      <c r="G241" s="27">
        <f t="shared" si="6"/>
        <v>53.70659577786243</v>
      </c>
    </row>
    <row r="242" spans="1:7" s="10" customFormat="1" ht="24">
      <c r="A242" s="47" t="s">
        <v>239</v>
      </c>
      <c r="B242" s="48" t="s">
        <v>827</v>
      </c>
      <c r="C242" s="49">
        <v>1640009.08681</v>
      </c>
      <c r="D242" s="49">
        <v>855073.27202</v>
      </c>
      <c r="E242" s="46">
        <f t="shared" si="5"/>
        <v>52.13832526277111</v>
      </c>
      <c r="F242" s="49">
        <v>892511.6908999999</v>
      </c>
      <c r="G242" s="46">
        <f t="shared" si="6"/>
        <v>95.80527412002331</v>
      </c>
    </row>
    <row r="243" spans="1:7" s="10" customFormat="1" ht="12">
      <c r="A243" s="23" t="s">
        <v>240</v>
      </c>
      <c r="B243" s="24" t="s">
        <v>828</v>
      </c>
      <c r="C243" s="25">
        <v>3798.5</v>
      </c>
      <c r="D243" s="25">
        <v>2923.45208</v>
      </c>
      <c r="E243" s="27">
        <f t="shared" si="5"/>
        <v>76.96332973542188</v>
      </c>
      <c r="F243" s="25">
        <v>10825.467960000002</v>
      </c>
      <c r="G243" s="27">
        <f t="shared" si="6"/>
        <v>27.0053182994225</v>
      </c>
    </row>
    <row r="244" spans="1:7" s="10" customFormat="1" ht="24">
      <c r="A244" s="23" t="s">
        <v>241</v>
      </c>
      <c r="B244" s="24" t="s">
        <v>829</v>
      </c>
      <c r="C244" s="25">
        <v>79.5</v>
      </c>
      <c r="D244" s="25">
        <v>59.68108</v>
      </c>
      <c r="E244" s="27">
        <f t="shared" si="5"/>
        <v>75.07054088050315</v>
      </c>
      <c r="F244" s="25">
        <v>47.44057</v>
      </c>
      <c r="G244" s="27">
        <f t="shared" si="6"/>
        <v>125.80177683362575</v>
      </c>
    </row>
    <row r="245" spans="1:7" s="10" customFormat="1" ht="24">
      <c r="A245" s="23" t="s">
        <v>242</v>
      </c>
      <c r="B245" s="24" t="s">
        <v>830</v>
      </c>
      <c r="C245" s="25">
        <v>3585</v>
      </c>
      <c r="D245" s="25">
        <v>2729.771</v>
      </c>
      <c r="E245" s="27">
        <f t="shared" si="5"/>
        <v>76.144239888424</v>
      </c>
      <c r="F245" s="25">
        <v>9533.324</v>
      </c>
      <c r="G245" s="27">
        <f t="shared" si="6"/>
        <v>28.633989571738045</v>
      </c>
    </row>
    <row r="246" spans="1:7" s="10" customFormat="1" ht="24">
      <c r="A246" s="23" t="s">
        <v>243</v>
      </c>
      <c r="B246" s="24" t="s">
        <v>831</v>
      </c>
      <c r="C246" s="25">
        <v>84</v>
      </c>
      <c r="D246" s="25">
        <v>84</v>
      </c>
      <c r="E246" s="27">
        <f t="shared" si="5"/>
        <v>100</v>
      </c>
      <c r="F246" s="25">
        <v>670.20339</v>
      </c>
      <c r="G246" s="27">
        <f t="shared" si="6"/>
        <v>12.533508671151306</v>
      </c>
    </row>
    <row r="247" spans="1:7" s="10" customFormat="1" ht="24">
      <c r="A247" s="23" t="s">
        <v>244</v>
      </c>
      <c r="B247" s="24" t="s">
        <v>832</v>
      </c>
      <c r="C247" s="25">
        <v>50</v>
      </c>
      <c r="D247" s="25">
        <v>50</v>
      </c>
      <c r="E247" s="27">
        <f t="shared" si="5"/>
        <v>100</v>
      </c>
      <c r="F247" s="25">
        <v>574.5</v>
      </c>
      <c r="G247" s="27">
        <f t="shared" si="6"/>
        <v>8.703220191470844</v>
      </c>
    </row>
    <row r="248" spans="1:7" s="10" customFormat="1" ht="60">
      <c r="A248" s="23" t="s">
        <v>245</v>
      </c>
      <c r="B248" s="24" t="s">
        <v>833</v>
      </c>
      <c r="C248" s="25">
        <v>1183274.30297</v>
      </c>
      <c r="D248" s="25">
        <v>549693.2423500001</v>
      </c>
      <c r="E248" s="27">
        <f t="shared" si="5"/>
        <v>46.455267470127474</v>
      </c>
      <c r="F248" s="25">
        <v>553780.51163</v>
      </c>
      <c r="G248" s="27">
        <f t="shared" si="6"/>
        <v>99.26193334829183</v>
      </c>
    </row>
    <row r="249" spans="1:7" s="10" customFormat="1" ht="84">
      <c r="A249" s="23" t="s">
        <v>246</v>
      </c>
      <c r="B249" s="24" t="s">
        <v>834</v>
      </c>
      <c r="C249" s="25">
        <v>3392.2</v>
      </c>
      <c r="D249" s="25">
        <v>2821.23181</v>
      </c>
      <c r="E249" s="27">
        <f t="shared" si="5"/>
        <v>83.16820382052946</v>
      </c>
      <c r="F249" s="25">
        <v>4984.20117</v>
      </c>
      <c r="G249" s="27">
        <f t="shared" si="6"/>
        <v>56.60348998313004</v>
      </c>
    </row>
    <row r="250" spans="1:7" s="10" customFormat="1" ht="84">
      <c r="A250" s="23" t="s">
        <v>247</v>
      </c>
      <c r="B250" s="24" t="s">
        <v>835</v>
      </c>
      <c r="C250" s="25">
        <v>0</v>
      </c>
      <c r="D250" s="25">
        <v>0.60585</v>
      </c>
      <c r="E250" s="27">
        <v>0</v>
      </c>
      <c r="F250" s="25">
        <v>49.843</v>
      </c>
      <c r="G250" s="27">
        <f t="shared" si="6"/>
        <v>1.2155167225086771</v>
      </c>
    </row>
    <row r="251" spans="1:7" s="10" customFormat="1" ht="72">
      <c r="A251" s="23" t="s">
        <v>248</v>
      </c>
      <c r="B251" s="24" t="s">
        <v>836</v>
      </c>
      <c r="C251" s="25">
        <v>0</v>
      </c>
      <c r="D251" s="25">
        <v>268.57027</v>
      </c>
      <c r="E251" s="27">
        <v>0</v>
      </c>
      <c r="F251" s="25">
        <v>133.91985</v>
      </c>
      <c r="G251" s="27" t="s">
        <v>1548</v>
      </c>
    </row>
    <row r="252" spans="1:7" s="10" customFormat="1" ht="72">
      <c r="A252" s="23" t="s">
        <v>249</v>
      </c>
      <c r="B252" s="24" t="s">
        <v>837</v>
      </c>
      <c r="C252" s="25">
        <v>0</v>
      </c>
      <c r="D252" s="25">
        <v>0.60585</v>
      </c>
      <c r="E252" s="27">
        <v>0</v>
      </c>
      <c r="F252" s="25">
        <v>49.843</v>
      </c>
      <c r="G252" s="27">
        <f t="shared" si="6"/>
        <v>1.2155167225086771</v>
      </c>
    </row>
    <row r="253" spans="1:7" s="10" customFormat="1" ht="84">
      <c r="A253" s="23" t="s">
        <v>250</v>
      </c>
      <c r="B253" s="24" t="s">
        <v>838</v>
      </c>
      <c r="C253" s="25">
        <v>3392.2</v>
      </c>
      <c r="D253" s="25">
        <v>2552.66154</v>
      </c>
      <c r="E253" s="27">
        <f t="shared" si="5"/>
        <v>75.25091504038677</v>
      </c>
      <c r="F253" s="25">
        <v>3005.40844</v>
      </c>
      <c r="G253" s="27">
        <f t="shared" si="6"/>
        <v>84.93559497690104</v>
      </c>
    </row>
    <row r="254" spans="1:7" s="10" customFormat="1" ht="36">
      <c r="A254" s="23" t="s">
        <v>1508</v>
      </c>
      <c r="B254" s="24" t="s">
        <v>1509</v>
      </c>
      <c r="C254" s="25">
        <v>0</v>
      </c>
      <c r="D254" s="25">
        <v>0</v>
      </c>
      <c r="E254" s="27">
        <v>0</v>
      </c>
      <c r="F254" s="25">
        <v>1844.87288</v>
      </c>
      <c r="G254" s="27">
        <v>0</v>
      </c>
    </row>
    <row r="255" spans="1:7" s="10" customFormat="1" ht="72">
      <c r="A255" s="23" t="s">
        <v>251</v>
      </c>
      <c r="B255" s="24" t="s">
        <v>839</v>
      </c>
      <c r="C255" s="25">
        <v>1001107.2293400001</v>
      </c>
      <c r="D255" s="25">
        <v>485383.9571</v>
      </c>
      <c r="E255" s="27">
        <f t="shared" si="5"/>
        <v>48.484712014316294</v>
      </c>
      <c r="F255" s="25">
        <v>463046.97621</v>
      </c>
      <c r="G255" s="27">
        <f t="shared" si="6"/>
        <v>104.8239124835295</v>
      </c>
    </row>
    <row r="256" spans="1:7" s="10" customFormat="1" ht="60">
      <c r="A256" s="23" t="s">
        <v>252</v>
      </c>
      <c r="B256" s="24" t="s">
        <v>840</v>
      </c>
      <c r="C256" s="25">
        <v>0</v>
      </c>
      <c r="D256" s="25">
        <v>27.244</v>
      </c>
      <c r="E256" s="27">
        <v>0</v>
      </c>
      <c r="F256" s="25">
        <v>119.55145</v>
      </c>
      <c r="G256" s="27">
        <f t="shared" si="6"/>
        <v>22.788514902997832</v>
      </c>
    </row>
    <row r="257" spans="1:7" s="10" customFormat="1" ht="60">
      <c r="A257" s="23" t="s">
        <v>253</v>
      </c>
      <c r="B257" s="24" t="s">
        <v>841</v>
      </c>
      <c r="C257" s="25">
        <v>0</v>
      </c>
      <c r="D257" s="25">
        <v>27.244</v>
      </c>
      <c r="E257" s="27">
        <v>0</v>
      </c>
      <c r="F257" s="25">
        <v>24.72077</v>
      </c>
      <c r="G257" s="27">
        <f t="shared" si="6"/>
        <v>110.20692316622822</v>
      </c>
    </row>
    <row r="258" spans="1:7" s="10" customFormat="1" ht="72">
      <c r="A258" s="23" t="s">
        <v>254</v>
      </c>
      <c r="B258" s="24" t="s">
        <v>842</v>
      </c>
      <c r="C258" s="25">
        <v>1001107.2293400001</v>
      </c>
      <c r="D258" s="25">
        <v>485383.9571</v>
      </c>
      <c r="E258" s="27">
        <f t="shared" si="5"/>
        <v>48.484712014316294</v>
      </c>
      <c r="F258" s="25">
        <v>463046.97621</v>
      </c>
      <c r="G258" s="27">
        <f t="shared" si="6"/>
        <v>104.8239124835295</v>
      </c>
    </row>
    <row r="259" spans="1:7" s="10" customFormat="1" ht="72">
      <c r="A259" s="23" t="s">
        <v>1510</v>
      </c>
      <c r="B259" s="24" t="s">
        <v>1511</v>
      </c>
      <c r="C259" s="25">
        <v>0</v>
      </c>
      <c r="D259" s="25">
        <v>0</v>
      </c>
      <c r="E259" s="27">
        <v>0</v>
      </c>
      <c r="F259" s="25">
        <v>94.83067999999999</v>
      </c>
      <c r="G259" s="27">
        <v>0</v>
      </c>
    </row>
    <row r="260" spans="1:7" s="10" customFormat="1" ht="72">
      <c r="A260" s="23" t="s">
        <v>255</v>
      </c>
      <c r="B260" s="24" t="s">
        <v>843</v>
      </c>
      <c r="C260" s="25">
        <v>103321.61262999999</v>
      </c>
      <c r="D260" s="25">
        <v>36113.53673</v>
      </c>
      <c r="E260" s="27">
        <f t="shared" si="5"/>
        <v>34.95254846565784</v>
      </c>
      <c r="F260" s="25">
        <v>33929.4329</v>
      </c>
      <c r="G260" s="27">
        <f t="shared" si="6"/>
        <v>106.43719521171249</v>
      </c>
    </row>
    <row r="261" spans="1:7" s="10" customFormat="1" ht="72">
      <c r="A261" s="23" t="s">
        <v>256</v>
      </c>
      <c r="B261" s="24" t="s">
        <v>844</v>
      </c>
      <c r="C261" s="25">
        <v>1.1</v>
      </c>
      <c r="D261" s="25">
        <v>60.517</v>
      </c>
      <c r="E261" s="27" t="s">
        <v>1548</v>
      </c>
      <c r="F261" s="25">
        <v>0</v>
      </c>
      <c r="G261" s="27">
        <v>0</v>
      </c>
    </row>
    <row r="262" spans="1:7" s="10" customFormat="1" ht="72">
      <c r="A262" s="23" t="s">
        <v>257</v>
      </c>
      <c r="B262" s="24" t="s">
        <v>845</v>
      </c>
      <c r="C262" s="25">
        <v>29808.45</v>
      </c>
      <c r="D262" s="25">
        <v>1869.1333300000001</v>
      </c>
      <c r="E262" s="27">
        <f t="shared" si="5"/>
        <v>6.270481457439082</v>
      </c>
      <c r="F262" s="25">
        <v>5715.91945</v>
      </c>
      <c r="G262" s="27">
        <f t="shared" si="6"/>
        <v>32.70048408397358</v>
      </c>
    </row>
    <row r="263" spans="1:7" s="10" customFormat="1" ht="60">
      <c r="A263" s="23" t="s">
        <v>258</v>
      </c>
      <c r="B263" s="24" t="s">
        <v>846</v>
      </c>
      <c r="C263" s="25">
        <v>0</v>
      </c>
      <c r="D263" s="25">
        <v>89.802</v>
      </c>
      <c r="E263" s="27">
        <v>0</v>
      </c>
      <c r="F263" s="25">
        <v>1.98</v>
      </c>
      <c r="G263" s="27" t="s">
        <v>1548</v>
      </c>
    </row>
    <row r="264" spans="1:7" s="10" customFormat="1" ht="72">
      <c r="A264" s="23" t="s">
        <v>259</v>
      </c>
      <c r="B264" s="24" t="s">
        <v>847</v>
      </c>
      <c r="C264" s="25">
        <v>45633.711</v>
      </c>
      <c r="D264" s="25">
        <v>23270.238309999997</v>
      </c>
      <c r="E264" s="27">
        <f t="shared" si="5"/>
        <v>50.99352605796184</v>
      </c>
      <c r="F264" s="25">
        <v>45932.60745</v>
      </c>
      <c r="G264" s="27">
        <f t="shared" si="6"/>
        <v>50.661696781161055</v>
      </c>
    </row>
    <row r="265" spans="1:7" s="10" customFormat="1" ht="60">
      <c r="A265" s="23" t="s">
        <v>260</v>
      </c>
      <c r="B265" s="24" t="s">
        <v>848</v>
      </c>
      <c r="C265" s="25">
        <v>10</v>
      </c>
      <c r="D265" s="25">
        <v>56.97622</v>
      </c>
      <c r="E265" s="27" t="s">
        <v>1548</v>
      </c>
      <c r="F265" s="25">
        <v>7</v>
      </c>
      <c r="G265" s="27" t="s">
        <v>1548</v>
      </c>
    </row>
    <row r="266" spans="1:7" s="10" customFormat="1" ht="60">
      <c r="A266" s="23" t="s">
        <v>261</v>
      </c>
      <c r="B266" s="24" t="s">
        <v>849</v>
      </c>
      <c r="C266" s="25">
        <v>0</v>
      </c>
      <c r="D266" s="25">
        <v>21.95</v>
      </c>
      <c r="E266" s="27">
        <v>0</v>
      </c>
      <c r="F266" s="25">
        <v>0</v>
      </c>
      <c r="G266" s="27">
        <v>0</v>
      </c>
    </row>
    <row r="267" spans="1:7" s="10" customFormat="1" ht="60">
      <c r="A267" s="23" t="s">
        <v>262</v>
      </c>
      <c r="B267" s="24" t="s">
        <v>850</v>
      </c>
      <c r="C267" s="25">
        <v>1542</v>
      </c>
      <c r="D267" s="25">
        <v>0</v>
      </c>
      <c r="E267" s="27">
        <f t="shared" si="5"/>
        <v>0</v>
      </c>
      <c r="F267" s="25">
        <v>0</v>
      </c>
      <c r="G267" s="27">
        <v>0</v>
      </c>
    </row>
    <row r="268" spans="1:7" s="10" customFormat="1" ht="60">
      <c r="A268" s="23" t="s">
        <v>263</v>
      </c>
      <c r="B268" s="24" t="s">
        <v>851</v>
      </c>
      <c r="C268" s="25">
        <v>750</v>
      </c>
      <c r="D268" s="25">
        <v>0</v>
      </c>
      <c r="E268" s="27">
        <f t="shared" si="5"/>
        <v>0</v>
      </c>
      <c r="F268" s="25">
        <v>0</v>
      </c>
      <c r="G268" s="27">
        <v>0</v>
      </c>
    </row>
    <row r="269" spans="1:7" s="10" customFormat="1" ht="72">
      <c r="A269" s="23" t="s">
        <v>264</v>
      </c>
      <c r="B269" s="24" t="s">
        <v>852</v>
      </c>
      <c r="C269" s="25">
        <v>103321.61262999999</v>
      </c>
      <c r="D269" s="25">
        <v>36091.586729999995</v>
      </c>
      <c r="E269" s="27">
        <f aca="true" t="shared" si="7" ref="E269:E332">D269/C269*100</f>
        <v>34.93130412050945</v>
      </c>
      <c r="F269" s="25">
        <v>33922.4329</v>
      </c>
      <c r="G269" s="27">
        <f aca="true" t="shared" si="8" ref="G269:G332">D269/F269*100</f>
        <v>106.39445241558721</v>
      </c>
    </row>
    <row r="270" spans="1:7" s="10" customFormat="1" ht="72">
      <c r="A270" s="23" t="s">
        <v>265</v>
      </c>
      <c r="B270" s="24" t="s">
        <v>853</v>
      </c>
      <c r="C270" s="25">
        <v>1.1</v>
      </c>
      <c r="D270" s="25">
        <v>60.517</v>
      </c>
      <c r="E270" s="27" t="s">
        <v>1548</v>
      </c>
      <c r="F270" s="25">
        <v>0</v>
      </c>
      <c r="G270" s="27">
        <v>0</v>
      </c>
    </row>
    <row r="271" spans="1:7" s="10" customFormat="1" ht="72">
      <c r="A271" s="23" t="s">
        <v>266</v>
      </c>
      <c r="B271" s="24" t="s">
        <v>854</v>
      </c>
      <c r="C271" s="25">
        <v>28266.45</v>
      </c>
      <c r="D271" s="25">
        <v>1869.1333300000001</v>
      </c>
      <c r="E271" s="27">
        <f t="shared" si="7"/>
        <v>6.61255067403229</v>
      </c>
      <c r="F271" s="25">
        <v>5715.91945</v>
      </c>
      <c r="G271" s="27">
        <f t="shared" si="8"/>
        <v>32.70048408397358</v>
      </c>
    </row>
    <row r="272" spans="1:7" s="10" customFormat="1" ht="72">
      <c r="A272" s="23" t="s">
        <v>267</v>
      </c>
      <c r="B272" s="24" t="s">
        <v>855</v>
      </c>
      <c r="C272" s="25">
        <v>0</v>
      </c>
      <c r="D272" s="25">
        <v>89.802</v>
      </c>
      <c r="E272" s="27">
        <v>0</v>
      </c>
      <c r="F272" s="25">
        <v>1.98</v>
      </c>
      <c r="G272" s="27" t="s">
        <v>1548</v>
      </c>
    </row>
    <row r="273" spans="1:7" s="10" customFormat="1" ht="72">
      <c r="A273" s="23" t="s">
        <v>268</v>
      </c>
      <c r="B273" s="24" t="s">
        <v>856</v>
      </c>
      <c r="C273" s="25">
        <v>44883.711</v>
      </c>
      <c r="D273" s="25">
        <v>23270.238309999997</v>
      </c>
      <c r="E273" s="27">
        <f t="shared" si="7"/>
        <v>51.84562014045585</v>
      </c>
      <c r="F273" s="25">
        <v>45932.60745</v>
      </c>
      <c r="G273" s="27">
        <f t="shared" si="8"/>
        <v>50.661696781161055</v>
      </c>
    </row>
    <row r="274" spans="1:7" s="10" customFormat="1" ht="72">
      <c r="A274" s="23" t="s">
        <v>269</v>
      </c>
      <c r="B274" s="24" t="s">
        <v>857</v>
      </c>
      <c r="C274" s="25">
        <v>10</v>
      </c>
      <c r="D274" s="25">
        <v>56.97622</v>
      </c>
      <c r="E274" s="27" t="s">
        <v>1548</v>
      </c>
      <c r="F274" s="25">
        <v>0</v>
      </c>
      <c r="G274" s="27">
        <v>0</v>
      </c>
    </row>
    <row r="275" spans="1:7" s="10" customFormat="1" ht="36">
      <c r="A275" s="23" t="s">
        <v>270</v>
      </c>
      <c r="B275" s="24" t="s">
        <v>858</v>
      </c>
      <c r="C275" s="25">
        <v>0</v>
      </c>
      <c r="D275" s="25">
        <v>2.61144</v>
      </c>
      <c r="E275" s="27">
        <v>0</v>
      </c>
      <c r="F275" s="25">
        <v>67.805</v>
      </c>
      <c r="G275" s="27">
        <f t="shared" si="8"/>
        <v>3.85139738957304</v>
      </c>
    </row>
    <row r="276" spans="1:7" s="10" customFormat="1" ht="36">
      <c r="A276" s="23" t="s">
        <v>271</v>
      </c>
      <c r="B276" s="24" t="s">
        <v>859</v>
      </c>
      <c r="C276" s="25">
        <v>0</v>
      </c>
      <c r="D276" s="25">
        <v>2.61144</v>
      </c>
      <c r="E276" s="27">
        <v>0</v>
      </c>
      <c r="F276" s="25">
        <v>35.805</v>
      </c>
      <c r="G276" s="27">
        <f t="shared" si="8"/>
        <v>7.293506493506493</v>
      </c>
    </row>
    <row r="277" spans="1:7" s="10" customFormat="1" ht="36">
      <c r="A277" s="23" t="s">
        <v>1512</v>
      </c>
      <c r="B277" s="24" t="s">
        <v>1513</v>
      </c>
      <c r="C277" s="25">
        <v>0</v>
      </c>
      <c r="D277" s="25">
        <v>0</v>
      </c>
      <c r="E277" s="27">
        <v>0</v>
      </c>
      <c r="F277" s="25">
        <v>32</v>
      </c>
      <c r="G277" s="27">
        <f t="shared" si="8"/>
        <v>0</v>
      </c>
    </row>
    <row r="278" spans="1:7" s="10" customFormat="1" ht="24">
      <c r="A278" s="23" t="s">
        <v>272</v>
      </c>
      <c r="B278" s="24" t="s">
        <v>860</v>
      </c>
      <c r="C278" s="25">
        <v>442749.94989</v>
      </c>
      <c r="D278" s="25">
        <v>278847.38617</v>
      </c>
      <c r="E278" s="27">
        <f t="shared" si="7"/>
        <v>62.98078322522201</v>
      </c>
      <c r="F278" s="25">
        <v>327562.27231000003</v>
      </c>
      <c r="G278" s="27">
        <f t="shared" si="8"/>
        <v>85.12805342432813</v>
      </c>
    </row>
    <row r="279" spans="1:7" s="10" customFormat="1" ht="24">
      <c r="A279" s="23" t="s">
        <v>273</v>
      </c>
      <c r="B279" s="24" t="s">
        <v>861</v>
      </c>
      <c r="C279" s="25">
        <v>257377.6225</v>
      </c>
      <c r="D279" s="25">
        <v>230119.23291999998</v>
      </c>
      <c r="E279" s="27">
        <f t="shared" si="7"/>
        <v>89.40918432798095</v>
      </c>
      <c r="F279" s="25">
        <v>270067.37095</v>
      </c>
      <c r="G279" s="27">
        <f t="shared" si="8"/>
        <v>85.20808423117653</v>
      </c>
    </row>
    <row r="280" spans="1:7" s="10" customFormat="1" ht="36">
      <c r="A280" s="23" t="s">
        <v>274</v>
      </c>
      <c r="B280" s="24" t="s">
        <v>862</v>
      </c>
      <c r="C280" s="25">
        <v>28844</v>
      </c>
      <c r="D280" s="25">
        <v>46509.68714</v>
      </c>
      <c r="E280" s="27">
        <f t="shared" si="7"/>
        <v>161.24562175842462</v>
      </c>
      <c r="F280" s="25">
        <v>54216.47627000001</v>
      </c>
      <c r="G280" s="27">
        <f t="shared" si="8"/>
        <v>85.78515303794381</v>
      </c>
    </row>
    <row r="281" spans="1:7" s="10" customFormat="1" ht="36">
      <c r="A281" s="23" t="s">
        <v>275</v>
      </c>
      <c r="B281" s="24" t="s">
        <v>863</v>
      </c>
      <c r="C281" s="25">
        <v>184766.69258</v>
      </c>
      <c r="D281" s="25">
        <v>142162.36311</v>
      </c>
      <c r="E281" s="27">
        <f t="shared" si="7"/>
        <v>76.94155322309878</v>
      </c>
      <c r="F281" s="25">
        <v>153251.9669</v>
      </c>
      <c r="G281" s="27">
        <f t="shared" si="8"/>
        <v>92.763809813132</v>
      </c>
    </row>
    <row r="282" spans="1:7" s="10" customFormat="1" ht="36">
      <c r="A282" s="23" t="s">
        <v>276</v>
      </c>
      <c r="B282" s="24" t="s">
        <v>864</v>
      </c>
      <c r="C282" s="25">
        <v>43766.92992</v>
      </c>
      <c r="D282" s="25">
        <v>41447.18267</v>
      </c>
      <c r="E282" s="27">
        <f t="shared" si="7"/>
        <v>94.69977159869293</v>
      </c>
      <c r="F282" s="25">
        <v>62598.92778</v>
      </c>
      <c r="G282" s="27">
        <f t="shared" si="8"/>
        <v>66.21069104516218</v>
      </c>
    </row>
    <row r="283" spans="1:7" s="10" customFormat="1" ht="36">
      <c r="A283" s="23" t="s">
        <v>277</v>
      </c>
      <c r="B283" s="24" t="s">
        <v>865</v>
      </c>
      <c r="C283" s="25">
        <v>185372.32739</v>
      </c>
      <c r="D283" s="25">
        <v>48728.15325</v>
      </c>
      <c r="E283" s="27">
        <f t="shared" si="7"/>
        <v>26.28663832195521</v>
      </c>
      <c r="F283" s="25">
        <v>57494.901359999996</v>
      </c>
      <c r="G283" s="27">
        <f t="shared" si="8"/>
        <v>84.75212948865212</v>
      </c>
    </row>
    <row r="284" spans="1:7" s="10" customFormat="1" ht="48">
      <c r="A284" s="23" t="s">
        <v>278</v>
      </c>
      <c r="B284" s="24" t="s">
        <v>866</v>
      </c>
      <c r="C284" s="25">
        <v>0</v>
      </c>
      <c r="D284" s="25">
        <v>3731.5199300000004</v>
      </c>
      <c r="E284" s="27">
        <v>0</v>
      </c>
      <c r="F284" s="25">
        <v>1023.691</v>
      </c>
      <c r="G284" s="27" t="s">
        <v>1548</v>
      </c>
    </row>
    <row r="285" spans="1:7" s="10" customFormat="1" ht="36">
      <c r="A285" s="23" t="s">
        <v>279</v>
      </c>
      <c r="B285" s="24" t="s">
        <v>867</v>
      </c>
      <c r="C285" s="25">
        <v>52267.0384</v>
      </c>
      <c r="D285" s="25">
        <v>17868.18691</v>
      </c>
      <c r="E285" s="27">
        <f t="shared" si="7"/>
        <v>34.186338956599464</v>
      </c>
      <c r="F285" s="25">
        <v>21999.54582</v>
      </c>
      <c r="G285" s="27">
        <f t="shared" si="8"/>
        <v>81.22070817369266</v>
      </c>
    </row>
    <row r="286" spans="1:7" s="10" customFormat="1" ht="36">
      <c r="A286" s="23" t="s">
        <v>280</v>
      </c>
      <c r="B286" s="24" t="s">
        <v>868</v>
      </c>
      <c r="C286" s="25">
        <v>37353.9</v>
      </c>
      <c r="D286" s="25">
        <v>5393.16283</v>
      </c>
      <c r="E286" s="27">
        <f t="shared" si="7"/>
        <v>14.438018065048094</v>
      </c>
      <c r="F286" s="25">
        <v>14124.590460000001</v>
      </c>
      <c r="G286" s="27">
        <f t="shared" si="8"/>
        <v>38.18279082337372</v>
      </c>
    </row>
    <row r="287" spans="1:7" s="10" customFormat="1" ht="36">
      <c r="A287" s="23" t="s">
        <v>281</v>
      </c>
      <c r="B287" s="24" t="s">
        <v>869</v>
      </c>
      <c r="C287" s="25">
        <v>49685.44475</v>
      </c>
      <c r="D287" s="25">
        <v>12689.65143</v>
      </c>
      <c r="E287" s="27">
        <f t="shared" si="7"/>
        <v>25.539977540404323</v>
      </c>
      <c r="F287" s="25">
        <v>13846.57009</v>
      </c>
      <c r="G287" s="27">
        <f t="shared" si="8"/>
        <v>91.64472752110989</v>
      </c>
    </row>
    <row r="288" spans="1:7" s="10" customFormat="1" ht="36">
      <c r="A288" s="23" t="s">
        <v>282</v>
      </c>
      <c r="B288" s="24" t="s">
        <v>870</v>
      </c>
      <c r="C288" s="25">
        <v>46065.944240000004</v>
      </c>
      <c r="D288" s="25">
        <v>9045.632150000001</v>
      </c>
      <c r="E288" s="27">
        <f t="shared" si="7"/>
        <v>19.63626774450331</v>
      </c>
      <c r="F288" s="25">
        <v>6500.50399</v>
      </c>
      <c r="G288" s="27">
        <f t="shared" si="8"/>
        <v>139.15278205990305</v>
      </c>
    </row>
    <row r="289" spans="1:7" s="10" customFormat="1" ht="48">
      <c r="A289" s="23" t="s">
        <v>283</v>
      </c>
      <c r="B289" s="24" t="s">
        <v>871</v>
      </c>
      <c r="C289" s="25">
        <v>10186.333949999998</v>
      </c>
      <c r="D289" s="25">
        <v>23606.579980000002</v>
      </c>
      <c r="E289" s="27" t="s">
        <v>1548</v>
      </c>
      <c r="F289" s="25">
        <v>275.634</v>
      </c>
      <c r="G289" s="27" t="s">
        <v>1548</v>
      </c>
    </row>
    <row r="290" spans="1:7" s="10" customFormat="1" ht="48">
      <c r="A290" s="23" t="s">
        <v>284</v>
      </c>
      <c r="B290" s="24" t="s">
        <v>872</v>
      </c>
      <c r="C290" s="25">
        <v>10107.333949999998</v>
      </c>
      <c r="D290" s="25">
        <v>23493.47041</v>
      </c>
      <c r="E290" s="27" t="s">
        <v>1548</v>
      </c>
      <c r="F290" s="25">
        <v>275.634</v>
      </c>
      <c r="G290" s="27" t="s">
        <v>1548</v>
      </c>
    </row>
    <row r="291" spans="1:7" s="10" customFormat="1" ht="60">
      <c r="A291" s="23" t="s">
        <v>285</v>
      </c>
      <c r="B291" s="24" t="s">
        <v>873</v>
      </c>
      <c r="C291" s="25">
        <v>1182.1949</v>
      </c>
      <c r="D291" s="25">
        <v>2980.23886</v>
      </c>
      <c r="E291" s="27" t="s">
        <v>1548</v>
      </c>
      <c r="F291" s="25">
        <v>0</v>
      </c>
      <c r="G291" s="27">
        <v>0</v>
      </c>
    </row>
    <row r="292" spans="1:7" s="10" customFormat="1" ht="60">
      <c r="A292" s="23" t="s">
        <v>286</v>
      </c>
      <c r="B292" s="24" t="s">
        <v>874</v>
      </c>
      <c r="C292" s="25">
        <v>6635.23905</v>
      </c>
      <c r="D292" s="25">
        <v>16729.76516</v>
      </c>
      <c r="E292" s="27" t="s">
        <v>1548</v>
      </c>
      <c r="F292" s="25">
        <v>275.634</v>
      </c>
      <c r="G292" s="27" t="s">
        <v>1548</v>
      </c>
    </row>
    <row r="293" spans="1:7" s="11" customFormat="1" ht="60">
      <c r="A293" s="23" t="s">
        <v>286</v>
      </c>
      <c r="B293" s="24" t="s">
        <v>875</v>
      </c>
      <c r="C293" s="25">
        <v>2289.9</v>
      </c>
      <c r="D293" s="25">
        <v>3783.46639</v>
      </c>
      <c r="E293" s="27">
        <f t="shared" si="7"/>
        <v>165.22408795143892</v>
      </c>
      <c r="F293" s="25">
        <v>0</v>
      </c>
      <c r="G293" s="27">
        <v>0</v>
      </c>
    </row>
    <row r="294" spans="1:7" s="10" customFormat="1" ht="48">
      <c r="A294" s="23" t="s">
        <v>287</v>
      </c>
      <c r="B294" s="24" t="s">
        <v>876</v>
      </c>
      <c r="C294" s="25">
        <v>79</v>
      </c>
      <c r="D294" s="25">
        <v>113.10957</v>
      </c>
      <c r="E294" s="27">
        <f t="shared" si="7"/>
        <v>143.17667088607595</v>
      </c>
      <c r="F294" s="25">
        <v>0</v>
      </c>
      <c r="G294" s="27">
        <v>0</v>
      </c>
    </row>
    <row r="295" spans="1:7" s="10" customFormat="1" ht="48">
      <c r="A295" s="23" t="s">
        <v>288</v>
      </c>
      <c r="B295" s="24" t="s">
        <v>877</v>
      </c>
      <c r="C295" s="25">
        <v>79</v>
      </c>
      <c r="D295" s="25">
        <v>0</v>
      </c>
      <c r="E295" s="27">
        <f t="shared" si="7"/>
        <v>0</v>
      </c>
      <c r="F295" s="25">
        <v>0</v>
      </c>
      <c r="G295" s="27">
        <v>0</v>
      </c>
    </row>
    <row r="296" spans="1:7" s="11" customFormat="1" ht="48">
      <c r="A296" s="23" t="s">
        <v>289</v>
      </c>
      <c r="B296" s="24" t="s">
        <v>878</v>
      </c>
      <c r="C296" s="25">
        <v>0</v>
      </c>
      <c r="D296" s="25">
        <v>113.10957</v>
      </c>
      <c r="E296" s="27">
        <v>0</v>
      </c>
      <c r="F296" s="25">
        <v>0</v>
      </c>
      <c r="G296" s="27">
        <v>0</v>
      </c>
    </row>
    <row r="297" spans="1:7" s="10" customFormat="1" ht="12">
      <c r="A297" s="47" t="s">
        <v>290</v>
      </c>
      <c r="B297" s="48" t="s">
        <v>879</v>
      </c>
      <c r="C297" s="49">
        <v>5625.1</v>
      </c>
      <c r="D297" s="49">
        <v>4962.46471</v>
      </c>
      <c r="E297" s="46">
        <f t="shared" si="7"/>
        <v>88.22002648841799</v>
      </c>
      <c r="F297" s="49">
        <v>4940.4240199999995</v>
      </c>
      <c r="G297" s="46">
        <f t="shared" si="8"/>
        <v>100.4461295206803</v>
      </c>
    </row>
    <row r="298" spans="1:7" s="10" customFormat="1" ht="24">
      <c r="A298" s="23" t="s">
        <v>291</v>
      </c>
      <c r="B298" s="24" t="s">
        <v>880</v>
      </c>
      <c r="C298" s="25">
        <v>5625.1</v>
      </c>
      <c r="D298" s="25">
        <v>4962.46471</v>
      </c>
      <c r="E298" s="27">
        <f t="shared" si="7"/>
        <v>88.22002648841799</v>
      </c>
      <c r="F298" s="25">
        <v>4940.4240199999995</v>
      </c>
      <c r="G298" s="27">
        <f t="shared" si="8"/>
        <v>100.4461295206803</v>
      </c>
    </row>
    <row r="299" spans="1:7" s="10" customFormat="1" ht="36">
      <c r="A299" s="23" t="s">
        <v>292</v>
      </c>
      <c r="B299" s="24" t="s">
        <v>881</v>
      </c>
      <c r="C299" s="25">
        <v>5625.1</v>
      </c>
      <c r="D299" s="25">
        <v>4962.46471</v>
      </c>
      <c r="E299" s="27">
        <f t="shared" si="7"/>
        <v>88.22002648841799</v>
      </c>
      <c r="F299" s="25">
        <v>4940.4240199999995</v>
      </c>
      <c r="G299" s="27">
        <f t="shared" si="8"/>
        <v>100.4461295206803</v>
      </c>
    </row>
    <row r="300" spans="1:7" s="10" customFormat="1" ht="12">
      <c r="A300" s="47" t="s">
        <v>293</v>
      </c>
      <c r="B300" s="48" t="s">
        <v>882</v>
      </c>
      <c r="C300" s="49">
        <v>872919.89941</v>
      </c>
      <c r="D300" s="49">
        <v>852197.3607300001</v>
      </c>
      <c r="E300" s="46">
        <f t="shared" si="7"/>
        <v>97.62606641296571</v>
      </c>
      <c r="F300" s="49">
        <v>883452.45725</v>
      </c>
      <c r="G300" s="46">
        <f t="shared" si="8"/>
        <v>96.46216428926007</v>
      </c>
    </row>
    <row r="301" spans="1:7" s="10" customFormat="1" ht="60">
      <c r="A301" s="23" t="s">
        <v>294</v>
      </c>
      <c r="B301" s="24" t="s">
        <v>883</v>
      </c>
      <c r="C301" s="25">
        <v>513.5</v>
      </c>
      <c r="D301" s="25">
        <v>771.67781</v>
      </c>
      <c r="E301" s="27">
        <f t="shared" si="7"/>
        <v>150.27805452775073</v>
      </c>
      <c r="F301" s="25">
        <v>347.45041</v>
      </c>
      <c r="G301" s="27" t="s">
        <v>1548</v>
      </c>
    </row>
    <row r="302" spans="1:7" s="10" customFormat="1" ht="60">
      <c r="A302" s="23" t="s">
        <v>295</v>
      </c>
      <c r="B302" s="24" t="s">
        <v>884</v>
      </c>
      <c r="C302" s="25">
        <v>513.5</v>
      </c>
      <c r="D302" s="25">
        <v>771.67781</v>
      </c>
      <c r="E302" s="27">
        <f t="shared" si="7"/>
        <v>150.27805452775073</v>
      </c>
      <c r="F302" s="25">
        <v>347.45041</v>
      </c>
      <c r="G302" s="27" t="s">
        <v>1548</v>
      </c>
    </row>
    <row r="303" spans="1:7" s="10" customFormat="1" ht="24">
      <c r="A303" s="23" t="s">
        <v>296</v>
      </c>
      <c r="B303" s="24" t="s">
        <v>885</v>
      </c>
      <c r="C303" s="25">
        <v>1202.3136499999998</v>
      </c>
      <c r="D303" s="25">
        <v>1694.42328</v>
      </c>
      <c r="E303" s="27">
        <f t="shared" si="7"/>
        <v>140.93022066247025</v>
      </c>
      <c r="F303" s="25">
        <v>1691.03176</v>
      </c>
      <c r="G303" s="27">
        <f t="shared" si="8"/>
        <v>100.2005592136247</v>
      </c>
    </row>
    <row r="304" spans="1:7" s="10" customFormat="1" ht="60">
      <c r="A304" s="23" t="s">
        <v>297</v>
      </c>
      <c r="B304" s="24" t="s">
        <v>886</v>
      </c>
      <c r="C304" s="25">
        <v>1086.11365</v>
      </c>
      <c r="D304" s="25">
        <v>1469.97266</v>
      </c>
      <c r="E304" s="27">
        <f t="shared" si="7"/>
        <v>135.34243492842575</v>
      </c>
      <c r="F304" s="25">
        <v>1484.03021</v>
      </c>
      <c r="G304" s="27">
        <f t="shared" si="8"/>
        <v>99.05274502464475</v>
      </c>
    </row>
    <row r="305" spans="1:7" s="10" customFormat="1" ht="36">
      <c r="A305" s="23" t="s">
        <v>298</v>
      </c>
      <c r="B305" s="24" t="s">
        <v>887</v>
      </c>
      <c r="C305" s="25">
        <v>0</v>
      </c>
      <c r="D305" s="25">
        <v>0.15</v>
      </c>
      <c r="E305" s="27">
        <v>0</v>
      </c>
      <c r="F305" s="25">
        <v>-1.5731199999999999</v>
      </c>
      <c r="G305" s="27">
        <v>0</v>
      </c>
    </row>
    <row r="306" spans="1:7" s="10" customFormat="1" ht="48">
      <c r="A306" s="23" t="s">
        <v>299</v>
      </c>
      <c r="B306" s="24" t="s">
        <v>888</v>
      </c>
      <c r="C306" s="25">
        <v>116.2</v>
      </c>
      <c r="D306" s="25">
        <v>224.30062</v>
      </c>
      <c r="E306" s="27">
        <f t="shared" si="7"/>
        <v>193.02979345955248</v>
      </c>
      <c r="F306" s="25">
        <v>208.57467000000003</v>
      </c>
      <c r="G306" s="27">
        <f t="shared" si="8"/>
        <v>107.53972186555538</v>
      </c>
    </row>
    <row r="307" spans="1:7" s="10" customFormat="1" ht="48">
      <c r="A307" s="23" t="s">
        <v>300</v>
      </c>
      <c r="B307" s="24" t="s">
        <v>889</v>
      </c>
      <c r="C307" s="25">
        <v>794</v>
      </c>
      <c r="D307" s="25">
        <v>557.4156700000001</v>
      </c>
      <c r="E307" s="27">
        <f t="shared" si="7"/>
        <v>70.20348488664987</v>
      </c>
      <c r="F307" s="25">
        <v>544.24442</v>
      </c>
      <c r="G307" s="27">
        <f t="shared" si="8"/>
        <v>102.42009830803596</v>
      </c>
    </row>
    <row r="308" spans="1:7" s="10" customFormat="1" ht="48">
      <c r="A308" s="23" t="s">
        <v>301</v>
      </c>
      <c r="B308" s="24" t="s">
        <v>890</v>
      </c>
      <c r="C308" s="25">
        <v>10453.088109999999</v>
      </c>
      <c r="D308" s="25">
        <v>7593.1348</v>
      </c>
      <c r="E308" s="27">
        <f t="shared" si="7"/>
        <v>72.64011094229646</v>
      </c>
      <c r="F308" s="25">
        <v>5381.73963</v>
      </c>
      <c r="G308" s="27">
        <f t="shared" si="8"/>
        <v>141.09071270696163</v>
      </c>
    </row>
    <row r="309" spans="1:7" s="10" customFormat="1" ht="48">
      <c r="A309" s="23" t="s">
        <v>302</v>
      </c>
      <c r="B309" s="24" t="s">
        <v>891</v>
      </c>
      <c r="C309" s="25">
        <v>10415.088109999999</v>
      </c>
      <c r="D309" s="25">
        <v>7568.1348</v>
      </c>
      <c r="E309" s="27">
        <f t="shared" si="7"/>
        <v>72.66510585477899</v>
      </c>
      <c r="F309" s="25">
        <v>5310.72249</v>
      </c>
      <c r="G309" s="27">
        <f t="shared" si="8"/>
        <v>142.5066893299484</v>
      </c>
    </row>
    <row r="310" spans="1:7" s="10" customFormat="1" ht="36">
      <c r="A310" s="23" t="s">
        <v>303</v>
      </c>
      <c r="B310" s="24" t="s">
        <v>892</v>
      </c>
      <c r="C310" s="25">
        <v>38</v>
      </c>
      <c r="D310" s="25">
        <v>25</v>
      </c>
      <c r="E310" s="27">
        <f t="shared" si="7"/>
        <v>65.78947368421053</v>
      </c>
      <c r="F310" s="25">
        <v>71.01714</v>
      </c>
      <c r="G310" s="27">
        <f t="shared" si="8"/>
        <v>35.2027693596222</v>
      </c>
    </row>
    <row r="311" spans="1:7" s="10" customFormat="1" ht="24">
      <c r="A311" s="23" t="s">
        <v>304</v>
      </c>
      <c r="B311" s="24" t="s">
        <v>893</v>
      </c>
      <c r="C311" s="25">
        <v>60</v>
      </c>
      <c r="D311" s="25">
        <v>161.765</v>
      </c>
      <c r="E311" s="27" t="s">
        <v>1548</v>
      </c>
      <c r="F311" s="25">
        <v>25</v>
      </c>
      <c r="G311" s="27" t="s">
        <v>1548</v>
      </c>
    </row>
    <row r="312" spans="1:7" s="10" customFormat="1" ht="36">
      <c r="A312" s="23" t="s">
        <v>305</v>
      </c>
      <c r="B312" s="24" t="s">
        <v>894</v>
      </c>
      <c r="C312" s="25">
        <v>60</v>
      </c>
      <c r="D312" s="25">
        <v>133.085</v>
      </c>
      <c r="E312" s="27" t="s">
        <v>1548</v>
      </c>
      <c r="F312" s="25">
        <v>25</v>
      </c>
      <c r="G312" s="27" t="s">
        <v>1548</v>
      </c>
    </row>
    <row r="313" spans="1:7" s="10" customFormat="1" ht="24">
      <c r="A313" s="23" t="s">
        <v>306</v>
      </c>
      <c r="B313" s="24" t="s">
        <v>895</v>
      </c>
      <c r="C313" s="25">
        <v>0</v>
      </c>
      <c r="D313" s="25">
        <v>6.88</v>
      </c>
      <c r="E313" s="27">
        <v>0</v>
      </c>
      <c r="F313" s="25">
        <v>0</v>
      </c>
      <c r="G313" s="27">
        <v>0</v>
      </c>
    </row>
    <row r="314" spans="1:7" s="10" customFormat="1" ht="24">
      <c r="A314" s="23" t="s">
        <v>307</v>
      </c>
      <c r="B314" s="24" t="s">
        <v>896</v>
      </c>
      <c r="C314" s="25">
        <v>0</v>
      </c>
      <c r="D314" s="25">
        <v>21.8</v>
      </c>
      <c r="E314" s="27">
        <v>0</v>
      </c>
      <c r="F314" s="25">
        <v>0</v>
      </c>
      <c r="G314" s="27">
        <v>0</v>
      </c>
    </row>
    <row r="315" spans="1:7" s="10" customFormat="1" ht="36">
      <c r="A315" s="23" t="s">
        <v>308</v>
      </c>
      <c r="B315" s="24" t="s">
        <v>897</v>
      </c>
      <c r="C315" s="25">
        <v>53.5</v>
      </c>
      <c r="D315" s="25">
        <v>30.1</v>
      </c>
      <c r="E315" s="27">
        <f t="shared" si="7"/>
        <v>56.26168224299065</v>
      </c>
      <c r="F315" s="25">
        <v>1</v>
      </c>
      <c r="G315" s="27" t="s">
        <v>1548</v>
      </c>
    </row>
    <row r="316" spans="1:7" s="10" customFormat="1" ht="48">
      <c r="A316" s="23" t="s">
        <v>309</v>
      </c>
      <c r="B316" s="24" t="s">
        <v>898</v>
      </c>
      <c r="C316" s="25">
        <v>23.4</v>
      </c>
      <c r="D316" s="25">
        <v>0</v>
      </c>
      <c r="E316" s="27">
        <f t="shared" si="7"/>
        <v>0</v>
      </c>
      <c r="F316" s="25">
        <v>1</v>
      </c>
      <c r="G316" s="27">
        <f t="shared" si="8"/>
        <v>0</v>
      </c>
    </row>
    <row r="317" spans="1:7" s="10" customFormat="1" ht="36">
      <c r="A317" s="23" t="s">
        <v>310</v>
      </c>
      <c r="B317" s="24" t="s">
        <v>899</v>
      </c>
      <c r="C317" s="25">
        <v>30.1</v>
      </c>
      <c r="D317" s="25">
        <v>30.1</v>
      </c>
      <c r="E317" s="27">
        <f t="shared" si="7"/>
        <v>100</v>
      </c>
      <c r="F317" s="25">
        <v>0</v>
      </c>
      <c r="G317" s="27">
        <v>0</v>
      </c>
    </row>
    <row r="318" spans="1:7" s="10" customFormat="1" ht="48">
      <c r="A318" s="23" t="s">
        <v>311</v>
      </c>
      <c r="B318" s="24" t="s">
        <v>900</v>
      </c>
      <c r="C318" s="25">
        <v>0</v>
      </c>
      <c r="D318" s="25">
        <v>0</v>
      </c>
      <c r="E318" s="27">
        <v>0</v>
      </c>
      <c r="F318" s="25">
        <v>0</v>
      </c>
      <c r="G318" s="27">
        <v>0</v>
      </c>
    </row>
    <row r="319" spans="1:7" s="10" customFormat="1" ht="24">
      <c r="A319" s="23" t="s">
        <v>312</v>
      </c>
      <c r="B319" s="24" t="s">
        <v>901</v>
      </c>
      <c r="C319" s="25">
        <v>209.5</v>
      </c>
      <c r="D319" s="25">
        <v>693.1288900000001</v>
      </c>
      <c r="E319" s="27" t="s">
        <v>1548</v>
      </c>
      <c r="F319" s="25">
        <v>306.51216</v>
      </c>
      <c r="G319" s="27" t="s">
        <v>1548</v>
      </c>
    </row>
    <row r="320" spans="1:7" s="10" customFormat="1" ht="36">
      <c r="A320" s="23" t="s">
        <v>313</v>
      </c>
      <c r="B320" s="24" t="s">
        <v>902</v>
      </c>
      <c r="C320" s="25">
        <v>0</v>
      </c>
      <c r="D320" s="25">
        <v>129.9728</v>
      </c>
      <c r="E320" s="27">
        <v>0</v>
      </c>
      <c r="F320" s="25">
        <v>99.94707000000001</v>
      </c>
      <c r="G320" s="27">
        <f t="shared" si="8"/>
        <v>130.04163103530698</v>
      </c>
    </row>
    <row r="321" spans="1:7" s="10" customFormat="1" ht="48">
      <c r="A321" s="23" t="s">
        <v>314</v>
      </c>
      <c r="B321" s="24" t="s">
        <v>903</v>
      </c>
      <c r="C321" s="25">
        <v>0</v>
      </c>
      <c r="D321" s="25">
        <v>129.9728</v>
      </c>
      <c r="E321" s="27">
        <v>0</v>
      </c>
      <c r="F321" s="25">
        <v>99.94707000000001</v>
      </c>
      <c r="G321" s="27">
        <f t="shared" si="8"/>
        <v>130.04163103530698</v>
      </c>
    </row>
    <row r="322" spans="1:7" s="10" customFormat="1" ht="36">
      <c r="A322" s="23" t="s">
        <v>315</v>
      </c>
      <c r="B322" s="24" t="s">
        <v>904</v>
      </c>
      <c r="C322" s="25">
        <v>10</v>
      </c>
      <c r="D322" s="25">
        <v>88.2</v>
      </c>
      <c r="E322" s="27" t="s">
        <v>1548</v>
      </c>
      <c r="F322" s="25">
        <v>56.03897</v>
      </c>
      <c r="G322" s="27">
        <f t="shared" si="8"/>
        <v>157.39047309399157</v>
      </c>
    </row>
    <row r="323" spans="1:7" s="10" customFormat="1" ht="48">
      <c r="A323" s="23" t="s">
        <v>316</v>
      </c>
      <c r="B323" s="24" t="s">
        <v>905</v>
      </c>
      <c r="C323" s="25">
        <v>10</v>
      </c>
      <c r="D323" s="25">
        <v>88.2</v>
      </c>
      <c r="E323" s="27" t="s">
        <v>1548</v>
      </c>
      <c r="F323" s="25">
        <v>43.048970000000004</v>
      </c>
      <c r="G323" s="27" t="s">
        <v>1548</v>
      </c>
    </row>
    <row r="324" spans="1:7" s="10" customFormat="1" ht="36">
      <c r="A324" s="23" t="s">
        <v>1514</v>
      </c>
      <c r="B324" s="24" t="s">
        <v>1515</v>
      </c>
      <c r="C324" s="25">
        <v>0</v>
      </c>
      <c r="D324" s="25">
        <v>0</v>
      </c>
      <c r="E324" s="27">
        <v>0</v>
      </c>
      <c r="F324" s="25">
        <v>12.99</v>
      </c>
      <c r="G324" s="27">
        <f t="shared" si="8"/>
        <v>0</v>
      </c>
    </row>
    <row r="325" spans="1:8" s="10" customFormat="1" ht="36">
      <c r="A325" s="23" t="s">
        <v>317</v>
      </c>
      <c r="B325" s="24" t="s">
        <v>906</v>
      </c>
      <c r="C325" s="25">
        <v>60</v>
      </c>
      <c r="D325" s="25">
        <v>80.8307</v>
      </c>
      <c r="E325" s="27">
        <f t="shared" si="7"/>
        <v>134.71783333333332</v>
      </c>
      <c r="F325" s="25">
        <v>75.34124</v>
      </c>
      <c r="G325" s="27">
        <f t="shared" si="8"/>
        <v>107.28612908415099</v>
      </c>
      <c r="H325" s="18"/>
    </row>
    <row r="326" spans="1:7" s="10" customFormat="1" ht="36">
      <c r="A326" s="23" t="s">
        <v>318</v>
      </c>
      <c r="B326" s="24" t="s">
        <v>907</v>
      </c>
      <c r="C326" s="25">
        <v>113.5</v>
      </c>
      <c r="D326" s="25">
        <v>353.5</v>
      </c>
      <c r="E326" s="27" t="s">
        <v>1548</v>
      </c>
      <c r="F326" s="25">
        <v>58.7</v>
      </c>
      <c r="G326" s="27" t="s">
        <v>1548</v>
      </c>
    </row>
    <row r="327" spans="1:7" s="10" customFormat="1" ht="36">
      <c r="A327" s="23" t="s">
        <v>319</v>
      </c>
      <c r="B327" s="24" t="s">
        <v>908</v>
      </c>
      <c r="C327" s="25">
        <v>26</v>
      </c>
      <c r="D327" s="25">
        <v>40.625389999999996</v>
      </c>
      <c r="E327" s="27">
        <f t="shared" si="7"/>
        <v>156.2515</v>
      </c>
      <c r="F327" s="25">
        <v>16.48488</v>
      </c>
      <c r="G327" s="27" t="s">
        <v>1548</v>
      </c>
    </row>
    <row r="328" spans="1:7" s="10" customFormat="1" ht="48">
      <c r="A328" s="23" t="s">
        <v>320</v>
      </c>
      <c r="B328" s="24" t="s">
        <v>909</v>
      </c>
      <c r="C328" s="25">
        <v>60</v>
      </c>
      <c r="D328" s="25">
        <v>67.0277</v>
      </c>
      <c r="E328" s="27">
        <f t="shared" si="7"/>
        <v>111.71283333333332</v>
      </c>
      <c r="F328" s="25">
        <v>36.74124</v>
      </c>
      <c r="G328" s="27">
        <f t="shared" si="8"/>
        <v>182.43178510033957</v>
      </c>
    </row>
    <row r="329" spans="1:7" s="10" customFormat="1" ht="48">
      <c r="A329" s="23" t="s">
        <v>321</v>
      </c>
      <c r="B329" s="24" t="s">
        <v>910</v>
      </c>
      <c r="C329" s="25">
        <v>113.5</v>
      </c>
      <c r="D329" s="25">
        <v>353.5</v>
      </c>
      <c r="E329" s="27" t="s">
        <v>1548</v>
      </c>
      <c r="F329" s="25">
        <v>58.7</v>
      </c>
      <c r="G329" s="27" t="s">
        <v>1548</v>
      </c>
    </row>
    <row r="330" spans="1:7" s="10" customFormat="1" ht="48">
      <c r="A330" s="23" t="s">
        <v>322</v>
      </c>
      <c r="B330" s="24" t="s">
        <v>911</v>
      </c>
      <c r="C330" s="25">
        <v>0</v>
      </c>
      <c r="D330" s="25">
        <v>11.741100000000001</v>
      </c>
      <c r="E330" s="27">
        <v>0</v>
      </c>
      <c r="F330" s="25">
        <v>0</v>
      </c>
      <c r="G330" s="27">
        <v>0</v>
      </c>
    </row>
    <row r="331" spans="1:7" s="10" customFormat="1" ht="36">
      <c r="A331" s="23" t="s">
        <v>323</v>
      </c>
      <c r="B331" s="24" t="s">
        <v>912</v>
      </c>
      <c r="C331" s="25">
        <v>0</v>
      </c>
      <c r="D331" s="25">
        <v>13.803</v>
      </c>
      <c r="E331" s="27">
        <v>0</v>
      </c>
      <c r="F331" s="25">
        <v>38.6</v>
      </c>
      <c r="G331" s="27">
        <f t="shared" si="8"/>
        <v>35.759067357512954</v>
      </c>
    </row>
    <row r="332" spans="1:7" s="10" customFormat="1" ht="36">
      <c r="A332" s="23" t="s">
        <v>324</v>
      </c>
      <c r="B332" s="24" t="s">
        <v>913</v>
      </c>
      <c r="C332" s="25">
        <v>26</v>
      </c>
      <c r="D332" s="25">
        <v>28.88429</v>
      </c>
      <c r="E332" s="27">
        <f t="shared" si="7"/>
        <v>111.09342307692307</v>
      </c>
      <c r="F332" s="25">
        <v>16.48488</v>
      </c>
      <c r="G332" s="27">
        <f t="shared" si="8"/>
        <v>175.2168653942279</v>
      </c>
    </row>
    <row r="333" spans="1:7" s="10" customFormat="1" ht="84">
      <c r="A333" s="23" t="s">
        <v>325</v>
      </c>
      <c r="B333" s="24" t="s">
        <v>914</v>
      </c>
      <c r="C333" s="25">
        <v>16742.33</v>
      </c>
      <c r="D333" s="25">
        <v>20810.80477</v>
      </c>
      <c r="E333" s="27">
        <f aca="true" t="shared" si="9" ref="E333:E394">D333/C333*100</f>
        <v>124.30052907809126</v>
      </c>
      <c r="F333" s="25">
        <v>13487.716470000001</v>
      </c>
      <c r="G333" s="27">
        <f aca="true" t="shared" si="10" ref="G333:G394">D333/F333*100</f>
        <v>154.29450060199846</v>
      </c>
    </row>
    <row r="334" spans="1:7" s="10" customFormat="1" ht="24">
      <c r="A334" s="23" t="s">
        <v>326</v>
      </c>
      <c r="B334" s="24" t="s">
        <v>915</v>
      </c>
      <c r="C334" s="25">
        <v>3316</v>
      </c>
      <c r="D334" s="25">
        <v>2364.5</v>
      </c>
      <c r="E334" s="27">
        <f t="shared" si="9"/>
        <v>71.30579010856454</v>
      </c>
      <c r="F334" s="25">
        <v>1907.76516</v>
      </c>
      <c r="G334" s="27">
        <f t="shared" si="10"/>
        <v>123.94083137570244</v>
      </c>
    </row>
    <row r="335" spans="1:7" s="10" customFormat="1" ht="36">
      <c r="A335" s="23" t="s">
        <v>327</v>
      </c>
      <c r="B335" s="24" t="s">
        <v>916</v>
      </c>
      <c r="C335" s="25">
        <v>835</v>
      </c>
      <c r="D335" s="25">
        <v>726.57134</v>
      </c>
      <c r="E335" s="27">
        <f t="shared" si="9"/>
        <v>87.01453173652695</v>
      </c>
      <c r="F335" s="25">
        <v>548.14487</v>
      </c>
      <c r="G335" s="27">
        <f t="shared" si="10"/>
        <v>132.55096960042698</v>
      </c>
    </row>
    <row r="336" spans="1:7" s="10" customFormat="1" ht="24">
      <c r="A336" s="23" t="s">
        <v>328</v>
      </c>
      <c r="B336" s="24" t="s">
        <v>917</v>
      </c>
      <c r="C336" s="25">
        <v>3632</v>
      </c>
      <c r="D336" s="25">
        <v>3042.40613</v>
      </c>
      <c r="E336" s="27">
        <f t="shared" si="9"/>
        <v>83.76668860132158</v>
      </c>
      <c r="F336" s="25">
        <v>2469.97844</v>
      </c>
      <c r="G336" s="27">
        <f t="shared" si="10"/>
        <v>123.17541241372132</v>
      </c>
    </row>
    <row r="337" spans="1:7" s="10" customFormat="1" ht="24">
      <c r="A337" s="23" t="s">
        <v>329</v>
      </c>
      <c r="B337" s="24" t="s">
        <v>918</v>
      </c>
      <c r="C337" s="25">
        <v>5651.2</v>
      </c>
      <c r="D337" s="25">
        <v>4726.82016</v>
      </c>
      <c r="E337" s="27">
        <f t="shared" si="9"/>
        <v>83.64276896942243</v>
      </c>
      <c r="F337" s="25">
        <v>4543.78415</v>
      </c>
      <c r="G337" s="27">
        <f t="shared" si="10"/>
        <v>104.02827255779745</v>
      </c>
    </row>
    <row r="338" spans="1:7" s="10" customFormat="1" ht="24">
      <c r="A338" s="23" t="s">
        <v>330</v>
      </c>
      <c r="B338" s="24" t="s">
        <v>919</v>
      </c>
      <c r="C338" s="25">
        <v>3245.13</v>
      </c>
      <c r="D338" s="25">
        <v>10126.294960000001</v>
      </c>
      <c r="E338" s="27" t="s">
        <v>1548</v>
      </c>
      <c r="F338" s="25">
        <v>3199.9755800000003</v>
      </c>
      <c r="G338" s="27" t="s">
        <v>1548</v>
      </c>
    </row>
    <row r="339" spans="1:7" s="10" customFormat="1" ht="24">
      <c r="A339" s="23" t="s">
        <v>331</v>
      </c>
      <c r="B339" s="24" t="s">
        <v>920</v>
      </c>
      <c r="C339" s="25">
        <v>63</v>
      </c>
      <c r="D339" s="25">
        <v>-175.78782</v>
      </c>
      <c r="E339" s="27">
        <v>0</v>
      </c>
      <c r="F339" s="25">
        <v>818.06827</v>
      </c>
      <c r="G339" s="27">
        <v>0</v>
      </c>
    </row>
    <row r="340" spans="1:7" s="10" customFormat="1" ht="36">
      <c r="A340" s="23" t="s">
        <v>332</v>
      </c>
      <c r="B340" s="24" t="s">
        <v>921</v>
      </c>
      <c r="C340" s="25">
        <v>0</v>
      </c>
      <c r="D340" s="25">
        <v>-474.28503</v>
      </c>
      <c r="E340" s="27">
        <v>0</v>
      </c>
      <c r="F340" s="25">
        <v>474.28503</v>
      </c>
      <c r="G340" s="27">
        <v>0</v>
      </c>
    </row>
    <row r="341" spans="1:7" s="10" customFormat="1" ht="36">
      <c r="A341" s="23" t="s">
        <v>333</v>
      </c>
      <c r="B341" s="24" t="s">
        <v>922</v>
      </c>
      <c r="C341" s="25">
        <v>0</v>
      </c>
      <c r="D341" s="25">
        <v>3</v>
      </c>
      <c r="E341" s="27">
        <v>0</v>
      </c>
      <c r="F341" s="25">
        <v>0</v>
      </c>
      <c r="G341" s="27">
        <v>0</v>
      </c>
    </row>
    <row r="342" spans="1:7" s="10" customFormat="1" ht="48">
      <c r="A342" s="23" t="s">
        <v>334</v>
      </c>
      <c r="B342" s="24" t="s">
        <v>923</v>
      </c>
      <c r="C342" s="25">
        <v>63</v>
      </c>
      <c r="D342" s="25">
        <v>295.49721</v>
      </c>
      <c r="E342" s="27" t="s">
        <v>1548</v>
      </c>
      <c r="F342" s="25">
        <v>343.78324</v>
      </c>
      <c r="G342" s="27">
        <f t="shared" si="10"/>
        <v>85.95451308213862</v>
      </c>
    </row>
    <row r="343" spans="1:7" s="10" customFormat="1" ht="24">
      <c r="A343" s="23" t="s">
        <v>335</v>
      </c>
      <c r="B343" s="24" t="s">
        <v>924</v>
      </c>
      <c r="C343" s="25">
        <v>453.6</v>
      </c>
      <c r="D343" s="25">
        <v>208.86458</v>
      </c>
      <c r="E343" s="27">
        <f t="shared" si="9"/>
        <v>46.045983245149905</v>
      </c>
      <c r="F343" s="25">
        <v>278.16713</v>
      </c>
      <c r="G343" s="27">
        <f t="shared" si="10"/>
        <v>75.08600315213376</v>
      </c>
    </row>
    <row r="344" spans="1:7" s="10" customFormat="1" ht="24">
      <c r="A344" s="23" t="s">
        <v>336</v>
      </c>
      <c r="B344" s="24" t="s">
        <v>925</v>
      </c>
      <c r="C344" s="25">
        <v>6408</v>
      </c>
      <c r="D344" s="25">
        <v>4068.1875800000003</v>
      </c>
      <c r="E344" s="27">
        <f t="shared" si="9"/>
        <v>63.48607334581773</v>
      </c>
      <c r="F344" s="25">
        <v>6029.44024</v>
      </c>
      <c r="G344" s="27">
        <f t="shared" si="10"/>
        <v>67.47206072316922</v>
      </c>
    </row>
    <row r="345" spans="1:7" s="10" customFormat="1" ht="36">
      <c r="A345" s="23" t="s">
        <v>337</v>
      </c>
      <c r="B345" s="24" t="s">
        <v>926</v>
      </c>
      <c r="C345" s="25">
        <v>23889</v>
      </c>
      <c r="D345" s="25">
        <v>15750.18506</v>
      </c>
      <c r="E345" s="27">
        <f t="shared" si="9"/>
        <v>65.9307005734857</v>
      </c>
      <c r="F345" s="25">
        <v>16960.27893</v>
      </c>
      <c r="G345" s="27">
        <f t="shared" si="10"/>
        <v>92.86512990149272</v>
      </c>
    </row>
    <row r="346" spans="1:7" s="10" customFormat="1" ht="24">
      <c r="A346" s="23" t="s">
        <v>338</v>
      </c>
      <c r="B346" s="24" t="s">
        <v>927</v>
      </c>
      <c r="C346" s="25">
        <v>686135.7</v>
      </c>
      <c r="D346" s="25">
        <v>691104.03235</v>
      </c>
      <c r="E346" s="27">
        <f t="shared" si="9"/>
        <v>100.72410346087517</v>
      </c>
      <c r="F346" s="25">
        <v>743901.81848</v>
      </c>
      <c r="G346" s="27">
        <f t="shared" si="10"/>
        <v>92.90258676368332</v>
      </c>
    </row>
    <row r="347" spans="1:7" s="10" customFormat="1" ht="36">
      <c r="A347" s="23" t="s">
        <v>339</v>
      </c>
      <c r="B347" s="24" t="s">
        <v>928</v>
      </c>
      <c r="C347" s="25">
        <v>220.2</v>
      </c>
      <c r="D347" s="25">
        <v>852.5647700000001</v>
      </c>
      <c r="E347" s="27" t="s">
        <v>1548</v>
      </c>
      <c r="F347" s="25">
        <v>304</v>
      </c>
      <c r="G347" s="27" t="s">
        <v>1548</v>
      </c>
    </row>
    <row r="348" spans="1:7" s="10" customFormat="1" ht="48">
      <c r="A348" s="23" t="s">
        <v>340</v>
      </c>
      <c r="B348" s="24" t="s">
        <v>929</v>
      </c>
      <c r="C348" s="25">
        <v>220.2</v>
      </c>
      <c r="D348" s="25">
        <v>851.0647700000001</v>
      </c>
      <c r="E348" s="27" t="s">
        <v>1548</v>
      </c>
      <c r="F348" s="25">
        <v>302.5</v>
      </c>
      <c r="G348" s="27" t="s">
        <v>1548</v>
      </c>
    </row>
    <row r="349" spans="1:7" s="10" customFormat="1" ht="36">
      <c r="A349" s="23" t="s">
        <v>341</v>
      </c>
      <c r="B349" s="24" t="s">
        <v>930</v>
      </c>
      <c r="C349" s="25">
        <v>0</v>
      </c>
      <c r="D349" s="25">
        <v>1.5</v>
      </c>
      <c r="E349" s="27">
        <v>0</v>
      </c>
      <c r="F349" s="25">
        <v>1.5</v>
      </c>
      <c r="G349" s="27">
        <f t="shared" si="10"/>
        <v>100</v>
      </c>
    </row>
    <row r="350" spans="1:7" s="10" customFormat="1" ht="24">
      <c r="A350" s="23" t="s">
        <v>342</v>
      </c>
      <c r="B350" s="24" t="s">
        <v>931</v>
      </c>
      <c r="C350" s="25">
        <v>683336</v>
      </c>
      <c r="D350" s="25">
        <v>687583.24466</v>
      </c>
      <c r="E350" s="27">
        <f t="shared" si="9"/>
        <v>100.62154557348069</v>
      </c>
      <c r="F350" s="25">
        <v>741165.98636</v>
      </c>
      <c r="G350" s="27">
        <f t="shared" si="10"/>
        <v>92.7704802046901</v>
      </c>
    </row>
    <row r="351" spans="1:7" s="10" customFormat="1" ht="24">
      <c r="A351" s="23" t="s">
        <v>343</v>
      </c>
      <c r="B351" s="24" t="s">
        <v>932</v>
      </c>
      <c r="C351" s="25">
        <v>2579.5</v>
      </c>
      <c r="D351" s="25">
        <v>2668.2229199999997</v>
      </c>
      <c r="E351" s="27">
        <f t="shared" si="9"/>
        <v>103.43953944562898</v>
      </c>
      <c r="F351" s="25">
        <v>2431.83212</v>
      </c>
      <c r="G351" s="27">
        <f t="shared" si="10"/>
        <v>109.72068746258682</v>
      </c>
    </row>
    <row r="352" spans="1:7" s="10" customFormat="1" ht="36">
      <c r="A352" s="23" t="s">
        <v>344</v>
      </c>
      <c r="B352" s="24" t="s">
        <v>933</v>
      </c>
      <c r="C352" s="25">
        <v>0</v>
      </c>
      <c r="D352" s="25">
        <v>0</v>
      </c>
      <c r="E352" s="27">
        <v>0</v>
      </c>
      <c r="F352" s="25">
        <v>18.685380000000002</v>
      </c>
      <c r="G352" s="27">
        <f t="shared" si="10"/>
        <v>0</v>
      </c>
    </row>
    <row r="353" spans="1:7" s="10" customFormat="1" ht="48">
      <c r="A353" s="23" t="s">
        <v>1516</v>
      </c>
      <c r="B353" s="24" t="s">
        <v>1517</v>
      </c>
      <c r="C353" s="25"/>
      <c r="D353" s="25"/>
      <c r="E353" s="27"/>
      <c r="F353" s="25">
        <v>17.44539</v>
      </c>
      <c r="G353" s="27"/>
    </row>
    <row r="354" spans="1:7" s="10" customFormat="1" ht="48">
      <c r="A354" s="23" t="s">
        <v>345</v>
      </c>
      <c r="B354" s="24" t="s">
        <v>934</v>
      </c>
      <c r="C354" s="25">
        <v>0</v>
      </c>
      <c r="D354" s="25">
        <v>0</v>
      </c>
      <c r="E354" s="27">
        <v>0</v>
      </c>
      <c r="F354" s="25">
        <v>1.23999</v>
      </c>
      <c r="G354" s="27">
        <f t="shared" si="10"/>
        <v>0</v>
      </c>
    </row>
    <row r="355" spans="1:7" s="10" customFormat="1" ht="48">
      <c r="A355" s="23" t="s">
        <v>346</v>
      </c>
      <c r="B355" s="24" t="s">
        <v>935</v>
      </c>
      <c r="C355" s="25">
        <v>761.1</v>
      </c>
      <c r="D355" s="25">
        <v>1741.57025</v>
      </c>
      <c r="E355" s="27" t="s">
        <v>1548</v>
      </c>
      <c r="F355" s="25">
        <v>1560.76588</v>
      </c>
      <c r="G355" s="27">
        <f t="shared" si="10"/>
        <v>111.58433640284346</v>
      </c>
    </row>
    <row r="356" spans="1:7" s="10" customFormat="1" ht="48">
      <c r="A356" s="23" t="s">
        <v>347</v>
      </c>
      <c r="B356" s="24" t="s">
        <v>936</v>
      </c>
      <c r="C356" s="25">
        <v>433</v>
      </c>
      <c r="D356" s="25">
        <v>404.26162</v>
      </c>
      <c r="E356" s="27">
        <f t="shared" si="9"/>
        <v>93.36296073903002</v>
      </c>
      <c r="F356" s="25">
        <v>934.27634</v>
      </c>
      <c r="G356" s="27">
        <f t="shared" si="10"/>
        <v>43.27002651057181</v>
      </c>
    </row>
    <row r="357" spans="1:7" s="10" customFormat="1" ht="48">
      <c r="A357" s="23" t="s">
        <v>348</v>
      </c>
      <c r="B357" s="24" t="s">
        <v>937</v>
      </c>
      <c r="C357" s="25">
        <v>0</v>
      </c>
      <c r="D357" s="25">
        <v>131.473</v>
      </c>
      <c r="E357" s="27">
        <v>0</v>
      </c>
      <c r="F357" s="25">
        <v>320</v>
      </c>
      <c r="G357" s="27">
        <f t="shared" si="10"/>
        <v>41.0853125</v>
      </c>
    </row>
    <row r="358" spans="1:8" s="10" customFormat="1" ht="48">
      <c r="A358" s="23" t="s">
        <v>349</v>
      </c>
      <c r="B358" s="24" t="s">
        <v>938</v>
      </c>
      <c r="C358" s="25">
        <v>206</v>
      </c>
      <c r="D358" s="25">
        <v>1017.33563</v>
      </c>
      <c r="E358" s="27" t="s">
        <v>1548</v>
      </c>
      <c r="F358" s="25">
        <v>84.06555</v>
      </c>
      <c r="G358" s="27" t="s">
        <v>1548</v>
      </c>
      <c r="H358" s="35"/>
    </row>
    <row r="359" spans="1:8" s="10" customFormat="1" ht="48">
      <c r="A359" s="23" t="s">
        <v>350</v>
      </c>
      <c r="B359" s="24" t="s">
        <v>939</v>
      </c>
      <c r="C359" s="25">
        <v>0</v>
      </c>
      <c r="D359" s="25">
        <v>58</v>
      </c>
      <c r="E359" s="27">
        <v>0</v>
      </c>
      <c r="F359" s="25">
        <v>106.42399</v>
      </c>
      <c r="G359" s="27">
        <f t="shared" si="10"/>
        <v>54.49899031224069</v>
      </c>
      <c r="H359" s="35"/>
    </row>
    <row r="360" spans="1:7" s="10" customFormat="1" ht="48">
      <c r="A360" s="23" t="s">
        <v>351</v>
      </c>
      <c r="B360" s="24" t="s">
        <v>940</v>
      </c>
      <c r="C360" s="25">
        <v>122.1</v>
      </c>
      <c r="D360" s="25">
        <v>130.5</v>
      </c>
      <c r="E360" s="27">
        <f t="shared" si="9"/>
        <v>106.8796068796069</v>
      </c>
      <c r="F360" s="25">
        <v>116</v>
      </c>
      <c r="G360" s="27">
        <f t="shared" si="10"/>
        <v>112.5</v>
      </c>
    </row>
    <row r="361" spans="1:7" s="10" customFormat="1" ht="24">
      <c r="A361" s="23" t="s">
        <v>352</v>
      </c>
      <c r="B361" s="24" t="s">
        <v>941</v>
      </c>
      <c r="C361" s="25">
        <v>3702.1</v>
      </c>
      <c r="D361" s="25">
        <v>3615.83422</v>
      </c>
      <c r="E361" s="27">
        <f t="shared" si="9"/>
        <v>97.66981496988197</v>
      </c>
      <c r="F361" s="25">
        <v>884.58524</v>
      </c>
      <c r="G361" s="27" t="s">
        <v>1548</v>
      </c>
    </row>
    <row r="362" spans="1:7" s="10" customFormat="1" ht="24">
      <c r="A362" s="23" t="s">
        <v>353</v>
      </c>
      <c r="B362" s="24" t="s">
        <v>942</v>
      </c>
      <c r="C362" s="25">
        <v>0</v>
      </c>
      <c r="D362" s="25">
        <v>464.313</v>
      </c>
      <c r="E362" s="27">
        <v>0</v>
      </c>
      <c r="F362" s="25">
        <v>0</v>
      </c>
      <c r="G362" s="27">
        <v>0</v>
      </c>
    </row>
    <row r="363" spans="1:7" s="10" customFormat="1" ht="24">
      <c r="A363" s="23" t="s">
        <v>354</v>
      </c>
      <c r="B363" s="24" t="s">
        <v>943</v>
      </c>
      <c r="C363" s="25">
        <v>3702.1</v>
      </c>
      <c r="D363" s="25">
        <v>3151.52122</v>
      </c>
      <c r="E363" s="27">
        <f t="shared" si="9"/>
        <v>85.12793333513412</v>
      </c>
      <c r="F363" s="25">
        <v>884.58524</v>
      </c>
      <c r="G363" s="27" t="s">
        <v>1548</v>
      </c>
    </row>
    <row r="364" spans="1:7" s="10" customFormat="1" ht="48">
      <c r="A364" s="23" t="s">
        <v>355</v>
      </c>
      <c r="B364" s="24" t="s">
        <v>944</v>
      </c>
      <c r="C364" s="25">
        <v>9360.9</v>
      </c>
      <c r="D364" s="25">
        <v>5468.4277999999995</v>
      </c>
      <c r="E364" s="27">
        <f t="shared" si="9"/>
        <v>58.41775683962012</v>
      </c>
      <c r="F364" s="25">
        <v>5761.53337</v>
      </c>
      <c r="G364" s="27">
        <f t="shared" si="10"/>
        <v>94.91271591819313</v>
      </c>
    </row>
    <row r="365" spans="1:8" s="10" customFormat="1" ht="60">
      <c r="A365" s="23" t="s">
        <v>356</v>
      </c>
      <c r="B365" s="24" t="s">
        <v>945</v>
      </c>
      <c r="C365" s="25">
        <v>8698.7</v>
      </c>
      <c r="D365" s="25">
        <v>4771.66622</v>
      </c>
      <c r="E365" s="27">
        <f t="shared" si="9"/>
        <v>54.85493487532619</v>
      </c>
      <c r="F365" s="25">
        <v>5437.2239500000005</v>
      </c>
      <c r="G365" s="27">
        <f t="shared" si="10"/>
        <v>87.7592364022453</v>
      </c>
      <c r="H365" s="35"/>
    </row>
    <row r="366" spans="1:7" s="10" customFormat="1" ht="60">
      <c r="A366" s="23" t="s">
        <v>357</v>
      </c>
      <c r="B366" s="24" t="s">
        <v>946</v>
      </c>
      <c r="C366" s="25">
        <v>503.1</v>
      </c>
      <c r="D366" s="25">
        <v>574.5815799999999</v>
      </c>
      <c r="E366" s="27">
        <f t="shared" si="9"/>
        <v>114.20822500496917</v>
      </c>
      <c r="F366" s="25">
        <v>287.20941999999997</v>
      </c>
      <c r="G366" s="27" t="s">
        <v>1548</v>
      </c>
    </row>
    <row r="367" spans="1:7" s="10" customFormat="1" ht="60">
      <c r="A367" s="23" t="s">
        <v>358</v>
      </c>
      <c r="B367" s="24" t="s">
        <v>947</v>
      </c>
      <c r="C367" s="25">
        <v>159.1</v>
      </c>
      <c r="D367" s="25">
        <v>122.18</v>
      </c>
      <c r="E367" s="27">
        <f t="shared" si="9"/>
        <v>76.79446888749214</v>
      </c>
      <c r="F367" s="25">
        <v>37.1</v>
      </c>
      <c r="G367" s="27" t="s">
        <v>1548</v>
      </c>
    </row>
    <row r="368" spans="1:7" s="10" customFormat="1" ht="24">
      <c r="A368" s="23" t="s">
        <v>359</v>
      </c>
      <c r="B368" s="24" t="s">
        <v>948</v>
      </c>
      <c r="C368" s="25">
        <v>700</v>
      </c>
      <c r="D368" s="25">
        <v>2170</v>
      </c>
      <c r="E368" s="27" t="s">
        <v>1548</v>
      </c>
      <c r="F368" s="25">
        <v>900</v>
      </c>
      <c r="G368" s="27" t="s">
        <v>1548</v>
      </c>
    </row>
    <row r="369" spans="1:7" s="10" customFormat="1" ht="48">
      <c r="A369" s="23" t="s">
        <v>360</v>
      </c>
      <c r="B369" s="24" t="s">
        <v>949</v>
      </c>
      <c r="C369" s="25">
        <v>6278.9</v>
      </c>
      <c r="D369" s="25">
        <v>3763.5335299999997</v>
      </c>
      <c r="E369" s="27">
        <f t="shared" si="9"/>
        <v>59.93937680166908</v>
      </c>
      <c r="F369" s="25">
        <v>3966.9732400000003</v>
      </c>
      <c r="G369" s="27">
        <f t="shared" si="10"/>
        <v>94.87166417084273</v>
      </c>
    </row>
    <row r="370" spans="1:7" s="10" customFormat="1" ht="24">
      <c r="A370" s="23" t="s">
        <v>361</v>
      </c>
      <c r="B370" s="24" t="s">
        <v>950</v>
      </c>
      <c r="C370" s="25">
        <v>9450</v>
      </c>
      <c r="D370" s="25">
        <v>3423.57468</v>
      </c>
      <c r="E370" s="27">
        <f t="shared" si="9"/>
        <v>36.228303492063496</v>
      </c>
      <c r="F370" s="25">
        <v>6464.08369</v>
      </c>
      <c r="G370" s="27">
        <f t="shared" si="10"/>
        <v>52.963031485751074</v>
      </c>
    </row>
    <row r="371" spans="1:7" s="10" customFormat="1" ht="60">
      <c r="A371" s="23" t="s">
        <v>362</v>
      </c>
      <c r="B371" s="24" t="s">
        <v>951</v>
      </c>
      <c r="C371" s="25">
        <v>0</v>
      </c>
      <c r="D371" s="25">
        <v>5874.34296</v>
      </c>
      <c r="E371" s="27">
        <v>0</v>
      </c>
      <c r="F371" s="25">
        <v>3612.17926</v>
      </c>
      <c r="G371" s="27">
        <f t="shared" si="10"/>
        <v>162.626008765689</v>
      </c>
    </row>
    <row r="372" spans="1:7" s="10" customFormat="1" ht="60">
      <c r="A372" s="23" t="s">
        <v>363</v>
      </c>
      <c r="B372" s="24" t="s">
        <v>952</v>
      </c>
      <c r="C372" s="25">
        <v>0</v>
      </c>
      <c r="D372" s="25">
        <v>5874.34296</v>
      </c>
      <c r="E372" s="27">
        <v>0</v>
      </c>
      <c r="F372" s="25">
        <v>3612.17926</v>
      </c>
      <c r="G372" s="27">
        <f t="shared" si="10"/>
        <v>162.626008765689</v>
      </c>
    </row>
    <row r="373" spans="1:7" s="10" customFormat="1" ht="36">
      <c r="A373" s="23" t="s">
        <v>364</v>
      </c>
      <c r="B373" s="24" t="s">
        <v>953</v>
      </c>
      <c r="C373" s="25">
        <v>3809</v>
      </c>
      <c r="D373" s="25">
        <v>9152.559539999998</v>
      </c>
      <c r="E373" s="27" t="s">
        <v>1548</v>
      </c>
      <c r="F373" s="25">
        <v>3438.0117</v>
      </c>
      <c r="G373" s="27" t="s">
        <v>1548</v>
      </c>
    </row>
    <row r="374" spans="1:7" s="10" customFormat="1" ht="36">
      <c r="A374" s="23" t="s">
        <v>365</v>
      </c>
      <c r="B374" s="24" t="s">
        <v>954</v>
      </c>
      <c r="C374" s="25">
        <v>3196.2</v>
      </c>
      <c r="D374" s="25">
        <v>8784.1505</v>
      </c>
      <c r="E374" s="27" t="s">
        <v>1548</v>
      </c>
      <c r="F374" s="25">
        <v>3120.0017599999996</v>
      </c>
      <c r="G374" s="27" t="s">
        <v>1548</v>
      </c>
    </row>
    <row r="375" spans="1:7" s="10" customFormat="1" ht="36">
      <c r="A375" s="23" t="s">
        <v>366</v>
      </c>
      <c r="B375" s="24" t="s">
        <v>955</v>
      </c>
      <c r="C375" s="25">
        <v>159.7</v>
      </c>
      <c r="D375" s="25">
        <v>41.97399</v>
      </c>
      <c r="E375" s="27">
        <f t="shared" si="9"/>
        <v>26.28302442078898</v>
      </c>
      <c r="F375" s="25">
        <v>44.5</v>
      </c>
      <c r="G375" s="27">
        <f t="shared" si="10"/>
        <v>94.32357303370786</v>
      </c>
    </row>
    <row r="376" spans="1:8" s="10" customFormat="1" ht="36">
      <c r="A376" s="23" t="s">
        <v>367</v>
      </c>
      <c r="B376" s="24" t="s">
        <v>956</v>
      </c>
      <c r="C376" s="25">
        <v>453.1</v>
      </c>
      <c r="D376" s="25">
        <v>326.43505</v>
      </c>
      <c r="E376" s="27">
        <f t="shared" si="9"/>
        <v>72.0448135069521</v>
      </c>
      <c r="F376" s="25">
        <v>273.50994000000003</v>
      </c>
      <c r="G376" s="27">
        <f t="shared" si="10"/>
        <v>119.3503424409365</v>
      </c>
      <c r="H376" s="18"/>
    </row>
    <row r="377" spans="1:8" s="10" customFormat="1" ht="24">
      <c r="A377" s="23" t="s">
        <v>368</v>
      </c>
      <c r="B377" s="24" t="s">
        <v>957</v>
      </c>
      <c r="C377" s="25">
        <v>91943.36765</v>
      </c>
      <c r="D377" s="25">
        <v>73543.79796</v>
      </c>
      <c r="E377" s="27">
        <f t="shared" si="9"/>
        <v>79.98814905275007</v>
      </c>
      <c r="F377" s="25">
        <v>67891.23986</v>
      </c>
      <c r="G377" s="27">
        <f t="shared" si="10"/>
        <v>108.3259020039349</v>
      </c>
      <c r="H377" s="18"/>
    </row>
    <row r="378" spans="1:8" s="10" customFormat="1" ht="36">
      <c r="A378" s="23" t="s">
        <v>369</v>
      </c>
      <c r="B378" s="24" t="s">
        <v>958</v>
      </c>
      <c r="C378" s="25">
        <v>5215.1</v>
      </c>
      <c r="D378" s="25">
        <v>4846.76032</v>
      </c>
      <c r="E378" s="27">
        <f t="shared" si="9"/>
        <v>92.93705432302353</v>
      </c>
      <c r="F378" s="25">
        <v>12546.06857</v>
      </c>
      <c r="G378" s="27">
        <f t="shared" si="10"/>
        <v>38.631705963966375</v>
      </c>
      <c r="H378" s="18"/>
    </row>
    <row r="379" spans="1:9" s="10" customFormat="1" ht="36">
      <c r="A379" s="23" t="s">
        <v>370</v>
      </c>
      <c r="B379" s="24" t="s">
        <v>959</v>
      </c>
      <c r="C379" s="25">
        <v>43504.98796</v>
      </c>
      <c r="D379" s="25">
        <v>29252.04345</v>
      </c>
      <c r="E379" s="27">
        <f t="shared" si="9"/>
        <v>67.23836695896883</v>
      </c>
      <c r="F379" s="25">
        <v>33031.08861</v>
      </c>
      <c r="G379" s="27">
        <f t="shared" si="10"/>
        <v>88.5591262079812</v>
      </c>
      <c r="H379" s="18"/>
      <c r="I379" s="18"/>
    </row>
    <row r="380" spans="1:9" s="10" customFormat="1" ht="36">
      <c r="A380" s="23" t="s">
        <v>371</v>
      </c>
      <c r="B380" s="24" t="s">
        <v>960</v>
      </c>
      <c r="C380" s="25">
        <v>41212.779689999996</v>
      </c>
      <c r="D380" s="25">
        <v>37732.1981</v>
      </c>
      <c r="E380" s="27">
        <f t="shared" si="9"/>
        <v>91.55460608049077</v>
      </c>
      <c r="F380" s="25">
        <v>21551.944010000003</v>
      </c>
      <c r="G380" s="27">
        <f t="shared" si="10"/>
        <v>175.07561305139077</v>
      </c>
      <c r="H380" s="18"/>
      <c r="I380" s="18"/>
    </row>
    <row r="381" spans="1:8" s="10" customFormat="1" ht="36">
      <c r="A381" s="23" t="s">
        <v>372</v>
      </c>
      <c r="B381" s="24" t="s">
        <v>961</v>
      </c>
      <c r="C381" s="25">
        <v>1.3</v>
      </c>
      <c r="D381" s="25">
        <v>83.24879</v>
      </c>
      <c r="E381" s="27" t="s">
        <v>1548</v>
      </c>
      <c r="F381" s="25">
        <v>158.68168</v>
      </c>
      <c r="G381" s="27">
        <f t="shared" si="10"/>
        <v>52.46276066651172</v>
      </c>
      <c r="H381" s="18"/>
    </row>
    <row r="382" spans="1:9" s="10" customFormat="1" ht="36">
      <c r="A382" s="23" t="s">
        <v>373</v>
      </c>
      <c r="B382" s="26" t="s">
        <v>962</v>
      </c>
      <c r="C382" s="27">
        <v>2009.2</v>
      </c>
      <c r="D382" s="27">
        <v>1629.5473</v>
      </c>
      <c r="E382" s="27">
        <f t="shared" si="9"/>
        <v>81.10428528767667</v>
      </c>
      <c r="F382" s="25">
        <v>603.45699</v>
      </c>
      <c r="G382" s="27" t="s">
        <v>1548</v>
      </c>
      <c r="H382" s="18"/>
      <c r="I382" s="18"/>
    </row>
    <row r="383" spans="1:8" s="11" customFormat="1" ht="12">
      <c r="A383" s="50" t="s">
        <v>374</v>
      </c>
      <c r="B383" s="48" t="s">
        <v>963</v>
      </c>
      <c r="C383" s="49">
        <v>2705.23923</v>
      </c>
      <c r="D383" s="49">
        <v>43996.29543</v>
      </c>
      <c r="E383" s="46" t="s">
        <v>1548</v>
      </c>
      <c r="F383" s="49">
        <v>3494.48667</v>
      </c>
      <c r="G383" s="46" t="s">
        <v>1548</v>
      </c>
      <c r="H383" s="18"/>
    </row>
    <row r="384" spans="1:8" s="11" customFormat="1" ht="12">
      <c r="A384" s="28" t="s">
        <v>375</v>
      </c>
      <c r="B384" s="24" t="s">
        <v>964</v>
      </c>
      <c r="C384" s="25">
        <v>30.8</v>
      </c>
      <c r="D384" s="25">
        <v>848.64166</v>
      </c>
      <c r="E384" s="27" t="s">
        <v>1548</v>
      </c>
      <c r="F384" s="25">
        <v>-724.07916</v>
      </c>
      <c r="G384" s="27">
        <v>0</v>
      </c>
      <c r="H384" s="18"/>
    </row>
    <row r="385" spans="1:7" s="10" customFormat="1" ht="24">
      <c r="A385" s="28" t="s">
        <v>376</v>
      </c>
      <c r="B385" s="24" t="s">
        <v>965</v>
      </c>
      <c r="C385" s="25">
        <v>0</v>
      </c>
      <c r="D385" s="25">
        <v>702.33971</v>
      </c>
      <c r="E385" s="27">
        <v>0</v>
      </c>
      <c r="F385" s="25">
        <v>-639.84663</v>
      </c>
      <c r="G385" s="27">
        <v>0</v>
      </c>
    </row>
    <row r="386" spans="1:7" s="10" customFormat="1" ht="24">
      <c r="A386" s="28" t="s">
        <v>377</v>
      </c>
      <c r="B386" s="24" t="s">
        <v>966</v>
      </c>
      <c r="C386" s="25">
        <v>0</v>
      </c>
      <c r="D386" s="25">
        <v>10.62186</v>
      </c>
      <c r="E386" s="27">
        <v>0</v>
      </c>
      <c r="F386" s="25">
        <v>-127.12884</v>
      </c>
      <c r="G386" s="27">
        <v>0</v>
      </c>
    </row>
    <row r="387" spans="1:7" s="10" customFormat="1" ht="24">
      <c r="A387" s="28" t="s">
        <v>378</v>
      </c>
      <c r="B387" s="24" t="s">
        <v>967</v>
      </c>
      <c r="C387" s="25">
        <v>30.8</v>
      </c>
      <c r="D387" s="25">
        <v>0.48888</v>
      </c>
      <c r="E387" s="27">
        <f t="shared" si="9"/>
        <v>1.5872727272727272</v>
      </c>
      <c r="F387" s="25">
        <v>11.94983</v>
      </c>
      <c r="G387" s="27">
        <f t="shared" si="10"/>
        <v>4.09110422491366</v>
      </c>
    </row>
    <row r="388" spans="1:7" s="10" customFormat="1" ht="24">
      <c r="A388" s="28" t="s">
        <v>379</v>
      </c>
      <c r="B388" s="24" t="s">
        <v>968</v>
      </c>
      <c r="C388" s="25">
        <v>0</v>
      </c>
      <c r="D388" s="25">
        <v>125.32911999999999</v>
      </c>
      <c r="E388" s="27">
        <v>0</v>
      </c>
      <c r="F388" s="25">
        <v>18.46648</v>
      </c>
      <c r="G388" s="27" t="s">
        <v>1548</v>
      </c>
    </row>
    <row r="389" spans="1:7" s="10" customFormat="1" ht="24">
      <c r="A389" s="28" t="s">
        <v>380</v>
      </c>
      <c r="B389" s="24" t="s">
        <v>969</v>
      </c>
      <c r="C389" s="25">
        <v>0</v>
      </c>
      <c r="D389" s="25">
        <v>9.86209</v>
      </c>
      <c r="E389" s="27">
        <v>0</v>
      </c>
      <c r="F389" s="25">
        <v>12.48</v>
      </c>
      <c r="G389" s="27">
        <f t="shared" si="10"/>
        <v>79.02315705128206</v>
      </c>
    </row>
    <row r="390" spans="1:7" s="10" customFormat="1" ht="12">
      <c r="A390" s="28" t="s">
        <v>381</v>
      </c>
      <c r="B390" s="24" t="s">
        <v>970</v>
      </c>
      <c r="C390" s="25">
        <v>2054.03923</v>
      </c>
      <c r="D390" s="25">
        <v>42600.73857</v>
      </c>
      <c r="E390" s="27" t="s">
        <v>1548</v>
      </c>
      <c r="F390" s="25">
        <v>3720.41323</v>
      </c>
      <c r="G390" s="27" t="s">
        <v>1548</v>
      </c>
    </row>
    <row r="391" spans="1:10" ht="24">
      <c r="A391" s="28" t="s">
        <v>382</v>
      </c>
      <c r="B391" s="24" t="s">
        <v>971</v>
      </c>
      <c r="C391" s="25">
        <v>0</v>
      </c>
      <c r="D391" s="25">
        <v>39161.04326</v>
      </c>
      <c r="E391" s="27">
        <v>0</v>
      </c>
      <c r="F391" s="25">
        <v>178.23376000000002</v>
      </c>
      <c r="G391" s="27" t="s">
        <v>1548</v>
      </c>
      <c r="J391" s="20"/>
    </row>
    <row r="392" spans="1:7" ht="12.75">
      <c r="A392" s="28" t="s">
        <v>383</v>
      </c>
      <c r="B392" s="24" t="s">
        <v>972</v>
      </c>
      <c r="C392" s="25">
        <v>9.66911</v>
      </c>
      <c r="D392" s="25">
        <v>842.84748</v>
      </c>
      <c r="E392" s="27" t="s">
        <v>1548</v>
      </c>
      <c r="F392" s="25">
        <v>1819.47197</v>
      </c>
      <c r="G392" s="27">
        <f t="shared" si="10"/>
        <v>46.32374083784319</v>
      </c>
    </row>
    <row r="393" spans="1:7" ht="12.75">
      <c r="A393" s="28" t="s">
        <v>384</v>
      </c>
      <c r="B393" s="24" t="s">
        <v>973</v>
      </c>
      <c r="C393" s="25">
        <v>891.29458</v>
      </c>
      <c r="D393" s="25">
        <v>1068.03377</v>
      </c>
      <c r="E393" s="27">
        <f t="shared" si="9"/>
        <v>119.82949228749938</v>
      </c>
      <c r="F393" s="25">
        <v>1373.74056</v>
      </c>
      <c r="G393" s="27">
        <f t="shared" si="10"/>
        <v>77.7463955785072</v>
      </c>
    </row>
    <row r="394" spans="1:7" ht="12.75">
      <c r="A394" s="28" t="s">
        <v>385</v>
      </c>
      <c r="B394" s="24" t="s">
        <v>974</v>
      </c>
      <c r="C394" s="25">
        <v>545.7</v>
      </c>
      <c r="D394" s="25">
        <v>836.5136</v>
      </c>
      <c r="E394" s="27">
        <f t="shared" si="9"/>
        <v>153.29184533626534</v>
      </c>
      <c r="F394" s="25">
        <v>43.36529</v>
      </c>
      <c r="G394" s="27" t="s">
        <v>1548</v>
      </c>
    </row>
    <row r="395" spans="1:10" ht="12.75">
      <c r="A395" s="28" t="s">
        <v>386</v>
      </c>
      <c r="B395" s="24" t="s">
        <v>975</v>
      </c>
      <c r="C395" s="25">
        <v>607.37554</v>
      </c>
      <c r="D395" s="25">
        <v>692.3004599999999</v>
      </c>
      <c r="E395" s="27">
        <f aca="true" t="shared" si="11" ref="E395:E424">D395/C395*100</f>
        <v>113.98227528227427</v>
      </c>
      <c r="F395" s="25">
        <v>305.60165</v>
      </c>
      <c r="G395" s="27" t="s">
        <v>1548</v>
      </c>
      <c r="J395" s="20"/>
    </row>
    <row r="396" spans="1:7" ht="12.75">
      <c r="A396" s="28" t="s">
        <v>387</v>
      </c>
      <c r="B396" s="24" t="s">
        <v>976</v>
      </c>
      <c r="C396" s="25">
        <v>620.4</v>
      </c>
      <c r="D396" s="25">
        <v>546.9151999999999</v>
      </c>
      <c r="E396" s="27">
        <f t="shared" si="11"/>
        <v>88.15525467440361</v>
      </c>
      <c r="F396" s="25">
        <v>498.15259999999995</v>
      </c>
      <c r="G396" s="27">
        <f aca="true" t="shared" si="12" ref="G395:G459">D396/F396*100</f>
        <v>109.78868724162034</v>
      </c>
    </row>
    <row r="397" spans="1:7" ht="24">
      <c r="A397" s="28" t="s">
        <v>388</v>
      </c>
      <c r="B397" s="24" t="s">
        <v>977</v>
      </c>
      <c r="C397" s="25">
        <v>620.4</v>
      </c>
      <c r="D397" s="25">
        <v>546.9151999999999</v>
      </c>
      <c r="E397" s="27">
        <f t="shared" si="11"/>
        <v>88.15525467440361</v>
      </c>
      <c r="F397" s="25">
        <v>498.15259999999995</v>
      </c>
      <c r="G397" s="27">
        <f t="shared" si="12"/>
        <v>109.78868724162034</v>
      </c>
    </row>
    <row r="398" spans="1:9" ht="12.75">
      <c r="A398" s="50" t="s">
        <v>389</v>
      </c>
      <c r="B398" s="48" t="s">
        <v>978</v>
      </c>
      <c r="C398" s="49">
        <f>C399+C563+C569+C581+C599+C622</f>
        <v>11116593.53385</v>
      </c>
      <c r="D398" s="49">
        <v>7500609.000229999</v>
      </c>
      <c r="E398" s="46">
        <f t="shared" si="11"/>
        <v>67.47218900637739</v>
      </c>
      <c r="F398" s="49">
        <v>7929784.77909</v>
      </c>
      <c r="G398" s="46">
        <f t="shared" si="12"/>
        <v>94.58780041557128</v>
      </c>
      <c r="H398" s="25">
        <v>11112373.57633</v>
      </c>
      <c r="I398" s="36">
        <f>H398+H413+H521+H547+H556</f>
        <v>11116593.533850003</v>
      </c>
    </row>
    <row r="399" spans="1:9" ht="24" customHeight="1">
      <c r="A399" s="50" t="s">
        <v>390</v>
      </c>
      <c r="B399" s="48" t="s">
        <v>979</v>
      </c>
      <c r="C399" s="49">
        <f>C400+C408+C469+C518</f>
        <v>10235687.66153</v>
      </c>
      <c r="D399" s="49">
        <v>7138951.56892</v>
      </c>
      <c r="E399" s="46">
        <f t="shared" si="11"/>
        <v>69.74569569713591</v>
      </c>
      <c r="F399" s="49">
        <v>7680240.03271</v>
      </c>
      <c r="G399" s="46">
        <f t="shared" si="12"/>
        <v>92.952193401708</v>
      </c>
      <c r="H399" s="25">
        <v>10231467.70401</v>
      </c>
      <c r="I399" s="36">
        <f>H399+H413+H521+H547+H556</f>
        <v>10235687.661530003</v>
      </c>
    </row>
    <row r="400" spans="1:7" ht="12.75">
      <c r="A400" s="28" t="s">
        <v>391</v>
      </c>
      <c r="B400" s="24" t="s">
        <v>980</v>
      </c>
      <c r="C400" s="25">
        <v>3349191.1</v>
      </c>
      <c r="D400" s="25">
        <v>2490642</v>
      </c>
      <c r="E400" s="27">
        <f t="shared" si="11"/>
        <v>74.36547887637704</v>
      </c>
      <c r="F400" s="25">
        <v>2287382</v>
      </c>
      <c r="G400" s="27">
        <f t="shared" si="12"/>
        <v>108.88614144904525</v>
      </c>
    </row>
    <row r="401" spans="1:10" ht="12.75">
      <c r="A401" s="28" t="s">
        <v>392</v>
      </c>
      <c r="B401" s="24" t="s">
        <v>981</v>
      </c>
      <c r="C401" s="25">
        <v>2632639.7</v>
      </c>
      <c r="D401" s="25">
        <v>2034243</v>
      </c>
      <c r="E401" s="27">
        <f t="shared" si="11"/>
        <v>77.27008750950614</v>
      </c>
      <c r="F401" s="25">
        <v>1711928</v>
      </c>
      <c r="G401" s="27">
        <f t="shared" si="12"/>
        <v>118.82760256272459</v>
      </c>
      <c r="J401" s="20"/>
    </row>
    <row r="402" spans="1:10" ht="24">
      <c r="A402" s="28" t="s">
        <v>393</v>
      </c>
      <c r="B402" s="24" t="s">
        <v>982</v>
      </c>
      <c r="C402" s="25">
        <v>2632549.6</v>
      </c>
      <c r="D402" s="25">
        <v>2034243</v>
      </c>
      <c r="E402" s="27">
        <f t="shared" si="11"/>
        <v>77.27273210730769</v>
      </c>
      <c r="F402" s="25">
        <v>1711928</v>
      </c>
      <c r="G402" s="27">
        <f t="shared" si="12"/>
        <v>118.82760256272459</v>
      </c>
      <c r="J402" s="20"/>
    </row>
    <row r="403" spans="1:7" ht="23.25" customHeight="1">
      <c r="A403" s="28" t="s">
        <v>394</v>
      </c>
      <c r="B403" s="24" t="s">
        <v>983</v>
      </c>
      <c r="C403" s="25">
        <v>90.1</v>
      </c>
      <c r="D403" s="25">
        <v>0</v>
      </c>
      <c r="E403" s="27">
        <f t="shared" si="11"/>
        <v>0</v>
      </c>
      <c r="F403" s="25">
        <v>0</v>
      </c>
      <c r="G403" s="27">
        <v>0</v>
      </c>
    </row>
    <row r="404" spans="1:7" ht="24">
      <c r="A404" s="28" t="s">
        <v>395</v>
      </c>
      <c r="B404" s="24" t="s">
        <v>984</v>
      </c>
      <c r="C404" s="25">
        <v>484694.4</v>
      </c>
      <c r="D404" s="25">
        <v>280188</v>
      </c>
      <c r="E404" s="27">
        <f t="shared" si="11"/>
        <v>57.80714611103408</v>
      </c>
      <c r="F404" s="25">
        <v>409817</v>
      </c>
      <c r="G404" s="27">
        <f t="shared" si="12"/>
        <v>68.36905252832362</v>
      </c>
    </row>
    <row r="405" spans="1:7" ht="24">
      <c r="A405" s="28" t="s">
        <v>396</v>
      </c>
      <c r="B405" s="24" t="s">
        <v>985</v>
      </c>
      <c r="C405" s="25">
        <v>484694.4</v>
      </c>
      <c r="D405" s="25">
        <v>280188</v>
      </c>
      <c r="E405" s="27">
        <f t="shared" si="11"/>
        <v>57.80714611103408</v>
      </c>
      <c r="F405" s="25">
        <v>409817</v>
      </c>
      <c r="G405" s="27">
        <f t="shared" si="12"/>
        <v>68.36905252832362</v>
      </c>
    </row>
    <row r="406" spans="1:7" ht="36">
      <c r="A406" s="28" t="s">
        <v>397</v>
      </c>
      <c r="B406" s="24" t="s">
        <v>986</v>
      </c>
      <c r="C406" s="25">
        <v>231857</v>
      </c>
      <c r="D406" s="25">
        <v>176211</v>
      </c>
      <c r="E406" s="27">
        <f t="shared" si="11"/>
        <v>75.99986198389524</v>
      </c>
      <c r="F406" s="25">
        <v>165637</v>
      </c>
      <c r="G406" s="27">
        <f t="shared" si="12"/>
        <v>106.3838393595634</v>
      </c>
    </row>
    <row r="407" spans="1:7" ht="36">
      <c r="A407" s="28" t="s">
        <v>398</v>
      </c>
      <c r="B407" s="24" t="s">
        <v>987</v>
      </c>
      <c r="C407" s="25">
        <v>231857</v>
      </c>
      <c r="D407" s="25">
        <v>176211</v>
      </c>
      <c r="E407" s="27">
        <f t="shared" si="11"/>
        <v>75.99986198389524</v>
      </c>
      <c r="F407" s="25">
        <v>165637</v>
      </c>
      <c r="G407" s="27">
        <f t="shared" si="12"/>
        <v>106.3838393595634</v>
      </c>
    </row>
    <row r="408" spans="1:9" ht="24">
      <c r="A408" s="28" t="s">
        <v>399</v>
      </c>
      <c r="B408" s="24" t="s">
        <v>988</v>
      </c>
      <c r="C408" s="25">
        <f>C409+C411+C413+C415+C416+C419+C420+C421+C422+C424+C425+C426+C427+C428+C429+C430+C431+C432+C433+C434+C435+C436+C437+C438+C439+C441+C443+C446+C448+C449+C450+C452+C454+C455+C457+C459+C461+C463+C465+C466</f>
        <v>1881484.2060100005</v>
      </c>
      <c r="D408" s="25">
        <v>1383230.09161</v>
      </c>
      <c r="E408" s="27">
        <f t="shared" si="11"/>
        <v>73.51802833058954</v>
      </c>
      <c r="F408" s="25">
        <v>1652053.59105</v>
      </c>
      <c r="G408" s="27">
        <f t="shared" si="12"/>
        <v>83.72791894304451</v>
      </c>
      <c r="H408" s="25">
        <v>1880276.70401</v>
      </c>
      <c r="I408" s="36">
        <f>H408+H413</f>
        <v>1881484.20601</v>
      </c>
    </row>
    <row r="409" spans="1:7" ht="36">
      <c r="A409" s="28" t="s">
        <v>400</v>
      </c>
      <c r="B409" s="24" t="s">
        <v>989</v>
      </c>
      <c r="C409" s="25">
        <v>88883.8</v>
      </c>
      <c r="D409" s="25">
        <v>0</v>
      </c>
      <c r="E409" s="27">
        <f t="shared" si="11"/>
        <v>0</v>
      </c>
      <c r="F409" s="25">
        <v>0</v>
      </c>
      <c r="G409" s="27">
        <v>0</v>
      </c>
    </row>
    <row r="410" spans="1:7" ht="48">
      <c r="A410" s="28" t="s">
        <v>401</v>
      </c>
      <c r="B410" s="24" t="s">
        <v>990</v>
      </c>
      <c r="C410" s="25">
        <v>88883.8</v>
      </c>
      <c r="D410" s="25">
        <v>0</v>
      </c>
      <c r="E410" s="27">
        <f t="shared" si="11"/>
        <v>0</v>
      </c>
      <c r="F410" s="25">
        <v>0</v>
      </c>
      <c r="G410" s="27">
        <v>0</v>
      </c>
    </row>
    <row r="411" spans="1:7" ht="60">
      <c r="A411" s="28" t="s">
        <v>402</v>
      </c>
      <c r="B411" s="24" t="s">
        <v>991</v>
      </c>
      <c r="C411" s="25">
        <v>4982.1</v>
      </c>
      <c r="D411" s="25">
        <v>3481.0199</v>
      </c>
      <c r="E411" s="27">
        <f t="shared" si="11"/>
        <v>69.87053451355854</v>
      </c>
      <c r="F411" s="25">
        <v>6766.1</v>
      </c>
      <c r="G411" s="27">
        <f t="shared" si="12"/>
        <v>51.447952291571205</v>
      </c>
    </row>
    <row r="412" spans="1:7" ht="72">
      <c r="A412" s="28" t="s">
        <v>403</v>
      </c>
      <c r="B412" s="24" t="s">
        <v>992</v>
      </c>
      <c r="C412" s="25">
        <v>4982.1</v>
      </c>
      <c r="D412" s="25">
        <v>3481.0199</v>
      </c>
      <c r="E412" s="27">
        <f t="shared" si="11"/>
        <v>69.87053451355854</v>
      </c>
      <c r="F412" s="25">
        <v>6766.1</v>
      </c>
      <c r="G412" s="27">
        <f t="shared" si="12"/>
        <v>51.447952291571205</v>
      </c>
    </row>
    <row r="413" spans="1:8" ht="24">
      <c r="A413" s="28" t="s">
        <v>404</v>
      </c>
      <c r="B413" s="24" t="s">
        <v>993</v>
      </c>
      <c r="C413" s="25">
        <v>42661.502</v>
      </c>
      <c r="D413" s="25">
        <v>42661.502</v>
      </c>
      <c r="E413" s="27">
        <f t="shared" si="11"/>
        <v>100</v>
      </c>
      <c r="F413" s="25">
        <v>69682.462</v>
      </c>
      <c r="G413" s="27">
        <f t="shared" si="12"/>
        <v>61.22272488018577</v>
      </c>
      <c r="H413" s="25">
        <v>1207.502</v>
      </c>
    </row>
    <row r="414" spans="1:7" ht="24">
      <c r="A414" s="28" t="s">
        <v>405</v>
      </c>
      <c r="B414" s="24" t="s">
        <v>994</v>
      </c>
      <c r="C414" s="25">
        <v>42661.502</v>
      </c>
      <c r="D414" s="25">
        <v>42661.502</v>
      </c>
      <c r="E414" s="27">
        <f t="shared" si="11"/>
        <v>100</v>
      </c>
      <c r="F414" s="25">
        <v>69682.462</v>
      </c>
      <c r="G414" s="27">
        <f t="shared" si="12"/>
        <v>61.22272488018577</v>
      </c>
    </row>
    <row r="415" spans="1:7" ht="24">
      <c r="A415" s="28" t="s">
        <v>406</v>
      </c>
      <c r="B415" s="24" t="s">
        <v>995</v>
      </c>
      <c r="C415" s="25">
        <v>1600</v>
      </c>
      <c r="D415" s="25">
        <v>1600</v>
      </c>
      <c r="E415" s="27">
        <f t="shared" si="11"/>
        <v>100</v>
      </c>
      <c r="F415" s="25">
        <v>1600</v>
      </c>
      <c r="G415" s="27">
        <f t="shared" si="12"/>
        <v>100</v>
      </c>
    </row>
    <row r="416" spans="1:7" ht="24">
      <c r="A416" s="28" t="s">
        <v>407</v>
      </c>
      <c r="B416" s="24" t="s">
        <v>996</v>
      </c>
      <c r="C416" s="25">
        <v>70000</v>
      </c>
      <c r="D416" s="25">
        <v>22785.77817</v>
      </c>
      <c r="E416" s="27">
        <f t="shared" si="11"/>
        <v>32.55111167142857</v>
      </c>
      <c r="F416" s="25">
        <v>25000</v>
      </c>
      <c r="G416" s="27">
        <f t="shared" si="12"/>
        <v>91.14311268</v>
      </c>
    </row>
    <row r="417" spans="1:7" ht="36">
      <c r="A417" s="28" t="s">
        <v>408</v>
      </c>
      <c r="B417" s="24" t="s">
        <v>997</v>
      </c>
      <c r="C417" s="25">
        <v>70000</v>
      </c>
      <c r="D417" s="25">
        <v>22785.77817</v>
      </c>
      <c r="E417" s="27">
        <f t="shared" si="11"/>
        <v>32.55111167142857</v>
      </c>
      <c r="F417" s="25">
        <v>25000</v>
      </c>
      <c r="G417" s="27">
        <f t="shared" si="12"/>
        <v>91.14311268</v>
      </c>
    </row>
    <row r="418" spans="1:7" ht="36">
      <c r="A418" s="28" t="s">
        <v>1518</v>
      </c>
      <c r="B418" s="24" t="s">
        <v>1519</v>
      </c>
      <c r="C418" s="25">
        <v>0</v>
      </c>
      <c r="D418" s="25">
        <v>0</v>
      </c>
      <c r="E418" s="27">
        <v>0</v>
      </c>
      <c r="F418" s="25">
        <v>9667.8</v>
      </c>
      <c r="G418" s="27">
        <f t="shared" si="12"/>
        <v>0</v>
      </c>
    </row>
    <row r="419" spans="1:7" ht="48">
      <c r="A419" s="28" t="s">
        <v>409</v>
      </c>
      <c r="B419" s="24" t="s">
        <v>998</v>
      </c>
      <c r="C419" s="25">
        <v>316.8</v>
      </c>
      <c r="D419" s="25">
        <v>0</v>
      </c>
      <c r="E419" s="27">
        <f t="shared" si="11"/>
        <v>0</v>
      </c>
      <c r="F419" s="25">
        <v>0</v>
      </c>
      <c r="G419" s="27">
        <v>0</v>
      </c>
    </row>
    <row r="420" spans="1:7" ht="84">
      <c r="A420" s="28" t="s">
        <v>410</v>
      </c>
      <c r="B420" s="24" t="s">
        <v>999</v>
      </c>
      <c r="C420" s="25">
        <v>3626.6</v>
      </c>
      <c r="D420" s="25">
        <v>0</v>
      </c>
      <c r="E420" s="27">
        <f t="shared" si="11"/>
        <v>0</v>
      </c>
      <c r="F420" s="25">
        <v>0</v>
      </c>
      <c r="G420" s="27">
        <v>0</v>
      </c>
    </row>
    <row r="421" spans="1:7" ht="36">
      <c r="A421" s="28" t="s">
        <v>411</v>
      </c>
      <c r="B421" s="24" t="s">
        <v>1000</v>
      </c>
      <c r="C421" s="25">
        <v>10047.1</v>
      </c>
      <c r="D421" s="25">
        <v>0</v>
      </c>
      <c r="E421" s="27">
        <f t="shared" si="11"/>
        <v>0</v>
      </c>
      <c r="F421" s="25">
        <v>0</v>
      </c>
      <c r="G421" s="27">
        <v>0</v>
      </c>
    </row>
    <row r="422" spans="1:7" ht="36">
      <c r="A422" s="28" t="s">
        <v>412</v>
      </c>
      <c r="B422" s="24" t="s">
        <v>1001</v>
      </c>
      <c r="C422" s="25">
        <v>6205.7</v>
      </c>
      <c r="D422" s="25">
        <v>5691.7</v>
      </c>
      <c r="E422" s="27">
        <f t="shared" si="11"/>
        <v>91.71729216687883</v>
      </c>
      <c r="F422" s="25">
        <v>5886.336</v>
      </c>
      <c r="G422" s="27">
        <f t="shared" si="12"/>
        <v>96.6934269467458</v>
      </c>
    </row>
    <row r="423" spans="1:7" ht="48">
      <c r="A423" s="28" t="s">
        <v>413</v>
      </c>
      <c r="B423" s="24" t="s">
        <v>1002</v>
      </c>
      <c r="C423" s="25">
        <v>6205.7</v>
      </c>
      <c r="D423" s="25">
        <v>5691.7</v>
      </c>
      <c r="E423" s="27">
        <f t="shared" si="11"/>
        <v>91.71729216687883</v>
      </c>
      <c r="F423" s="25">
        <v>5886.336</v>
      </c>
      <c r="G423" s="27">
        <f t="shared" si="12"/>
        <v>96.6934269467458</v>
      </c>
    </row>
    <row r="424" spans="1:7" ht="48">
      <c r="A424" s="28" t="s">
        <v>414</v>
      </c>
      <c r="B424" s="24" t="s">
        <v>1003</v>
      </c>
      <c r="C424" s="25">
        <v>220015.5</v>
      </c>
      <c r="D424" s="25">
        <v>219338.8525</v>
      </c>
      <c r="E424" s="27">
        <f t="shared" si="11"/>
        <v>99.69245462251524</v>
      </c>
      <c r="F424" s="25">
        <v>180158.88537</v>
      </c>
      <c r="G424" s="27">
        <f t="shared" si="12"/>
        <v>121.74745200578614</v>
      </c>
    </row>
    <row r="425" spans="1:7" ht="48">
      <c r="A425" s="28" t="s">
        <v>415</v>
      </c>
      <c r="B425" s="24" t="s">
        <v>1004</v>
      </c>
      <c r="C425" s="25">
        <v>43959.3</v>
      </c>
      <c r="D425" s="25">
        <v>41919.20006</v>
      </c>
      <c r="E425" s="27">
        <f aca="true" t="shared" si="13" ref="E425:E479">D425/C425*100</f>
        <v>95.35911640995194</v>
      </c>
      <c r="F425" s="25">
        <v>47851.7</v>
      </c>
      <c r="G425" s="27">
        <f t="shared" si="12"/>
        <v>87.60232146402323</v>
      </c>
    </row>
    <row r="426" spans="1:7" ht="24">
      <c r="A426" s="28" t="s">
        <v>416</v>
      </c>
      <c r="B426" s="24" t="s">
        <v>1005</v>
      </c>
      <c r="C426" s="25">
        <v>4524.9</v>
      </c>
      <c r="D426" s="25">
        <v>4524.9</v>
      </c>
      <c r="E426" s="27">
        <f t="shared" si="13"/>
        <v>100</v>
      </c>
      <c r="F426" s="25">
        <v>5687.3646100000005</v>
      </c>
      <c r="G426" s="27">
        <f t="shared" si="12"/>
        <v>79.56057524506063</v>
      </c>
    </row>
    <row r="427" spans="1:7" ht="36">
      <c r="A427" s="28" t="s">
        <v>417</v>
      </c>
      <c r="B427" s="24" t="s">
        <v>1006</v>
      </c>
      <c r="C427" s="25">
        <v>674.2</v>
      </c>
      <c r="D427" s="25">
        <v>0</v>
      </c>
      <c r="E427" s="27">
        <f t="shared" si="13"/>
        <v>0</v>
      </c>
      <c r="F427" s="25">
        <v>0</v>
      </c>
      <c r="G427" s="27">
        <v>0</v>
      </c>
    </row>
    <row r="428" spans="1:7" ht="48">
      <c r="A428" s="28" t="s">
        <v>418</v>
      </c>
      <c r="B428" s="24" t="s">
        <v>1007</v>
      </c>
      <c r="C428" s="25">
        <v>19495</v>
      </c>
      <c r="D428" s="25">
        <v>10115.096</v>
      </c>
      <c r="E428" s="27">
        <f t="shared" si="13"/>
        <v>51.88559117722493</v>
      </c>
      <c r="F428" s="25">
        <v>6201.02</v>
      </c>
      <c r="G428" s="27">
        <f t="shared" si="12"/>
        <v>163.11987382720906</v>
      </c>
    </row>
    <row r="429" spans="1:7" ht="60">
      <c r="A429" s="28" t="s">
        <v>419</v>
      </c>
      <c r="B429" s="24" t="s">
        <v>1008</v>
      </c>
      <c r="C429" s="25">
        <v>64953.1</v>
      </c>
      <c r="D429" s="25">
        <v>44261.263</v>
      </c>
      <c r="E429" s="27">
        <f t="shared" si="13"/>
        <v>68.14341886684392</v>
      </c>
      <c r="F429" s="25">
        <v>25482.452</v>
      </c>
      <c r="G429" s="27">
        <f t="shared" si="12"/>
        <v>173.69310849678044</v>
      </c>
    </row>
    <row r="430" spans="1:8" ht="60">
      <c r="A430" s="28" t="s">
        <v>420</v>
      </c>
      <c r="B430" s="24" t="s">
        <v>1009</v>
      </c>
      <c r="C430" s="25">
        <v>6089.4</v>
      </c>
      <c r="D430" s="25">
        <v>0</v>
      </c>
      <c r="E430" s="27">
        <f t="shared" si="13"/>
        <v>0</v>
      </c>
      <c r="F430" s="25">
        <v>0</v>
      </c>
      <c r="G430" s="27">
        <v>0</v>
      </c>
      <c r="H430" s="35"/>
    </row>
    <row r="431" spans="1:7" ht="36">
      <c r="A431" s="28" t="s">
        <v>421</v>
      </c>
      <c r="B431" s="24" t="s">
        <v>1010</v>
      </c>
      <c r="C431" s="25">
        <v>131072.3</v>
      </c>
      <c r="D431" s="25">
        <v>128011.1825</v>
      </c>
      <c r="E431" s="27">
        <f t="shared" si="13"/>
        <v>97.66455803400109</v>
      </c>
      <c r="F431" s="25">
        <v>143475.563</v>
      </c>
      <c r="G431" s="27">
        <f t="shared" si="12"/>
        <v>89.22159273910638</v>
      </c>
    </row>
    <row r="432" spans="1:7" ht="24">
      <c r="A432" s="28" t="s">
        <v>422</v>
      </c>
      <c r="B432" s="24" t="s">
        <v>1011</v>
      </c>
      <c r="C432" s="25">
        <v>18777.5</v>
      </c>
      <c r="D432" s="25">
        <v>9171.66145</v>
      </c>
      <c r="E432" s="27">
        <f t="shared" si="13"/>
        <v>48.84389002795899</v>
      </c>
      <c r="F432" s="25">
        <v>57485</v>
      </c>
      <c r="G432" s="27">
        <f t="shared" si="12"/>
        <v>15.954877707227972</v>
      </c>
    </row>
    <row r="433" spans="1:7" ht="36">
      <c r="A433" s="28" t="s">
        <v>423</v>
      </c>
      <c r="B433" s="24" t="s">
        <v>1012</v>
      </c>
      <c r="C433" s="25">
        <v>97557.6</v>
      </c>
      <c r="D433" s="25">
        <v>86838.11914</v>
      </c>
      <c r="E433" s="27">
        <f t="shared" si="13"/>
        <v>89.01215193895708</v>
      </c>
      <c r="F433" s="25">
        <v>49603.17707</v>
      </c>
      <c r="G433" s="27">
        <f t="shared" si="12"/>
        <v>175.06563948001568</v>
      </c>
    </row>
    <row r="434" spans="1:7" ht="48">
      <c r="A434" s="28" t="s">
        <v>424</v>
      </c>
      <c r="B434" s="24" t="s">
        <v>1013</v>
      </c>
      <c r="C434" s="25">
        <v>32275.8</v>
      </c>
      <c r="D434" s="25">
        <v>32275.8</v>
      </c>
      <c r="E434" s="27">
        <f t="shared" si="13"/>
        <v>100</v>
      </c>
      <c r="F434" s="25">
        <v>93860.449</v>
      </c>
      <c r="G434" s="27">
        <f t="shared" si="12"/>
        <v>34.38700788656999</v>
      </c>
    </row>
    <row r="435" spans="1:7" ht="60">
      <c r="A435" s="28" t="s">
        <v>425</v>
      </c>
      <c r="B435" s="24" t="s">
        <v>1014</v>
      </c>
      <c r="C435" s="25">
        <v>752983.8</v>
      </c>
      <c r="D435" s="25">
        <v>593948.265</v>
      </c>
      <c r="E435" s="27">
        <f t="shared" si="13"/>
        <v>78.87928863808224</v>
      </c>
      <c r="F435" s="25">
        <v>521343.401</v>
      </c>
      <c r="G435" s="27">
        <f t="shared" si="12"/>
        <v>113.92649525451652</v>
      </c>
    </row>
    <row r="436" spans="1:8" ht="60">
      <c r="A436" s="28" t="s">
        <v>426</v>
      </c>
      <c r="B436" s="24" t="s">
        <v>1015</v>
      </c>
      <c r="C436" s="25">
        <v>4042.2</v>
      </c>
      <c r="D436" s="25">
        <v>2432.89725</v>
      </c>
      <c r="E436" s="27">
        <f t="shared" si="13"/>
        <v>60.187453614368415</v>
      </c>
      <c r="F436" s="25">
        <v>4678.7</v>
      </c>
      <c r="G436" s="27">
        <f t="shared" si="12"/>
        <v>51.99942825998674</v>
      </c>
      <c r="H436" s="35"/>
    </row>
    <row r="437" spans="1:7" ht="36">
      <c r="A437" s="28" t="s">
        <v>427</v>
      </c>
      <c r="B437" s="24" t="s">
        <v>1016</v>
      </c>
      <c r="C437" s="25">
        <v>3438.6</v>
      </c>
      <c r="D437" s="25">
        <v>150.57</v>
      </c>
      <c r="E437" s="27">
        <f t="shared" si="13"/>
        <v>4.378816960390856</v>
      </c>
      <c r="F437" s="25">
        <v>4896.7</v>
      </c>
      <c r="G437" s="27">
        <f t="shared" si="12"/>
        <v>3.074928012743276</v>
      </c>
    </row>
    <row r="438" spans="1:7" ht="36">
      <c r="A438" s="28" t="s">
        <v>428</v>
      </c>
      <c r="B438" s="24" t="s">
        <v>1017</v>
      </c>
      <c r="C438" s="25">
        <v>1593.6</v>
      </c>
      <c r="D438" s="25">
        <v>1143.253</v>
      </c>
      <c r="E438" s="27">
        <f t="shared" si="13"/>
        <v>71.74027359437751</v>
      </c>
      <c r="F438" s="25">
        <v>1781.527</v>
      </c>
      <c r="G438" s="27">
        <f t="shared" si="12"/>
        <v>64.17264515216439</v>
      </c>
    </row>
    <row r="439" spans="1:7" ht="12.75">
      <c r="A439" s="28" t="s">
        <v>429</v>
      </c>
      <c r="B439" s="24" t="s">
        <v>1018</v>
      </c>
      <c r="C439" s="25">
        <v>12971</v>
      </c>
      <c r="D439" s="25">
        <v>10135.931</v>
      </c>
      <c r="E439" s="27">
        <f t="shared" si="13"/>
        <v>78.14301904247938</v>
      </c>
      <c r="F439" s="25">
        <v>12642</v>
      </c>
      <c r="G439" s="27">
        <f t="shared" si="12"/>
        <v>80.1766413542161</v>
      </c>
    </row>
    <row r="440" spans="1:7" ht="24">
      <c r="A440" s="28" t="s">
        <v>430</v>
      </c>
      <c r="B440" s="24" t="s">
        <v>1019</v>
      </c>
      <c r="C440" s="25">
        <v>12971</v>
      </c>
      <c r="D440" s="25">
        <v>10135.931</v>
      </c>
      <c r="E440" s="27">
        <f t="shared" si="13"/>
        <v>78.14301904247938</v>
      </c>
      <c r="F440" s="25">
        <v>12642</v>
      </c>
      <c r="G440" s="27">
        <f t="shared" si="12"/>
        <v>80.1766413542161</v>
      </c>
    </row>
    <row r="441" spans="1:7" ht="12.75">
      <c r="A441" s="28" t="s">
        <v>431</v>
      </c>
      <c r="B441" s="24" t="s">
        <v>1020</v>
      </c>
      <c r="C441" s="25">
        <v>13712</v>
      </c>
      <c r="D441" s="25">
        <v>0</v>
      </c>
      <c r="E441" s="27">
        <f t="shared" si="13"/>
        <v>0</v>
      </c>
      <c r="F441" s="25">
        <v>5782.039</v>
      </c>
      <c r="G441" s="27">
        <f t="shared" si="12"/>
        <v>0</v>
      </c>
    </row>
    <row r="442" spans="1:7" ht="24">
      <c r="A442" s="28" t="s">
        <v>432</v>
      </c>
      <c r="B442" s="24" t="s">
        <v>1021</v>
      </c>
      <c r="C442" s="25">
        <v>13712</v>
      </c>
      <c r="D442" s="25">
        <v>0</v>
      </c>
      <c r="E442" s="27">
        <f t="shared" si="13"/>
        <v>0</v>
      </c>
      <c r="F442" s="25">
        <v>5782.039</v>
      </c>
      <c r="G442" s="27">
        <f t="shared" si="12"/>
        <v>0</v>
      </c>
    </row>
    <row r="443" spans="1:7" ht="48">
      <c r="A443" s="28" t="s">
        <v>433</v>
      </c>
      <c r="B443" s="24" t="s">
        <v>1022</v>
      </c>
      <c r="C443" s="25">
        <v>1108.2</v>
      </c>
      <c r="D443" s="25">
        <v>1108.2</v>
      </c>
      <c r="E443" s="27">
        <f t="shared" si="13"/>
        <v>100</v>
      </c>
      <c r="F443" s="25">
        <v>1441.61</v>
      </c>
      <c r="G443" s="27">
        <f t="shared" si="12"/>
        <v>76.87238573539308</v>
      </c>
    </row>
    <row r="444" spans="1:7" ht="24">
      <c r="A444" s="28" t="s">
        <v>1520</v>
      </c>
      <c r="B444" s="24" t="s">
        <v>1521</v>
      </c>
      <c r="C444" s="25">
        <v>0</v>
      </c>
      <c r="D444" s="25">
        <v>0</v>
      </c>
      <c r="E444" s="27">
        <v>0</v>
      </c>
      <c r="F444" s="25">
        <v>281158.1</v>
      </c>
      <c r="G444" s="27">
        <f t="shared" si="12"/>
        <v>0</v>
      </c>
    </row>
    <row r="445" spans="1:7" ht="24">
      <c r="A445" s="28" t="s">
        <v>1522</v>
      </c>
      <c r="B445" s="24" t="s">
        <v>1523</v>
      </c>
      <c r="C445" s="25">
        <v>0</v>
      </c>
      <c r="D445" s="25">
        <v>0</v>
      </c>
      <c r="E445" s="27">
        <v>0</v>
      </c>
      <c r="F445" s="25">
        <v>281158.1</v>
      </c>
      <c r="G445" s="27">
        <f t="shared" si="12"/>
        <v>0</v>
      </c>
    </row>
    <row r="446" spans="1:7" ht="36">
      <c r="A446" s="28" t="s">
        <v>434</v>
      </c>
      <c r="B446" s="24" t="s">
        <v>1023</v>
      </c>
      <c r="C446" s="25">
        <v>34662</v>
      </c>
      <c r="D446" s="25">
        <v>3673.4</v>
      </c>
      <c r="E446" s="27">
        <f t="shared" si="13"/>
        <v>10.59777277710461</v>
      </c>
      <c r="F446" s="25">
        <v>0</v>
      </c>
      <c r="G446" s="27">
        <v>0</v>
      </c>
    </row>
    <row r="447" spans="1:7" ht="36">
      <c r="A447" s="28" t="s">
        <v>435</v>
      </c>
      <c r="B447" s="24" t="s">
        <v>1024</v>
      </c>
      <c r="C447" s="25">
        <v>34662</v>
      </c>
      <c r="D447" s="25">
        <v>3673.4</v>
      </c>
      <c r="E447" s="27">
        <f t="shared" si="13"/>
        <v>10.59777277710461</v>
      </c>
      <c r="F447" s="25">
        <v>0</v>
      </c>
      <c r="G447" s="27">
        <v>0</v>
      </c>
    </row>
    <row r="448" spans="1:7" ht="36">
      <c r="A448" s="28" t="s">
        <v>436</v>
      </c>
      <c r="B448" s="24" t="s">
        <v>1025</v>
      </c>
      <c r="C448" s="25">
        <v>21580.1</v>
      </c>
      <c r="D448" s="25">
        <v>0</v>
      </c>
      <c r="E448" s="27">
        <f t="shared" si="13"/>
        <v>0</v>
      </c>
      <c r="F448" s="25">
        <v>0</v>
      </c>
      <c r="G448" s="27">
        <v>0</v>
      </c>
    </row>
    <row r="449" spans="1:7" ht="48">
      <c r="A449" s="28" t="s">
        <v>437</v>
      </c>
      <c r="B449" s="24" t="s">
        <v>1026</v>
      </c>
      <c r="C449" s="25">
        <v>88</v>
      </c>
      <c r="D449" s="25">
        <v>88</v>
      </c>
      <c r="E449" s="27">
        <f t="shared" si="13"/>
        <v>100</v>
      </c>
      <c r="F449" s="25">
        <v>23.905</v>
      </c>
      <c r="G449" s="27" t="s">
        <v>1548</v>
      </c>
    </row>
    <row r="450" spans="1:7" ht="36">
      <c r="A450" s="28" t="s">
        <v>438</v>
      </c>
      <c r="B450" s="24" t="s">
        <v>1027</v>
      </c>
      <c r="C450" s="25">
        <v>15514.8</v>
      </c>
      <c r="D450" s="25">
        <v>7757.4</v>
      </c>
      <c r="E450" s="27">
        <f t="shared" si="13"/>
        <v>50</v>
      </c>
      <c r="F450" s="25">
        <v>26095.6</v>
      </c>
      <c r="G450" s="27">
        <f t="shared" si="12"/>
        <v>29.726850503533164</v>
      </c>
    </row>
    <row r="451" spans="1:7" ht="36">
      <c r="A451" s="28" t="s">
        <v>439</v>
      </c>
      <c r="B451" s="24" t="s">
        <v>1028</v>
      </c>
      <c r="C451" s="25">
        <v>15514.8</v>
      </c>
      <c r="D451" s="25">
        <v>7757.4</v>
      </c>
      <c r="E451" s="27">
        <f t="shared" si="13"/>
        <v>50</v>
      </c>
      <c r="F451" s="25">
        <v>26095.6</v>
      </c>
      <c r="G451" s="27">
        <f t="shared" si="12"/>
        <v>29.726850503533164</v>
      </c>
    </row>
    <row r="452" spans="1:7" ht="36">
      <c r="A452" s="28" t="s">
        <v>440</v>
      </c>
      <c r="B452" s="24" t="s">
        <v>1029</v>
      </c>
      <c r="C452" s="25">
        <v>1695.6</v>
      </c>
      <c r="D452" s="25">
        <v>0</v>
      </c>
      <c r="E452" s="27">
        <f t="shared" si="13"/>
        <v>0</v>
      </c>
      <c r="F452" s="25">
        <v>2001.7</v>
      </c>
      <c r="G452" s="27">
        <f t="shared" si="12"/>
        <v>0</v>
      </c>
    </row>
    <row r="453" spans="1:7" s="6" customFormat="1" ht="48">
      <c r="A453" s="28" t="s">
        <v>441</v>
      </c>
      <c r="B453" s="24" t="s">
        <v>1030</v>
      </c>
      <c r="C453" s="25">
        <v>1695.6</v>
      </c>
      <c r="D453" s="25">
        <v>0</v>
      </c>
      <c r="E453" s="27">
        <f t="shared" si="13"/>
        <v>0</v>
      </c>
      <c r="F453" s="25">
        <v>2001.7</v>
      </c>
      <c r="G453" s="27">
        <f t="shared" si="12"/>
        <v>0</v>
      </c>
    </row>
    <row r="454" spans="1:7" ht="60">
      <c r="A454" s="28" t="s">
        <v>442</v>
      </c>
      <c r="B454" s="24" t="s">
        <v>1031</v>
      </c>
      <c r="C454" s="25">
        <v>5047.2</v>
      </c>
      <c r="D454" s="25">
        <v>696.10998</v>
      </c>
      <c r="E454" s="27">
        <f t="shared" si="13"/>
        <v>13.792003090822632</v>
      </c>
      <c r="F454" s="25">
        <v>61800</v>
      </c>
      <c r="G454" s="27">
        <f t="shared" si="12"/>
        <v>1.1263915533980582</v>
      </c>
    </row>
    <row r="455" spans="1:7" ht="36">
      <c r="A455" s="28" t="s">
        <v>443</v>
      </c>
      <c r="B455" s="24" t="s">
        <v>1032</v>
      </c>
      <c r="C455" s="25">
        <v>4375.4</v>
      </c>
      <c r="D455" s="25">
        <v>0</v>
      </c>
      <c r="E455" s="27">
        <f t="shared" si="13"/>
        <v>0</v>
      </c>
      <c r="F455" s="25">
        <v>0</v>
      </c>
      <c r="G455" s="27">
        <v>0</v>
      </c>
    </row>
    <row r="456" spans="1:7" s="6" customFormat="1" ht="48">
      <c r="A456" s="28" t="s">
        <v>444</v>
      </c>
      <c r="B456" s="24" t="s">
        <v>1033</v>
      </c>
      <c r="C456" s="25">
        <v>4375.4</v>
      </c>
      <c r="D456" s="25">
        <v>0</v>
      </c>
      <c r="E456" s="27">
        <f t="shared" si="13"/>
        <v>0</v>
      </c>
      <c r="F456" s="25">
        <v>0</v>
      </c>
      <c r="G456" s="27">
        <v>0</v>
      </c>
    </row>
    <row r="457" spans="1:7" ht="36">
      <c r="A457" s="28" t="s">
        <v>445</v>
      </c>
      <c r="B457" s="24" t="s">
        <v>1034</v>
      </c>
      <c r="C457" s="25">
        <v>896.8</v>
      </c>
      <c r="D457" s="25">
        <v>590.602</v>
      </c>
      <c r="E457" s="27">
        <f t="shared" si="13"/>
        <v>65.85660124888493</v>
      </c>
      <c r="F457" s="25">
        <v>0</v>
      </c>
      <c r="G457" s="27">
        <v>0</v>
      </c>
    </row>
    <row r="458" spans="1:7" ht="36">
      <c r="A458" s="28" t="s">
        <v>446</v>
      </c>
      <c r="B458" s="24" t="s">
        <v>1035</v>
      </c>
      <c r="C458" s="25">
        <v>896.8</v>
      </c>
      <c r="D458" s="25">
        <v>590.602</v>
      </c>
      <c r="E458" s="27">
        <f t="shared" si="13"/>
        <v>65.85660124888493</v>
      </c>
      <c r="F458" s="25">
        <v>0</v>
      </c>
      <c r="G458" s="27">
        <v>0</v>
      </c>
    </row>
    <row r="459" spans="1:7" ht="36">
      <c r="A459" s="28" t="s">
        <v>447</v>
      </c>
      <c r="B459" s="24" t="s">
        <v>1036</v>
      </c>
      <c r="C459" s="25">
        <v>97887.6</v>
      </c>
      <c r="D459" s="25">
        <v>97887.6</v>
      </c>
      <c r="E459" s="27">
        <f t="shared" si="13"/>
        <v>100</v>
      </c>
      <c r="F459" s="25">
        <v>0</v>
      </c>
      <c r="G459" s="27">
        <v>0</v>
      </c>
    </row>
    <row r="460" spans="1:7" ht="48">
      <c r="A460" s="28" t="s">
        <v>448</v>
      </c>
      <c r="B460" s="24" t="s">
        <v>1037</v>
      </c>
      <c r="C460" s="25">
        <v>97887.6</v>
      </c>
      <c r="D460" s="25">
        <v>97887.6</v>
      </c>
      <c r="E460" s="27">
        <f t="shared" si="13"/>
        <v>100</v>
      </c>
      <c r="F460" s="25">
        <v>0</v>
      </c>
      <c r="G460" s="27">
        <v>0</v>
      </c>
    </row>
    <row r="461" spans="1:7" ht="48">
      <c r="A461" s="28" t="s">
        <v>449</v>
      </c>
      <c r="B461" s="24" t="s">
        <v>1038</v>
      </c>
      <c r="C461" s="25">
        <v>11512.9</v>
      </c>
      <c r="D461" s="25">
        <v>0</v>
      </c>
      <c r="E461" s="27">
        <f t="shared" si="13"/>
        <v>0</v>
      </c>
      <c r="F461" s="25">
        <v>0</v>
      </c>
      <c r="G461" s="27">
        <v>0</v>
      </c>
    </row>
    <row r="462" spans="1:7" s="6" customFormat="1" ht="60">
      <c r="A462" s="28" t="s">
        <v>450</v>
      </c>
      <c r="B462" s="24" t="s">
        <v>1039</v>
      </c>
      <c r="C462" s="25">
        <v>11512.9</v>
      </c>
      <c r="D462" s="25">
        <v>0</v>
      </c>
      <c r="E462" s="27">
        <f t="shared" si="13"/>
        <v>0</v>
      </c>
      <c r="F462" s="25">
        <v>0</v>
      </c>
      <c r="G462" s="27">
        <v>0</v>
      </c>
    </row>
    <row r="463" spans="1:7" ht="24">
      <c r="A463" s="28" t="s">
        <v>451</v>
      </c>
      <c r="B463" s="24" t="s">
        <v>1040</v>
      </c>
      <c r="C463" s="25">
        <v>23028</v>
      </c>
      <c r="D463" s="25">
        <v>10941.78866</v>
      </c>
      <c r="E463" s="27">
        <f t="shared" si="13"/>
        <v>47.515149643911755</v>
      </c>
      <c r="F463" s="25">
        <v>0</v>
      </c>
      <c r="G463" s="27">
        <v>0</v>
      </c>
    </row>
    <row r="464" spans="1:7" ht="36">
      <c r="A464" s="28" t="s">
        <v>452</v>
      </c>
      <c r="B464" s="24" t="s">
        <v>1041</v>
      </c>
      <c r="C464" s="25">
        <v>23028</v>
      </c>
      <c r="D464" s="25">
        <v>10941.78866</v>
      </c>
      <c r="E464" s="27">
        <f t="shared" si="13"/>
        <v>47.515149643911755</v>
      </c>
      <c r="F464" s="25">
        <v>0</v>
      </c>
      <c r="G464" s="27">
        <v>0</v>
      </c>
    </row>
    <row r="465" spans="1:7" ht="24">
      <c r="A465" s="28" t="s">
        <v>453</v>
      </c>
      <c r="B465" s="24" t="s">
        <v>1042</v>
      </c>
      <c r="C465" s="25">
        <v>2670</v>
      </c>
      <c r="D465" s="25">
        <v>0</v>
      </c>
      <c r="E465" s="27">
        <f t="shared" si="13"/>
        <v>0</v>
      </c>
      <c r="F465" s="25">
        <v>0</v>
      </c>
      <c r="G465" s="27">
        <v>0</v>
      </c>
    </row>
    <row r="466" spans="1:7" ht="12.75">
      <c r="A466" s="28" t="s">
        <v>454</v>
      </c>
      <c r="B466" s="24" t="s">
        <v>1043</v>
      </c>
      <c r="C466" s="25">
        <v>4958.2040099999995</v>
      </c>
      <c r="D466" s="25">
        <v>0</v>
      </c>
      <c r="E466" s="27">
        <f t="shared" si="13"/>
        <v>0</v>
      </c>
      <c r="F466" s="25">
        <v>0</v>
      </c>
      <c r="G466" s="27">
        <v>0</v>
      </c>
    </row>
    <row r="467" spans="1:10" ht="12.75">
      <c r="A467" s="28" t="s">
        <v>455</v>
      </c>
      <c r="B467" s="24" t="s">
        <v>1044</v>
      </c>
      <c r="C467" s="25">
        <v>909.4627800000001</v>
      </c>
      <c r="D467" s="25">
        <v>0</v>
      </c>
      <c r="E467" s="27">
        <f t="shared" si="13"/>
        <v>0</v>
      </c>
      <c r="F467" s="25">
        <v>0</v>
      </c>
      <c r="G467" s="27">
        <v>0</v>
      </c>
      <c r="J467" s="20"/>
    </row>
    <row r="468" spans="1:7" ht="12.75">
      <c r="A468" s="28" t="s">
        <v>456</v>
      </c>
      <c r="B468" s="24" t="s">
        <v>1045</v>
      </c>
      <c r="C468" s="25">
        <v>4048.7140299999996</v>
      </c>
      <c r="D468" s="25">
        <v>0</v>
      </c>
      <c r="E468" s="27">
        <f t="shared" si="13"/>
        <v>0</v>
      </c>
      <c r="F468" s="25">
        <v>0</v>
      </c>
      <c r="G468" s="27">
        <v>0</v>
      </c>
    </row>
    <row r="469" spans="1:7" ht="12.75">
      <c r="A469" s="28" t="s">
        <v>457</v>
      </c>
      <c r="B469" s="24" t="s">
        <v>1046</v>
      </c>
      <c r="C469" s="25">
        <v>3048234.5</v>
      </c>
      <c r="D469" s="25">
        <v>2348545.2166500003</v>
      </c>
      <c r="E469" s="27">
        <f t="shared" si="13"/>
        <v>77.04608082645873</v>
      </c>
      <c r="F469" s="25">
        <v>2365180.2398</v>
      </c>
      <c r="G469" s="27">
        <f aca="true" t="shared" si="14" ref="G460:G525">D469/F469*100</f>
        <v>99.29666995901309</v>
      </c>
    </row>
    <row r="470" spans="1:7" s="6" customFormat="1" ht="24">
      <c r="A470" s="28" t="s">
        <v>458</v>
      </c>
      <c r="B470" s="24" t="s">
        <v>1047</v>
      </c>
      <c r="C470" s="25">
        <v>1157619.3</v>
      </c>
      <c r="D470" s="25">
        <v>828712.89116</v>
      </c>
      <c r="E470" s="27">
        <f t="shared" si="13"/>
        <v>71.5876878659504</v>
      </c>
      <c r="F470" s="25">
        <v>793768.31756</v>
      </c>
      <c r="G470" s="27">
        <f t="shared" si="14"/>
        <v>104.40236437093102</v>
      </c>
    </row>
    <row r="471" spans="1:7" ht="24">
      <c r="A471" s="28" t="s">
        <v>459</v>
      </c>
      <c r="B471" s="24" t="s">
        <v>1048</v>
      </c>
      <c r="C471" s="25">
        <v>1157619.3</v>
      </c>
      <c r="D471" s="25">
        <v>828712.89116</v>
      </c>
      <c r="E471" s="27">
        <f t="shared" si="13"/>
        <v>71.5876878659504</v>
      </c>
      <c r="F471" s="25">
        <v>793768.31756</v>
      </c>
      <c r="G471" s="27">
        <f t="shared" si="14"/>
        <v>104.40236437093102</v>
      </c>
    </row>
    <row r="472" spans="1:7" ht="48">
      <c r="A472" s="28" t="s">
        <v>460</v>
      </c>
      <c r="B472" s="24" t="s">
        <v>1049</v>
      </c>
      <c r="C472" s="25">
        <v>65671</v>
      </c>
      <c r="D472" s="25">
        <v>65228.72793</v>
      </c>
      <c r="E472" s="27">
        <f t="shared" si="13"/>
        <v>99.32653367544275</v>
      </c>
      <c r="F472" s="25">
        <v>66081.17955</v>
      </c>
      <c r="G472" s="27">
        <f t="shared" si="14"/>
        <v>98.70999333576515</v>
      </c>
    </row>
    <row r="473" spans="1:7" ht="48">
      <c r="A473" s="28" t="s">
        <v>461</v>
      </c>
      <c r="B473" s="24" t="s">
        <v>1050</v>
      </c>
      <c r="C473" s="25">
        <v>65671</v>
      </c>
      <c r="D473" s="25">
        <v>65228.72793</v>
      </c>
      <c r="E473" s="27">
        <f t="shared" si="13"/>
        <v>99.32653367544275</v>
      </c>
      <c r="F473" s="25">
        <v>66081.17955</v>
      </c>
      <c r="G473" s="27">
        <f t="shared" si="14"/>
        <v>98.70999333576515</v>
      </c>
    </row>
    <row r="474" spans="1:7" ht="36">
      <c r="A474" s="28" t="s">
        <v>462</v>
      </c>
      <c r="B474" s="24" t="s">
        <v>1051</v>
      </c>
      <c r="C474" s="25">
        <v>1711.3</v>
      </c>
      <c r="D474" s="25">
        <v>1711.3</v>
      </c>
      <c r="E474" s="27">
        <f t="shared" si="13"/>
        <v>100</v>
      </c>
      <c r="F474" s="25">
        <v>0</v>
      </c>
      <c r="G474" s="27">
        <v>0</v>
      </c>
    </row>
    <row r="475" spans="1:7" ht="48">
      <c r="A475" s="28" t="s">
        <v>463</v>
      </c>
      <c r="B475" s="24" t="s">
        <v>1052</v>
      </c>
      <c r="C475" s="25">
        <v>1711.3</v>
      </c>
      <c r="D475" s="25">
        <v>1711.3</v>
      </c>
      <c r="E475" s="27">
        <f t="shared" si="13"/>
        <v>100</v>
      </c>
      <c r="F475" s="25">
        <v>0</v>
      </c>
      <c r="G475" s="27">
        <v>0</v>
      </c>
    </row>
    <row r="476" spans="1:7" ht="36">
      <c r="A476" s="28" t="s">
        <v>464</v>
      </c>
      <c r="B476" s="24" t="s">
        <v>1053</v>
      </c>
      <c r="C476" s="25">
        <v>28.5</v>
      </c>
      <c r="D476" s="25">
        <v>21.351599999999998</v>
      </c>
      <c r="E476" s="27">
        <f t="shared" si="13"/>
        <v>74.9178947368421</v>
      </c>
      <c r="F476" s="25">
        <v>21.351599999999998</v>
      </c>
      <c r="G476" s="27">
        <f t="shared" si="14"/>
        <v>100</v>
      </c>
    </row>
    <row r="477" spans="1:7" ht="48">
      <c r="A477" s="28" t="s">
        <v>465</v>
      </c>
      <c r="B477" s="24" t="s">
        <v>1054</v>
      </c>
      <c r="C477" s="25">
        <v>28.5</v>
      </c>
      <c r="D477" s="25">
        <v>21.351599999999998</v>
      </c>
      <c r="E477" s="27">
        <f t="shared" si="13"/>
        <v>74.9178947368421</v>
      </c>
      <c r="F477" s="25">
        <v>21.351599999999998</v>
      </c>
      <c r="G477" s="27">
        <f t="shared" si="14"/>
        <v>100</v>
      </c>
    </row>
    <row r="478" spans="1:7" s="21" customFormat="1" ht="36">
      <c r="A478" s="28" t="s">
        <v>466</v>
      </c>
      <c r="B478" s="24" t="s">
        <v>1055</v>
      </c>
      <c r="C478" s="25">
        <v>102.9</v>
      </c>
      <c r="D478" s="25">
        <v>43.2796</v>
      </c>
      <c r="E478" s="27">
        <f t="shared" si="13"/>
        <v>42.05986394557823</v>
      </c>
      <c r="F478" s="25">
        <v>27.34127</v>
      </c>
      <c r="G478" s="27">
        <f t="shared" si="14"/>
        <v>158.29403681687063</v>
      </c>
    </row>
    <row r="479" spans="1:7" ht="48">
      <c r="A479" s="28" t="s">
        <v>467</v>
      </c>
      <c r="B479" s="24" t="s">
        <v>1056</v>
      </c>
      <c r="C479" s="25">
        <v>102.9</v>
      </c>
      <c r="D479" s="25">
        <v>43.2796</v>
      </c>
      <c r="E479" s="27">
        <f t="shared" si="13"/>
        <v>42.05986394557823</v>
      </c>
      <c r="F479" s="25">
        <v>27.34127</v>
      </c>
      <c r="G479" s="27">
        <f t="shared" si="14"/>
        <v>158.29403681687063</v>
      </c>
    </row>
    <row r="480" spans="1:7" ht="24">
      <c r="A480" s="28" t="s">
        <v>468</v>
      </c>
      <c r="B480" s="24" t="s">
        <v>1057</v>
      </c>
      <c r="C480" s="25">
        <v>31353.5</v>
      </c>
      <c r="D480" s="25">
        <v>31328.1</v>
      </c>
      <c r="E480" s="27">
        <f aca="true" t="shared" si="15" ref="E480:E527">D480/C480*100</f>
        <v>99.91898831071491</v>
      </c>
      <c r="F480" s="25">
        <v>28793.6</v>
      </c>
      <c r="G480" s="27">
        <f t="shared" si="14"/>
        <v>108.8023032896199</v>
      </c>
    </row>
    <row r="481" spans="1:7" ht="36">
      <c r="A481" s="28" t="s">
        <v>469</v>
      </c>
      <c r="B481" s="24" t="s">
        <v>1058</v>
      </c>
      <c r="C481" s="25">
        <v>31353.5</v>
      </c>
      <c r="D481" s="25">
        <v>31328.1</v>
      </c>
      <c r="E481" s="27">
        <f t="shared" si="15"/>
        <v>99.91898831071491</v>
      </c>
      <c r="F481" s="25">
        <v>28793.6</v>
      </c>
      <c r="G481" s="27">
        <f t="shared" si="14"/>
        <v>108.8023032896199</v>
      </c>
    </row>
    <row r="482" spans="1:7" ht="24">
      <c r="A482" s="28" t="s">
        <v>470</v>
      </c>
      <c r="B482" s="24" t="s">
        <v>1059</v>
      </c>
      <c r="C482" s="25">
        <v>283994.6</v>
      </c>
      <c r="D482" s="25">
        <v>197762.78663999998</v>
      </c>
      <c r="E482" s="27">
        <f t="shared" si="15"/>
        <v>69.63610809501307</v>
      </c>
      <c r="F482" s="25">
        <v>194029.60107</v>
      </c>
      <c r="G482" s="27">
        <f t="shared" si="14"/>
        <v>101.92402888498088</v>
      </c>
    </row>
    <row r="483" spans="1:7" ht="24">
      <c r="A483" s="28" t="s">
        <v>471</v>
      </c>
      <c r="B483" s="24" t="s">
        <v>1060</v>
      </c>
      <c r="C483" s="25">
        <v>283994.6</v>
      </c>
      <c r="D483" s="25">
        <v>197762.78663999998</v>
      </c>
      <c r="E483" s="27">
        <f t="shared" si="15"/>
        <v>69.63610809501307</v>
      </c>
      <c r="F483" s="25">
        <v>194029.60107</v>
      </c>
      <c r="G483" s="27">
        <f t="shared" si="14"/>
        <v>101.92402888498088</v>
      </c>
    </row>
    <row r="484" spans="1:7" ht="24">
      <c r="A484" s="28" t="s">
        <v>472</v>
      </c>
      <c r="B484" s="24" t="s">
        <v>1061</v>
      </c>
      <c r="C484" s="25">
        <v>21174.3</v>
      </c>
      <c r="D484" s="25">
        <v>0</v>
      </c>
      <c r="E484" s="27">
        <f t="shared" si="15"/>
        <v>0</v>
      </c>
      <c r="F484" s="25">
        <v>0</v>
      </c>
      <c r="G484" s="27">
        <v>0</v>
      </c>
    </row>
    <row r="485" spans="1:7" ht="24">
      <c r="A485" s="28" t="s">
        <v>473</v>
      </c>
      <c r="B485" s="24" t="s">
        <v>1062</v>
      </c>
      <c r="C485" s="25">
        <v>21174.3</v>
      </c>
      <c r="D485" s="25">
        <v>0</v>
      </c>
      <c r="E485" s="27">
        <f t="shared" si="15"/>
        <v>0</v>
      </c>
      <c r="F485" s="25">
        <v>0</v>
      </c>
      <c r="G485" s="27">
        <v>0</v>
      </c>
    </row>
    <row r="486" spans="1:7" ht="36">
      <c r="A486" s="28" t="s">
        <v>474</v>
      </c>
      <c r="B486" s="24" t="s">
        <v>1063</v>
      </c>
      <c r="C486" s="25">
        <v>9499.2</v>
      </c>
      <c r="D486" s="25">
        <v>6213.08413</v>
      </c>
      <c r="E486" s="27">
        <f t="shared" si="15"/>
        <v>65.40639348576723</v>
      </c>
      <c r="F486" s="25">
        <v>7206.11429</v>
      </c>
      <c r="G486" s="27">
        <f t="shared" si="14"/>
        <v>86.21961684151972</v>
      </c>
    </row>
    <row r="487" spans="1:7" ht="36">
      <c r="A487" s="28" t="s">
        <v>475</v>
      </c>
      <c r="B487" s="24" t="s">
        <v>1064</v>
      </c>
      <c r="C487" s="25">
        <v>9499.2</v>
      </c>
      <c r="D487" s="25">
        <v>6213.08413</v>
      </c>
      <c r="E487" s="27">
        <f t="shared" si="15"/>
        <v>65.40639348576723</v>
      </c>
      <c r="F487" s="25">
        <v>7206.11429</v>
      </c>
      <c r="G487" s="27">
        <f t="shared" si="14"/>
        <v>86.21961684151972</v>
      </c>
    </row>
    <row r="488" spans="1:7" ht="36">
      <c r="A488" s="28" t="s">
        <v>476</v>
      </c>
      <c r="B488" s="24" t="s">
        <v>1065</v>
      </c>
      <c r="C488" s="25">
        <v>320178.2</v>
      </c>
      <c r="D488" s="25">
        <v>268332.36657</v>
      </c>
      <c r="E488" s="27">
        <f t="shared" si="15"/>
        <v>83.8071944217314</v>
      </c>
      <c r="F488" s="25">
        <v>260000</v>
      </c>
      <c r="G488" s="27">
        <f t="shared" si="14"/>
        <v>103.20475637307693</v>
      </c>
    </row>
    <row r="489" spans="1:7" ht="36">
      <c r="A489" s="28" t="s">
        <v>477</v>
      </c>
      <c r="B489" s="24" t="s">
        <v>1066</v>
      </c>
      <c r="C489" s="25">
        <v>320178.2</v>
      </c>
      <c r="D489" s="25">
        <v>268332.36657</v>
      </c>
      <c r="E489" s="27">
        <f t="shared" si="15"/>
        <v>83.8071944217314</v>
      </c>
      <c r="F489" s="25">
        <v>260000</v>
      </c>
      <c r="G489" s="27">
        <f t="shared" si="14"/>
        <v>103.20475637307693</v>
      </c>
    </row>
    <row r="490" spans="1:7" ht="48">
      <c r="A490" s="28" t="s">
        <v>478</v>
      </c>
      <c r="B490" s="24" t="s">
        <v>1067</v>
      </c>
      <c r="C490" s="25">
        <v>577</v>
      </c>
      <c r="D490" s="25">
        <v>0</v>
      </c>
      <c r="E490" s="27">
        <f t="shared" si="15"/>
        <v>0</v>
      </c>
      <c r="F490" s="25">
        <v>0</v>
      </c>
      <c r="G490" s="27">
        <v>0</v>
      </c>
    </row>
    <row r="491" spans="1:7" ht="60">
      <c r="A491" s="28" t="s">
        <v>479</v>
      </c>
      <c r="B491" s="24" t="s">
        <v>1068</v>
      </c>
      <c r="C491" s="25">
        <v>577</v>
      </c>
      <c r="D491" s="25">
        <v>0</v>
      </c>
      <c r="E491" s="27">
        <f t="shared" si="15"/>
        <v>0</v>
      </c>
      <c r="F491" s="25">
        <v>0</v>
      </c>
      <c r="G491" s="27">
        <v>0</v>
      </c>
    </row>
    <row r="492" spans="1:7" ht="48">
      <c r="A492" s="28" t="s">
        <v>480</v>
      </c>
      <c r="B492" s="24" t="s">
        <v>1069</v>
      </c>
      <c r="C492" s="25">
        <v>14012.6</v>
      </c>
      <c r="D492" s="25">
        <v>4304.25005</v>
      </c>
      <c r="E492" s="27">
        <f t="shared" si="15"/>
        <v>30.716997916161166</v>
      </c>
      <c r="F492" s="25">
        <v>6455.345240000001</v>
      </c>
      <c r="G492" s="27">
        <f t="shared" si="14"/>
        <v>66.67730214224761</v>
      </c>
    </row>
    <row r="493" spans="1:7" ht="60">
      <c r="A493" s="28" t="s">
        <v>481</v>
      </c>
      <c r="B493" s="24" t="s">
        <v>1070</v>
      </c>
      <c r="C493" s="25">
        <v>14012.6</v>
      </c>
      <c r="D493" s="25">
        <v>4304.25005</v>
      </c>
      <c r="E493" s="27">
        <f t="shared" si="15"/>
        <v>30.716997916161166</v>
      </c>
      <c r="F493" s="25">
        <v>6455.345240000001</v>
      </c>
      <c r="G493" s="27">
        <f t="shared" si="14"/>
        <v>66.67730214224761</v>
      </c>
    </row>
    <row r="494" spans="1:7" ht="60">
      <c r="A494" s="28" t="s">
        <v>1524</v>
      </c>
      <c r="B494" s="24" t="s">
        <v>1525</v>
      </c>
      <c r="C494" s="25">
        <v>0</v>
      </c>
      <c r="D494" s="25">
        <v>0</v>
      </c>
      <c r="E494" s="27">
        <v>0</v>
      </c>
      <c r="F494" s="25">
        <v>229189.6</v>
      </c>
      <c r="G494" s="27">
        <f t="shared" si="14"/>
        <v>0</v>
      </c>
    </row>
    <row r="495" spans="1:7" ht="60">
      <c r="A495" s="28" t="s">
        <v>1526</v>
      </c>
      <c r="B495" s="24" t="s">
        <v>1527</v>
      </c>
      <c r="C495" s="25">
        <v>0</v>
      </c>
      <c r="D495" s="25">
        <v>0</v>
      </c>
      <c r="E495" s="27">
        <v>0</v>
      </c>
      <c r="F495" s="25">
        <v>229189.6</v>
      </c>
      <c r="G495" s="27">
        <f t="shared" si="14"/>
        <v>0</v>
      </c>
    </row>
    <row r="496" spans="1:7" ht="72">
      <c r="A496" s="28" t="s">
        <v>482</v>
      </c>
      <c r="B496" s="24" t="s">
        <v>1071</v>
      </c>
      <c r="C496" s="25">
        <v>312546.2</v>
      </c>
      <c r="D496" s="25">
        <v>310436.856</v>
      </c>
      <c r="E496" s="27">
        <f t="shared" si="15"/>
        <v>99.32510969578257</v>
      </c>
      <c r="F496" s="25">
        <v>371864.6</v>
      </c>
      <c r="G496" s="27">
        <f t="shared" si="14"/>
        <v>83.48115308636532</v>
      </c>
    </row>
    <row r="497" spans="1:7" ht="72">
      <c r="A497" s="28" t="s">
        <v>483</v>
      </c>
      <c r="B497" s="24" t="s">
        <v>1072</v>
      </c>
      <c r="C497" s="25">
        <v>312546.2</v>
      </c>
      <c r="D497" s="25">
        <v>310436.856</v>
      </c>
      <c r="E497" s="27">
        <f t="shared" si="15"/>
        <v>99.32510969578257</v>
      </c>
      <c r="F497" s="25">
        <v>371864.6</v>
      </c>
      <c r="G497" s="27">
        <f t="shared" si="14"/>
        <v>83.48115308636532</v>
      </c>
    </row>
    <row r="498" spans="1:7" ht="48">
      <c r="A498" s="28" t="s">
        <v>484</v>
      </c>
      <c r="B498" s="24" t="s">
        <v>1073</v>
      </c>
      <c r="C498" s="25">
        <v>16888.6</v>
      </c>
      <c r="D498" s="25">
        <v>10101.51</v>
      </c>
      <c r="E498" s="27">
        <f t="shared" si="15"/>
        <v>59.81259547860688</v>
      </c>
      <c r="F498" s="25">
        <v>20167.3</v>
      </c>
      <c r="G498" s="27">
        <f t="shared" si="14"/>
        <v>50.08855920227299</v>
      </c>
    </row>
    <row r="499" spans="1:7" ht="60">
      <c r="A499" s="28" t="s">
        <v>485</v>
      </c>
      <c r="B499" s="24" t="s">
        <v>1074</v>
      </c>
      <c r="C499" s="25">
        <v>16888.6</v>
      </c>
      <c r="D499" s="25">
        <v>10101.51</v>
      </c>
      <c r="E499" s="27">
        <f t="shared" si="15"/>
        <v>59.81259547860688</v>
      </c>
      <c r="F499" s="25">
        <v>20167.3</v>
      </c>
      <c r="G499" s="27">
        <f t="shared" si="14"/>
        <v>50.08855920227299</v>
      </c>
    </row>
    <row r="500" spans="1:7" ht="24">
      <c r="A500" s="28" t="s">
        <v>486</v>
      </c>
      <c r="B500" s="24" t="s">
        <v>1075</v>
      </c>
      <c r="C500" s="25">
        <v>30860.5</v>
      </c>
      <c r="D500" s="25">
        <v>27841.2</v>
      </c>
      <c r="E500" s="27">
        <f t="shared" si="15"/>
        <v>90.21629591225029</v>
      </c>
      <c r="F500" s="25">
        <v>0</v>
      </c>
      <c r="G500" s="27">
        <v>0</v>
      </c>
    </row>
    <row r="501" spans="1:7" ht="36">
      <c r="A501" s="28" t="s">
        <v>487</v>
      </c>
      <c r="B501" s="24" t="s">
        <v>1076</v>
      </c>
      <c r="C501" s="25">
        <v>30860.5</v>
      </c>
      <c r="D501" s="25">
        <v>27841.2</v>
      </c>
      <c r="E501" s="27">
        <f t="shared" si="15"/>
        <v>90.21629591225029</v>
      </c>
      <c r="F501" s="25">
        <v>0</v>
      </c>
      <c r="G501" s="27">
        <v>0</v>
      </c>
    </row>
    <row r="502" spans="1:7" ht="48">
      <c r="A502" s="28" t="s">
        <v>488</v>
      </c>
      <c r="B502" s="24" t="s">
        <v>1077</v>
      </c>
      <c r="C502" s="25">
        <v>653.8</v>
      </c>
      <c r="D502" s="25">
        <v>0</v>
      </c>
      <c r="E502" s="27">
        <f t="shared" si="15"/>
        <v>0</v>
      </c>
      <c r="F502" s="25">
        <v>0</v>
      </c>
      <c r="G502" s="27">
        <v>0</v>
      </c>
    </row>
    <row r="503" spans="1:7" ht="48">
      <c r="A503" s="28" t="s">
        <v>489</v>
      </c>
      <c r="B503" s="24" t="s">
        <v>1078</v>
      </c>
      <c r="C503" s="25">
        <v>653.8</v>
      </c>
      <c r="D503" s="25">
        <v>0</v>
      </c>
      <c r="E503" s="27">
        <f t="shared" si="15"/>
        <v>0</v>
      </c>
      <c r="F503" s="25">
        <v>0</v>
      </c>
      <c r="G503" s="27">
        <v>0</v>
      </c>
    </row>
    <row r="504" spans="1:7" ht="24">
      <c r="A504" s="28" t="s">
        <v>490</v>
      </c>
      <c r="B504" s="24" t="s">
        <v>1079</v>
      </c>
      <c r="C504" s="25">
        <v>36558.9</v>
      </c>
      <c r="D504" s="25">
        <v>17433.01345</v>
      </c>
      <c r="E504" s="27">
        <f t="shared" si="15"/>
        <v>47.68473189838862</v>
      </c>
      <c r="F504" s="25">
        <v>0</v>
      </c>
      <c r="G504" s="27">
        <v>0</v>
      </c>
    </row>
    <row r="505" spans="1:7" ht="36">
      <c r="A505" s="28" t="s">
        <v>491</v>
      </c>
      <c r="B505" s="24" t="s">
        <v>1080</v>
      </c>
      <c r="C505" s="25">
        <v>36558.9</v>
      </c>
      <c r="D505" s="25">
        <v>17433.01345</v>
      </c>
      <c r="E505" s="27">
        <f t="shared" si="15"/>
        <v>47.68473189838862</v>
      </c>
      <c r="F505" s="25">
        <v>0</v>
      </c>
      <c r="G505" s="27">
        <v>0</v>
      </c>
    </row>
    <row r="506" spans="1:7" ht="60">
      <c r="A506" s="28" t="s">
        <v>492</v>
      </c>
      <c r="B506" s="24" t="s">
        <v>1081</v>
      </c>
      <c r="C506" s="25">
        <v>408643.7</v>
      </c>
      <c r="D506" s="25">
        <v>313239.94288</v>
      </c>
      <c r="E506" s="27">
        <f t="shared" si="15"/>
        <v>76.65355978325373</v>
      </c>
      <c r="F506" s="25">
        <v>298186.5911</v>
      </c>
      <c r="G506" s="27">
        <f t="shared" si="14"/>
        <v>105.04829936331768</v>
      </c>
    </row>
    <row r="507" spans="1:7" ht="72">
      <c r="A507" s="28" t="s">
        <v>493</v>
      </c>
      <c r="B507" s="24" t="s">
        <v>1082</v>
      </c>
      <c r="C507" s="25">
        <v>408643.7</v>
      </c>
      <c r="D507" s="25">
        <v>313239.94288</v>
      </c>
      <c r="E507" s="27">
        <f t="shared" si="15"/>
        <v>76.65355978325373</v>
      </c>
      <c r="F507" s="25">
        <v>298186.5911</v>
      </c>
      <c r="G507" s="27">
        <f t="shared" si="14"/>
        <v>105.04829936331768</v>
      </c>
    </row>
    <row r="508" spans="1:7" ht="48">
      <c r="A508" s="28" t="s">
        <v>494</v>
      </c>
      <c r="B508" s="24" t="s">
        <v>1083</v>
      </c>
      <c r="C508" s="25">
        <v>34195.4</v>
      </c>
      <c r="D508" s="25">
        <v>22953.26471</v>
      </c>
      <c r="E508" s="27">
        <f t="shared" si="15"/>
        <v>67.12383744597226</v>
      </c>
      <c r="F508" s="25">
        <v>26745.72</v>
      </c>
      <c r="G508" s="27">
        <f t="shared" si="14"/>
        <v>85.82032829925684</v>
      </c>
    </row>
    <row r="509" spans="1:7" ht="48">
      <c r="A509" s="28" t="s">
        <v>495</v>
      </c>
      <c r="B509" s="24" t="s">
        <v>1084</v>
      </c>
      <c r="C509" s="25">
        <v>34195.4</v>
      </c>
      <c r="D509" s="25">
        <v>22953.26471</v>
      </c>
      <c r="E509" s="27">
        <f t="shared" si="15"/>
        <v>67.12383744597226</v>
      </c>
      <c r="F509" s="25">
        <v>26745.72</v>
      </c>
      <c r="G509" s="27">
        <f t="shared" si="14"/>
        <v>85.82032829925684</v>
      </c>
    </row>
    <row r="510" spans="1:7" ht="72">
      <c r="A510" s="28" t="s">
        <v>496</v>
      </c>
      <c r="B510" s="24" t="s">
        <v>1085</v>
      </c>
      <c r="C510" s="25">
        <v>226899.7</v>
      </c>
      <c r="D510" s="25">
        <v>187846.21444</v>
      </c>
      <c r="E510" s="27">
        <f t="shared" si="15"/>
        <v>82.78821630879195</v>
      </c>
      <c r="F510" s="25">
        <v>0</v>
      </c>
      <c r="G510" s="27">
        <v>0</v>
      </c>
    </row>
    <row r="511" spans="1:7" ht="72">
      <c r="A511" s="28" t="s">
        <v>497</v>
      </c>
      <c r="B511" s="24" t="s">
        <v>1086</v>
      </c>
      <c r="C511" s="25">
        <v>226899.7</v>
      </c>
      <c r="D511" s="25">
        <v>187846.21444</v>
      </c>
      <c r="E511" s="27">
        <f t="shared" si="15"/>
        <v>82.78821630879195</v>
      </c>
      <c r="F511" s="25">
        <v>0</v>
      </c>
      <c r="G511" s="27">
        <v>0</v>
      </c>
    </row>
    <row r="512" spans="1:7" ht="12.75">
      <c r="A512" s="28" t="s">
        <v>498</v>
      </c>
      <c r="B512" s="24" t="s">
        <v>1087</v>
      </c>
      <c r="C512" s="25">
        <v>75027.6</v>
      </c>
      <c r="D512" s="25">
        <v>55035.07749</v>
      </c>
      <c r="E512" s="27">
        <f t="shared" si="15"/>
        <v>73.35310937574972</v>
      </c>
      <c r="F512" s="25">
        <v>62643.57812</v>
      </c>
      <c r="G512" s="27">
        <f t="shared" si="14"/>
        <v>87.85430069874816</v>
      </c>
    </row>
    <row r="513" spans="1:7" ht="12.75">
      <c r="A513" s="28" t="s">
        <v>499</v>
      </c>
      <c r="B513" s="24" t="s">
        <v>1088</v>
      </c>
      <c r="C513" s="25">
        <v>37.7</v>
      </c>
      <c r="D513" s="25">
        <v>0</v>
      </c>
      <c r="E513" s="27">
        <f t="shared" si="15"/>
        <v>0</v>
      </c>
      <c r="F513" s="25">
        <v>0</v>
      </c>
      <c r="G513" s="27">
        <v>0</v>
      </c>
    </row>
    <row r="514" spans="1:7" ht="12.75">
      <c r="A514" s="28" t="s">
        <v>500</v>
      </c>
      <c r="B514" s="24" t="s">
        <v>1089</v>
      </c>
      <c r="C514" s="25">
        <v>3.8</v>
      </c>
      <c r="D514" s="25">
        <v>0</v>
      </c>
      <c r="E514" s="27">
        <f t="shared" si="15"/>
        <v>0</v>
      </c>
      <c r="F514" s="25">
        <v>0</v>
      </c>
      <c r="G514" s="27">
        <v>0</v>
      </c>
    </row>
    <row r="515" spans="1:7" ht="12.75">
      <c r="A515" s="28" t="s">
        <v>501</v>
      </c>
      <c r="B515" s="24" t="s">
        <v>1090</v>
      </c>
      <c r="C515" s="25">
        <v>1.9</v>
      </c>
      <c r="D515" s="25">
        <v>0</v>
      </c>
      <c r="E515" s="27">
        <f t="shared" si="15"/>
        <v>0</v>
      </c>
      <c r="F515" s="25">
        <v>0</v>
      </c>
      <c r="G515" s="27">
        <v>0</v>
      </c>
    </row>
    <row r="516" spans="1:7" ht="12.75">
      <c r="A516" s="28" t="s">
        <v>502</v>
      </c>
      <c r="B516" s="24" t="s">
        <v>1091</v>
      </c>
      <c r="C516" s="25">
        <v>28.8</v>
      </c>
      <c r="D516" s="25">
        <v>0</v>
      </c>
      <c r="E516" s="27">
        <f t="shared" si="15"/>
        <v>0</v>
      </c>
      <c r="F516" s="25">
        <v>0</v>
      </c>
      <c r="G516" s="27">
        <v>0</v>
      </c>
    </row>
    <row r="517" spans="1:7" ht="12.75">
      <c r="A517" s="28" t="s">
        <v>503</v>
      </c>
      <c r="B517" s="24" t="s">
        <v>1092</v>
      </c>
      <c r="C517" s="25">
        <v>3.2</v>
      </c>
      <c r="D517" s="25">
        <v>0</v>
      </c>
      <c r="E517" s="27">
        <f t="shared" si="15"/>
        <v>0</v>
      </c>
      <c r="F517" s="25">
        <v>0</v>
      </c>
      <c r="G517" s="27">
        <v>0</v>
      </c>
    </row>
    <row r="518" spans="1:9" ht="12.75">
      <c r="A518" s="28" t="s">
        <v>504</v>
      </c>
      <c r="B518" s="24" t="s">
        <v>1093</v>
      </c>
      <c r="C518" s="25">
        <f>C519+C521+C523+C525+C526+C528+C529+C531+C533+C534+C535+C537+C539+C542+C544+C545+C547+C551+C554+C556+C558</f>
        <v>1956777.8555199997</v>
      </c>
      <c r="D518" s="25">
        <v>916534.2606599999</v>
      </c>
      <c r="E518" s="27">
        <f t="shared" si="15"/>
        <v>46.838953030590055</v>
      </c>
      <c r="F518" s="25">
        <v>1375624.20186</v>
      </c>
      <c r="G518" s="27">
        <f t="shared" si="14"/>
        <v>66.62679090850115</v>
      </c>
      <c r="H518" s="25">
        <v>1953765.4</v>
      </c>
      <c r="I518" s="36">
        <f>H518+H521+H547+H556</f>
        <v>1956777.8555199997</v>
      </c>
    </row>
    <row r="519" spans="1:7" ht="24">
      <c r="A519" s="28" t="s">
        <v>505</v>
      </c>
      <c r="B519" s="24" t="s">
        <v>1094</v>
      </c>
      <c r="C519" s="25">
        <v>8050.7</v>
      </c>
      <c r="D519" s="25">
        <v>5011.85667</v>
      </c>
      <c r="E519" s="27">
        <f t="shared" si="15"/>
        <v>62.25367570521818</v>
      </c>
      <c r="F519" s="25">
        <v>8485.3268</v>
      </c>
      <c r="G519" s="27">
        <f t="shared" si="14"/>
        <v>59.06498109183019</v>
      </c>
    </row>
    <row r="520" spans="1:7" ht="36">
      <c r="A520" s="28" t="s">
        <v>506</v>
      </c>
      <c r="B520" s="24" t="s">
        <v>1095</v>
      </c>
      <c r="C520" s="25">
        <v>8050.7</v>
      </c>
      <c r="D520" s="25">
        <v>5011.85667</v>
      </c>
      <c r="E520" s="27">
        <f t="shared" si="15"/>
        <v>62.25367570521818</v>
      </c>
      <c r="F520" s="25">
        <v>8485.3268</v>
      </c>
      <c r="G520" s="27">
        <f t="shared" si="14"/>
        <v>59.06498109183019</v>
      </c>
    </row>
    <row r="521" spans="1:8" ht="24">
      <c r="A521" s="28" t="s">
        <v>507</v>
      </c>
      <c r="B521" s="24" t="s">
        <v>1096</v>
      </c>
      <c r="C521" s="25">
        <v>2522.78082</v>
      </c>
      <c r="D521" s="25">
        <v>2522.78082</v>
      </c>
      <c r="E521" s="27">
        <f t="shared" si="15"/>
        <v>100</v>
      </c>
      <c r="F521" s="25">
        <v>2525.9975299999996</v>
      </c>
      <c r="G521" s="27">
        <f t="shared" si="14"/>
        <v>99.87265585330958</v>
      </c>
      <c r="H521" s="25">
        <v>2522.78082</v>
      </c>
    </row>
    <row r="522" spans="1:7" ht="36">
      <c r="A522" s="28" t="s">
        <v>508</v>
      </c>
      <c r="B522" s="24" t="s">
        <v>1097</v>
      </c>
      <c r="C522" s="25">
        <v>2522.78082</v>
      </c>
      <c r="D522" s="25">
        <v>2522.78082</v>
      </c>
      <c r="E522" s="27">
        <f t="shared" si="15"/>
        <v>100</v>
      </c>
      <c r="F522" s="25">
        <v>2525.9975299999996</v>
      </c>
      <c r="G522" s="27">
        <f t="shared" si="14"/>
        <v>99.87265585330958</v>
      </c>
    </row>
    <row r="523" spans="1:7" ht="48">
      <c r="A523" s="28" t="s">
        <v>509</v>
      </c>
      <c r="B523" s="24" t="s">
        <v>1098</v>
      </c>
      <c r="C523" s="25">
        <v>100669.8</v>
      </c>
      <c r="D523" s="25">
        <v>83666.26317</v>
      </c>
      <c r="E523" s="27">
        <f t="shared" si="15"/>
        <v>83.10959510200676</v>
      </c>
      <c r="F523" s="25">
        <v>100636.76981</v>
      </c>
      <c r="G523" s="27">
        <f t="shared" si="14"/>
        <v>83.13687266389816</v>
      </c>
    </row>
    <row r="524" spans="1:7" ht="48">
      <c r="A524" s="28" t="s">
        <v>510</v>
      </c>
      <c r="B524" s="24" t="s">
        <v>1099</v>
      </c>
      <c r="C524" s="25">
        <v>100669.8</v>
      </c>
      <c r="D524" s="25">
        <v>83666.26317</v>
      </c>
      <c r="E524" s="27">
        <f t="shared" si="15"/>
        <v>83.10959510200676</v>
      </c>
      <c r="F524" s="25">
        <v>100636.76981</v>
      </c>
      <c r="G524" s="27">
        <f t="shared" si="14"/>
        <v>83.13687266389816</v>
      </c>
    </row>
    <row r="525" spans="1:7" ht="36">
      <c r="A525" s="28" t="s">
        <v>511</v>
      </c>
      <c r="B525" s="24" t="s">
        <v>1100</v>
      </c>
      <c r="C525" s="25">
        <v>200</v>
      </c>
      <c r="D525" s="25">
        <v>200</v>
      </c>
      <c r="E525" s="27">
        <f t="shared" si="15"/>
        <v>100</v>
      </c>
      <c r="F525" s="25">
        <v>0</v>
      </c>
      <c r="G525" s="27">
        <v>0</v>
      </c>
    </row>
    <row r="526" spans="1:7" ht="48">
      <c r="A526" s="28" t="s">
        <v>512</v>
      </c>
      <c r="B526" s="24" t="s">
        <v>1101</v>
      </c>
      <c r="C526" s="25">
        <v>394</v>
      </c>
      <c r="D526" s="25">
        <v>394</v>
      </c>
      <c r="E526" s="27">
        <f t="shared" si="15"/>
        <v>100</v>
      </c>
      <c r="F526" s="25">
        <v>408.6</v>
      </c>
      <c r="G526" s="27">
        <f aca="true" t="shared" si="16" ref="G526:G596">D526/F526*100</f>
        <v>96.42682329906998</v>
      </c>
    </row>
    <row r="527" spans="1:7" ht="48">
      <c r="A527" s="28" t="s">
        <v>513</v>
      </c>
      <c r="B527" s="24" t="s">
        <v>1102</v>
      </c>
      <c r="C527" s="25">
        <v>394</v>
      </c>
      <c r="D527" s="25">
        <v>394</v>
      </c>
      <c r="E527" s="27">
        <f t="shared" si="15"/>
        <v>100</v>
      </c>
      <c r="F527" s="25">
        <v>408.6</v>
      </c>
      <c r="G527" s="27">
        <f t="shared" si="16"/>
        <v>96.42682329906998</v>
      </c>
    </row>
    <row r="528" spans="1:7" ht="36">
      <c r="A528" s="28" t="s">
        <v>514</v>
      </c>
      <c r="B528" s="24" t="s">
        <v>1103</v>
      </c>
      <c r="C528" s="25">
        <v>10</v>
      </c>
      <c r="D528" s="25">
        <v>10</v>
      </c>
      <c r="E528" s="27">
        <f aca="true" t="shared" si="17" ref="E528:E578">D528/C528*100</f>
        <v>100</v>
      </c>
      <c r="F528" s="25">
        <v>0</v>
      </c>
      <c r="G528" s="27">
        <v>0</v>
      </c>
    </row>
    <row r="529" spans="1:7" ht="48">
      <c r="A529" s="28" t="s">
        <v>515</v>
      </c>
      <c r="B529" s="24" t="s">
        <v>1104</v>
      </c>
      <c r="C529" s="25">
        <v>1701</v>
      </c>
      <c r="D529" s="25">
        <v>1649.44</v>
      </c>
      <c r="E529" s="27">
        <f t="shared" si="17"/>
        <v>96.96884185773075</v>
      </c>
      <c r="F529" s="25">
        <v>0</v>
      </c>
      <c r="G529" s="27">
        <v>0</v>
      </c>
    </row>
    <row r="530" spans="1:7" ht="60">
      <c r="A530" s="28" t="s">
        <v>516</v>
      </c>
      <c r="B530" s="24" t="s">
        <v>1105</v>
      </c>
      <c r="C530" s="25">
        <v>1701</v>
      </c>
      <c r="D530" s="25">
        <v>1649.44</v>
      </c>
      <c r="E530" s="27">
        <f t="shared" si="17"/>
        <v>96.96884185773075</v>
      </c>
      <c r="F530" s="25">
        <v>0</v>
      </c>
      <c r="G530" s="27">
        <v>0</v>
      </c>
    </row>
    <row r="531" spans="1:7" ht="72">
      <c r="A531" s="28" t="s">
        <v>517</v>
      </c>
      <c r="B531" s="24" t="s">
        <v>1106</v>
      </c>
      <c r="C531" s="25">
        <v>1344</v>
      </c>
      <c r="D531" s="25">
        <v>1344</v>
      </c>
      <c r="E531" s="27">
        <f t="shared" si="17"/>
        <v>100</v>
      </c>
      <c r="F531" s="25">
        <v>1632</v>
      </c>
      <c r="G531" s="27">
        <f t="shared" si="16"/>
        <v>82.35294117647058</v>
      </c>
    </row>
    <row r="532" spans="1:7" ht="72">
      <c r="A532" s="28" t="s">
        <v>518</v>
      </c>
      <c r="B532" s="24" t="s">
        <v>1107</v>
      </c>
      <c r="C532" s="25">
        <v>1344</v>
      </c>
      <c r="D532" s="25">
        <v>1344</v>
      </c>
      <c r="E532" s="27">
        <f t="shared" si="17"/>
        <v>100</v>
      </c>
      <c r="F532" s="25">
        <v>1632</v>
      </c>
      <c r="G532" s="27">
        <f t="shared" si="16"/>
        <v>82.35294117647058</v>
      </c>
    </row>
    <row r="533" spans="1:7" ht="36">
      <c r="A533" s="28" t="s">
        <v>519</v>
      </c>
      <c r="B533" s="24" t="s">
        <v>1108</v>
      </c>
      <c r="C533" s="25">
        <v>9000</v>
      </c>
      <c r="D533" s="25">
        <v>8400</v>
      </c>
      <c r="E533" s="27">
        <f t="shared" si="17"/>
        <v>93.33333333333333</v>
      </c>
      <c r="F533" s="25">
        <v>2000</v>
      </c>
      <c r="G533" s="27" t="s">
        <v>1548</v>
      </c>
    </row>
    <row r="534" spans="1:7" s="6" customFormat="1" ht="84">
      <c r="A534" s="28" t="s">
        <v>520</v>
      </c>
      <c r="B534" s="24" t="s">
        <v>1109</v>
      </c>
      <c r="C534" s="25">
        <v>42.8</v>
      </c>
      <c r="D534" s="25">
        <v>0</v>
      </c>
      <c r="E534" s="27">
        <f t="shared" si="17"/>
        <v>0</v>
      </c>
      <c r="F534" s="25">
        <v>543.70552</v>
      </c>
      <c r="G534" s="27">
        <f t="shared" si="16"/>
        <v>0</v>
      </c>
    </row>
    <row r="535" spans="1:7" ht="36">
      <c r="A535" s="28" t="s">
        <v>521</v>
      </c>
      <c r="B535" s="24" t="s">
        <v>1110</v>
      </c>
      <c r="C535" s="25">
        <v>1800</v>
      </c>
      <c r="D535" s="25">
        <v>1800</v>
      </c>
      <c r="E535" s="27">
        <f t="shared" si="17"/>
        <v>100</v>
      </c>
      <c r="F535" s="25">
        <v>0</v>
      </c>
      <c r="G535" s="27">
        <v>0</v>
      </c>
    </row>
    <row r="536" spans="1:7" ht="48">
      <c r="A536" s="28" t="s">
        <v>522</v>
      </c>
      <c r="B536" s="24" t="s">
        <v>1111</v>
      </c>
      <c r="C536" s="25">
        <v>1800</v>
      </c>
      <c r="D536" s="25">
        <v>1800</v>
      </c>
      <c r="E536" s="27">
        <f t="shared" si="17"/>
        <v>100</v>
      </c>
      <c r="F536" s="25">
        <v>0</v>
      </c>
      <c r="G536" s="27">
        <v>0</v>
      </c>
    </row>
    <row r="537" spans="1:7" ht="48">
      <c r="A537" s="28" t="s">
        <v>523</v>
      </c>
      <c r="B537" s="24" t="s">
        <v>1112</v>
      </c>
      <c r="C537" s="25">
        <v>600</v>
      </c>
      <c r="D537" s="25">
        <v>600</v>
      </c>
      <c r="E537" s="27">
        <f t="shared" si="17"/>
        <v>100</v>
      </c>
      <c r="F537" s="25">
        <v>0</v>
      </c>
      <c r="G537" s="27">
        <v>0</v>
      </c>
    </row>
    <row r="538" spans="1:7" ht="48">
      <c r="A538" s="28" t="s">
        <v>524</v>
      </c>
      <c r="B538" s="24" t="s">
        <v>1113</v>
      </c>
      <c r="C538" s="25">
        <v>600</v>
      </c>
      <c r="D538" s="25">
        <v>600</v>
      </c>
      <c r="E538" s="27">
        <f t="shared" si="17"/>
        <v>100</v>
      </c>
      <c r="F538" s="25">
        <v>0</v>
      </c>
      <c r="G538" s="27">
        <v>0</v>
      </c>
    </row>
    <row r="539" spans="1:7" ht="60">
      <c r="A539" s="28" t="s">
        <v>525</v>
      </c>
      <c r="B539" s="24" t="s">
        <v>1114</v>
      </c>
      <c r="C539" s="25">
        <v>281643</v>
      </c>
      <c r="D539" s="25">
        <v>217847.16400999998</v>
      </c>
      <c r="E539" s="27">
        <f t="shared" si="17"/>
        <v>77.34868752640753</v>
      </c>
      <c r="F539" s="25">
        <v>129412.13484999999</v>
      </c>
      <c r="G539" s="27">
        <f t="shared" si="16"/>
        <v>168.3359634415304</v>
      </c>
    </row>
    <row r="540" spans="1:7" ht="36">
      <c r="A540" s="28" t="s">
        <v>1528</v>
      </c>
      <c r="B540" s="24" t="s">
        <v>1529</v>
      </c>
      <c r="C540" s="25">
        <v>0</v>
      </c>
      <c r="D540" s="25">
        <v>0</v>
      </c>
      <c r="E540" s="27">
        <v>0</v>
      </c>
      <c r="F540" s="25">
        <v>1896.005</v>
      </c>
      <c r="G540" s="27">
        <f t="shared" si="16"/>
        <v>0</v>
      </c>
    </row>
    <row r="541" spans="1:7" ht="48">
      <c r="A541" s="28" t="s">
        <v>1530</v>
      </c>
      <c r="B541" s="24" t="s">
        <v>1531</v>
      </c>
      <c r="C541" s="25">
        <v>0</v>
      </c>
      <c r="D541" s="25">
        <v>0</v>
      </c>
      <c r="E541" s="27">
        <v>0</v>
      </c>
      <c r="F541" s="25">
        <v>1896.005</v>
      </c>
      <c r="G541" s="27">
        <f t="shared" si="16"/>
        <v>0</v>
      </c>
    </row>
    <row r="542" spans="1:7" ht="96">
      <c r="A542" s="28" t="s">
        <v>526</v>
      </c>
      <c r="B542" s="24" t="s">
        <v>1115</v>
      </c>
      <c r="C542" s="25">
        <v>5103.5</v>
      </c>
      <c r="D542" s="25">
        <v>3192.95554</v>
      </c>
      <c r="E542" s="27">
        <f t="shared" si="17"/>
        <v>62.5640352699128</v>
      </c>
      <c r="F542" s="25">
        <v>0</v>
      </c>
      <c r="G542" s="27">
        <v>0</v>
      </c>
    </row>
    <row r="543" spans="1:7" ht="96">
      <c r="A543" s="28" t="s">
        <v>527</v>
      </c>
      <c r="B543" s="24" t="s">
        <v>1116</v>
      </c>
      <c r="C543" s="25">
        <v>5103.5</v>
      </c>
      <c r="D543" s="25">
        <v>3192.95554</v>
      </c>
      <c r="E543" s="27">
        <f t="shared" si="17"/>
        <v>62.5640352699128</v>
      </c>
      <c r="F543" s="25">
        <v>0</v>
      </c>
      <c r="G543" s="27">
        <v>0</v>
      </c>
    </row>
    <row r="544" spans="1:7" ht="108">
      <c r="A544" s="28" t="s">
        <v>528</v>
      </c>
      <c r="B544" s="24" t="s">
        <v>1117</v>
      </c>
      <c r="C544" s="25">
        <v>32943.6</v>
      </c>
      <c r="D544" s="25">
        <v>14248.71295</v>
      </c>
      <c r="E544" s="27">
        <f t="shared" si="17"/>
        <v>43.25183935574739</v>
      </c>
      <c r="F544" s="25">
        <v>21837.15532</v>
      </c>
      <c r="G544" s="27">
        <f t="shared" si="16"/>
        <v>65.24985851499635</v>
      </c>
    </row>
    <row r="545" spans="1:7" ht="24">
      <c r="A545" s="28" t="s">
        <v>529</v>
      </c>
      <c r="B545" s="24" t="s">
        <v>1118</v>
      </c>
      <c r="C545" s="25">
        <v>3113.5</v>
      </c>
      <c r="D545" s="25">
        <v>0</v>
      </c>
      <c r="E545" s="27">
        <f t="shared" si="17"/>
        <v>0</v>
      </c>
      <c r="F545" s="25">
        <v>326.333</v>
      </c>
      <c r="G545" s="27">
        <f t="shared" si="16"/>
        <v>0</v>
      </c>
    </row>
    <row r="546" spans="1:7" ht="36">
      <c r="A546" s="28" t="s">
        <v>530</v>
      </c>
      <c r="B546" s="24" t="s">
        <v>1119</v>
      </c>
      <c r="C546" s="25">
        <v>3113.5</v>
      </c>
      <c r="D546" s="25">
        <v>0</v>
      </c>
      <c r="E546" s="27">
        <f t="shared" si="17"/>
        <v>0</v>
      </c>
      <c r="F546" s="25">
        <v>326.333</v>
      </c>
      <c r="G546" s="27">
        <f t="shared" si="16"/>
        <v>0</v>
      </c>
    </row>
    <row r="547" spans="1:8" ht="60">
      <c r="A547" s="28" t="s">
        <v>531</v>
      </c>
      <c r="B547" s="24" t="s">
        <v>1120</v>
      </c>
      <c r="C547" s="25">
        <v>10583.0347</v>
      </c>
      <c r="D547" s="25">
        <v>10583.0347</v>
      </c>
      <c r="E547" s="27">
        <f t="shared" si="17"/>
        <v>100</v>
      </c>
      <c r="F547" s="25">
        <v>101054.37403</v>
      </c>
      <c r="G547" s="27">
        <f t="shared" si="16"/>
        <v>10.472614175867553</v>
      </c>
      <c r="H547" s="25">
        <v>0.0347</v>
      </c>
    </row>
    <row r="548" spans="1:7" ht="60">
      <c r="A548" s="28" t="s">
        <v>532</v>
      </c>
      <c r="B548" s="24" t="s">
        <v>1121</v>
      </c>
      <c r="C548" s="25">
        <v>10583.0347</v>
      </c>
      <c r="D548" s="25">
        <v>10583.0347</v>
      </c>
      <c r="E548" s="27">
        <f t="shared" si="17"/>
        <v>100</v>
      </c>
      <c r="F548" s="25">
        <v>101054.37403</v>
      </c>
      <c r="G548" s="27">
        <f t="shared" si="16"/>
        <v>10.472614175867553</v>
      </c>
    </row>
    <row r="549" spans="1:7" ht="108">
      <c r="A549" s="28" t="s">
        <v>1532</v>
      </c>
      <c r="B549" s="24" t="s">
        <v>1533</v>
      </c>
      <c r="C549" s="25">
        <v>0</v>
      </c>
      <c r="D549" s="25">
        <v>0</v>
      </c>
      <c r="E549" s="27">
        <v>0</v>
      </c>
      <c r="F549" s="25">
        <v>2967.3</v>
      </c>
      <c r="G549" s="27">
        <f t="shared" si="16"/>
        <v>0</v>
      </c>
    </row>
    <row r="550" spans="1:7" ht="36">
      <c r="A550" s="28" t="s">
        <v>1534</v>
      </c>
      <c r="B550" s="24" t="s">
        <v>1535</v>
      </c>
      <c r="C550" s="25">
        <v>0</v>
      </c>
      <c r="D550" s="25">
        <v>0</v>
      </c>
      <c r="E550" s="27">
        <v>0</v>
      </c>
      <c r="F550" s="25">
        <v>272807.8</v>
      </c>
      <c r="G550" s="27">
        <f t="shared" si="16"/>
        <v>0</v>
      </c>
    </row>
    <row r="551" spans="1:7" ht="84">
      <c r="A551" s="28" t="s">
        <v>533</v>
      </c>
      <c r="B551" s="24" t="s">
        <v>1122</v>
      </c>
      <c r="C551" s="25">
        <v>1120592.9</v>
      </c>
      <c r="D551" s="25">
        <v>189415.03</v>
      </c>
      <c r="E551" s="27">
        <f t="shared" si="17"/>
        <v>16.903108167114038</v>
      </c>
      <c r="F551" s="25">
        <v>601796.8</v>
      </c>
      <c r="G551" s="27">
        <f t="shared" si="16"/>
        <v>31.47491478851333</v>
      </c>
    </row>
    <row r="552" spans="1:7" ht="84">
      <c r="A552" s="28" t="s">
        <v>534</v>
      </c>
      <c r="B552" s="24" t="s">
        <v>1123</v>
      </c>
      <c r="C552" s="25">
        <v>1120592.9</v>
      </c>
      <c r="D552" s="25">
        <v>189415.03</v>
      </c>
      <c r="E552" s="27">
        <f t="shared" si="17"/>
        <v>16.903108167114038</v>
      </c>
      <c r="F552" s="25">
        <v>601796.8</v>
      </c>
      <c r="G552" s="27">
        <f t="shared" si="16"/>
        <v>31.47491478851333</v>
      </c>
    </row>
    <row r="553" spans="1:7" ht="36">
      <c r="A553" s="28" t="s">
        <v>1536</v>
      </c>
      <c r="B553" s="24" t="s">
        <v>1537</v>
      </c>
      <c r="C553" s="25">
        <v>0</v>
      </c>
      <c r="D553" s="25">
        <v>0</v>
      </c>
      <c r="E553" s="27">
        <v>0</v>
      </c>
      <c r="F553" s="25">
        <v>77293.9</v>
      </c>
      <c r="G553" s="27">
        <f t="shared" si="16"/>
        <v>0</v>
      </c>
    </row>
    <row r="554" spans="1:7" ht="36">
      <c r="A554" s="28" t="s">
        <v>535</v>
      </c>
      <c r="B554" s="24" t="s">
        <v>1124</v>
      </c>
      <c r="C554" s="25">
        <v>25165.5</v>
      </c>
      <c r="D554" s="25">
        <v>25159.3828</v>
      </c>
      <c r="E554" s="27">
        <f t="shared" si="17"/>
        <v>99.97569211817766</v>
      </c>
      <c r="F554" s="25">
        <v>0</v>
      </c>
      <c r="G554" s="27">
        <v>0</v>
      </c>
    </row>
    <row r="555" spans="1:7" ht="48">
      <c r="A555" s="28" t="s">
        <v>536</v>
      </c>
      <c r="B555" s="24" t="s">
        <v>1125</v>
      </c>
      <c r="C555" s="25">
        <v>25165.5</v>
      </c>
      <c r="D555" s="25">
        <v>25159.3828</v>
      </c>
      <c r="E555" s="27">
        <f t="shared" si="17"/>
        <v>99.97569211817766</v>
      </c>
      <c r="F555" s="25">
        <v>0</v>
      </c>
      <c r="G555" s="27">
        <v>0</v>
      </c>
    </row>
    <row r="556" spans="1:8" s="6" customFormat="1" ht="48">
      <c r="A556" s="28" t="s">
        <v>537</v>
      </c>
      <c r="B556" s="24" t="s">
        <v>1126</v>
      </c>
      <c r="C556" s="25">
        <v>489.64</v>
      </c>
      <c r="D556" s="25">
        <v>489.64</v>
      </c>
      <c r="E556" s="27">
        <f t="shared" si="17"/>
        <v>100</v>
      </c>
      <c r="F556" s="25">
        <v>0</v>
      </c>
      <c r="G556" s="27">
        <v>0</v>
      </c>
      <c r="H556" s="6">
        <v>489.64</v>
      </c>
    </row>
    <row r="557" spans="1:7" ht="60">
      <c r="A557" s="28" t="s">
        <v>538</v>
      </c>
      <c r="B557" s="24" t="s">
        <v>1127</v>
      </c>
      <c r="C557" s="25">
        <v>489.64</v>
      </c>
      <c r="D557" s="25">
        <v>489.64</v>
      </c>
      <c r="E557" s="27">
        <f t="shared" si="17"/>
        <v>100</v>
      </c>
      <c r="F557" s="25">
        <v>0</v>
      </c>
      <c r="G557" s="27">
        <v>0</v>
      </c>
    </row>
    <row r="558" spans="1:7" ht="12.75">
      <c r="A558" s="28" t="s">
        <v>539</v>
      </c>
      <c r="B558" s="24" t="s">
        <v>1128</v>
      </c>
      <c r="C558" s="25">
        <v>350808.1</v>
      </c>
      <c r="D558" s="25">
        <v>350000</v>
      </c>
      <c r="E558" s="27">
        <f t="shared" si="17"/>
        <v>99.76964613986964</v>
      </c>
      <c r="F558" s="25">
        <v>50000</v>
      </c>
      <c r="G558" s="27" t="s">
        <v>1548</v>
      </c>
    </row>
    <row r="559" spans="1:7" ht="24">
      <c r="A559" s="28" t="s">
        <v>540</v>
      </c>
      <c r="B559" s="24" t="s">
        <v>1129</v>
      </c>
      <c r="C559" s="25">
        <v>350489.7</v>
      </c>
      <c r="D559" s="25">
        <v>350000</v>
      </c>
      <c r="E559" s="27">
        <f t="shared" si="17"/>
        <v>99.86028120084556</v>
      </c>
      <c r="F559" s="25">
        <v>50000</v>
      </c>
      <c r="G559" s="27" t="s">
        <v>1548</v>
      </c>
    </row>
    <row r="560" spans="1:7" ht="24">
      <c r="A560" s="28" t="s">
        <v>541</v>
      </c>
      <c r="B560" s="24" t="s">
        <v>1130</v>
      </c>
      <c r="C560" s="25">
        <v>38.1</v>
      </c>
      <c r="D560" s="25">
        <v>0</v>
      </c>
      <c r="E560" s="27">
        <f t="shared" si="17"/>
        <v>0</v>
      </c>
      <c r="F560" s="25">
        <v>0</v>
      </c>
      <c r="G560" s="27">
        <v>0</v>
      </c>
    </row>
    <row r="561" spans="1:7" ht="24">
      <c r="A561" s="28" t="s">
        <v>542</v>
      </c>
      <c r="B561" s="24" t="s">
        <v>1131</v>
      </c>
      <c r="C561" s="25">
        <v>243</v>
      </c>
      <c r="D561" s="25">
        <v>0</v>
      </c>
      <c r="E561" s="27">
        <f t="shared" si="17"/>
        <v>0</v>
      </c>
      <c r="F561" s="25">
        <v>0</v>
      </c>
      <c r="G561" s="27">
        <v>0</v>
      </c>
    </row>
    <row r="562" spans="1:7" ht="24">
      <c r="A562" s="28" t="s">
        <v>543</v>
      </c>
      <c r="B562" s="24" t="s">
        <v>1132</v>
      </c>
      <c r="C562" s="25">
        <v>37.3</v>
      </c>
      <c r="D562" s="25">
        <v>0</v>
      </c>
      <c r="E562" s="27">
        <f t="shared" si="17"/>
        <v>0</v>
      </c>
      <c r="F562" s="25">
        <v>0</v>
      </c>
      <c r="G562" s="27">
        <v>0</v>
      </c>
    </row>
    <row r="563" spans="1:7" ht="36">
      <c r="A563" s="50" t="s">
        <v>544</v>
      </c>
      <c r="B563" s="48" t="s">
        <v>1133</v>
      </c>
      <c r="C563" s="49">
        <v>779639.6</v>
      </c>
      <c r="D563" s="49">
        <v>318471.95769</v>
      </c>
      <c r="E563" s="46">
        <f t="shared" si="17"/>
        <v>40.84861231907666</v>
      </c>
      <c r="F563" s="49">
        <v>225218.52452</v>
      </c>
      <c r="G563" s="46">
        <f t="shared" si="16"/>
        <v>141.405756195565</v>
      </c>
    </row>
    <row r="564" spans="1:7" ht="24">
      <c r="A564" s="28" t="s">
        <v>545</v>
      </c>
      <c r="B564" s="24" t="s">
        <v>1134</v>
      </c>
      <c r="C564" s="25">
        <v>779606.8</v>
      </c>
      <c r="D564" s="25">
        <v>318439.16569</v>
      </c>
      <c r="E564" s="27">
        <f t="shared" si="17"/>
        <v>40.846124699014936</v>
      </c>
      <c r="F564" s="25">
        <v>225218.52452</v>
      </c>
      <c r="G564" s="27">
        <f t="shared" si="16"/>
        <v>141.3911961143861</v>
      </c>
    </row>
    <row r="565" spans="1:7" ht="60">
      <c r="A565" s="28" t="s">
        <v>546</v>
      </c>
      <c r="B565" s="24" t="s">
        <v>1135</v>
      </c>
      <c r="C565" s="25">
        <v>779606.8</v>
      </c>
      <c r="D565" s="25">
        <v>318439.16569</v>
      </c>
      <c r="E565" s="27">
        <f t="shared" si="17"/>
        <v>40.846124699014936</v>
      </c>
      <c r="F565" s="25">
        <v>183415.92500999998</v>
      </c>
      <c r="G565" s="27">
        <f t="shared" si="16"/>
        <v>173.61587641456893</v>
      </c>
    </row>
    <row r="566" spans="1:7" ht="24">
      <c r="A566" s="28" t="s">
        <v>547</v>
      </c>
      <c r="B566" s="24" t="s">
        <v>1136</v>
      </c>
      <c r="C566" s="25">
        <v>32.8</v>
      </c>
      <c r="D566" s="25">
        <v>32.792</v>
      </c>
      <c r="E566" s="27">
        <f t="shared" si="17"/>
        <v>99.97560975609757</v>
      </c>
      <c r="F566" s="25">
        <v>0</v>
      </c>
      <c r="G566" s="27">
        <v>0</v>
      </c>
    </row>
    <row r="567" spans="1:7" ht="24">
      <c r="A567" s="28" t="s">
        <v>548</v>
      </c>
      <c r="B567" s="24" t="s">
        <v>1137</v>
      </c>
      <c r="C567" s="25">
        <v>32.8</v>
      </c>
      <c r="D567" s="25">
        <v>32.792</v>
      </c>
      <c r="E567" s="27">
        <f t="shared" si="17"/>
        <v>99.97560975609757</v>
      </c>
      <c r="F567" s="25">
        <v>0</v>
      </c>
      <c r="G567" s="27">
        <v>0</v>
      </c>
    </row>
    <row r="568" spans="1:7" ht="72">
      <c r="A568" s="28" t="s">
        <v>1538</v>
      </c>
      <c r="B568" s="24" t="s">
        <v>1539</v>
      </c>
      <c r="C568" s="25">
        <v>0</v>
      </c>
      <c r="D568" s="25">
        <v>0</v>
      </c>
      <c r="E568" s="27">
        <v>0</v>
      </c>
      <c r="F568" s="25">
        <v>41802.59951</v>
      </c>
      <c r="G568" s="27">
        <f t="shared" si="16"/>
        <v>0</v>
      </c>
    </row>
    <row r="569" spans="1:7" ht="24">
      <c r="A569" s="50" t="s">
        <v>549</v>
      </c>
      <c r="B569" s="48" t="s">
        <v>1138</v>
      </c>
      <c r="C569" s="49">
        <v>19532.33966</v>
      </c>
      <c r="D569" s="49">
        <v>16711.86721</v>
      </c>
      <c r="E569" s="46">
        <f t="shared" si="17"/>
        <v>85.55998667289201</v>
      </c>
      <c r="F569" s="49">
        <v>9018.159740000001</v>
      </c>
      <c r="G569" s="46">
        <f t="shared" si="16"/>
        <v>185.31349734108832</v>
      </c>
    </row>
    <row r="570" spans="1:7" ht="24">
      <c r="A570" s="28" t="s">
        <v>550</v>
      </c>
      <c r="B570" s="24" t="s">
        <v>1139</v>
      </c>
      <c r="C570" s="25">
        <v>2730.086</v>
      </c>
      <c r="D570" s="25">
        <v>2201.747</v>
      </c>
      <c r="E570" s="27">
        <f t="shared" si="17"/>
        <v>80.64753271508664</v>
      </c>
      <c r="F570" s="25">
        <v>355.75559999999996</v>
      </c>
      <c r="G570" s="27" t="s">
        <v>1548</v>
      </c>
    </row>
    <row r="571" spans="1:7" s="6" customFormat="1" ht="24">
      <c r="A571" s="28" t="s">
        <v>551</v>
      </c>
      <c r="B571" s="24" t="s">
        <v>1140</v>
      </c>
      <c r="C571" s="25">
        <v>1750.886</v>
      </c>
      <c r="D571" s="25">
        <v>1750.886</v>
      </c>
      <c r="E571" s="27">
        <f t="shared" si="17"/>
        <v>100</v>
      </c>
      <c r="F571" s="25">
        <v>355.75559999999996</v>
      </c>
      <c r="G571" s="27" t="s">
        <v>1548</v>
      </c>
    </row>
    <row r="572" spans="1:7" s="6" customFormat="1" ht="36">
      <c r="A572" s="28" t="s">
        <v>552</v>
      </c>
      <c r="B572" s="24" t="s">
        <v>1141</v>
      </c>
      <c r="C572" s="25">
        <v>700</v>
      </c>
      <c r="D572" s="25">
        <v>221.711</v>
      </c>
      <c r="E572" s="27">
        <f t="shared" si="17"/>
        <v>31.673000000000002</v>
      </c>
      <c r="F572" s="25">
        <v>0</v>
      </c>
      <c r="G572" s="27">
        <v>0</v>
      </c>
    </row>
    <row r="573" spans="1:7" ht="24">
      <c r="A573" s="28" t="s">
        <v>553</v>
      </c>
      <c r="B573" s="24" t="s">
        <v>1142</v>
      </c>
      <c r="C573" s="25">
        <v>279.2</v>
      </c>
      <c r="D573" s="25">
        <v>229.15</v>
      </c>
      <c r="E573" s="27">
        <f t="shared" si="17"/>
        <v>82.07378223495702</v>
      </c>
      <c r="F573" s="25">
        <v>0</v>
      </c>
      <c r="G573" s="27">
        <v>0</v>
      </c>
    </row>
    <row r="574" spans="1:7" ht="24">
      <c r="A574" s="28" t="s">
        <v>554</v>
      </c>
      <c r="B574" s="24" t="s">
        <v>1143</v>
      </c>
      <c r="C574" s="25">
        <v>1995.4</v>
      </c>
      <c r="D574" s="25">
        <v>1332.4</v>
      </c>
      <c r="E574" s="27">
        <f t="shared" si="17"/>
        <v>66.77357923223414</v>
      </c>
      <c r="F574" s="25">
        <v>505.5</v>
      </c>
      <c r="G574" s="27" t="s">
        <v>1548</v>
      </c>
    </row>
    <row r="575" spans="1:7" ht="24">
      <c r="A575" s="28" t="s">
        <v>555</v>
      </c>
      <c r="B575" s="24" t="s">
        <v>1144</v>
      </c>
      <c r="C575" s="25">
        <v>12674.33316</v>
      </c>
      <c r="D575" s="25">
        <v>11758.67369</v>
      </c>
      <c r="E575" s="27">
        <f t="shared" si="17"/>
        <v>92.77548208303527</v>
      </c>
      <c r="F575" s="25">
        <v>6677.93824</v>
      </c>
      <c r="G575" s="27">
        <f t="shared" si="16"/>
        <v>176.08239650326564</v>
      </c>
    </row>
    <row r="576" spans="1:7" ht="24">
      <c r="A576" s="28" t="s">
        <v>556</v>
      </c>
      <c r="B576" s="24" t="s">
        <v>1145</v>
      </c>
      <c r="C576" s="25">
        <v>2132.5205</v>
      </c>
      <c r="D576" s="25">
        <v>1419.04652</v>
      </c>
      <c r="E576" s="27">
        <f t="shared" si="17"/>
        <v>66.54315960854773</v>
      </c>
      <c r="F576" s="25">
        <v>1478.9659</v>
      </c>
      <c r="G576" s="27">
        <f t="shared" si="16"/>
        <v>95.94856243811978</v>
      </c>
    </row>
    <row r="577" spans="1:7" ht="36">
      <c r="A577" s="28" t="s">
        <v>557</v>
      </c>
      <c r="B577" s="24" t="s">
        <v>1146</v>
      </c>
      <c r="C577" s="25">
        <v>5</v>
      </c>
      <c r="D577" s="25">
        <v>35</v>
      </c>
      <c r="E577" s="27" t="s">
        <v>1548</v>
      </c>
      <c r="F577" s="25">
        <v>165</v>
      </c>
      <c r="G577" s="27">
        <f t="shared" si="16"/>
        <v>21.21212121212121</v>
      </c>
    </row>
    <row r="578" spans="1:7" ht="24">
      <c r="A578" s="28" t="s">
        <v>558</v>
      </c>
      <c r="B578" s="24" t="s">
        <v>1147</v>
      </c>
      <c r="C578" s="25">
        <v>1995.4</v>
      </c>
      <c r="D578" s="25">
        <v>1332.4</v>
      </c>
      <c r="E578" s="27">
        <f t="shared" si="17"/>
        <v>66.77357923223414</v>
      </c>
      <c r="F578" s="25">
        <v>505.5</v>
      </c>
      <c r="G578" s="27" t="s">
        <v>1548</v>
      </c>
    </row>
    <row r="579" spans="1:7" ht="24">
      <c r="A579" s="28" t="s">
        <v>559</v>
      </c>
      <c r="B579" s="24" t="s">
        <v>1148</v>
      </c>
      <c r="C579" s="25">
        <v>12669.33316</v>
      </c>
      <c r="D579" s="25">
        <v>11723.67369</v>
      </c>
      <c r="E579" s="27">
        <f aca="true" t="shared" si="18" ref="E579:E635">D579/C579*100</f>
        <v>92.53583864235519</v>
      </c>
      <c r="F579" s="25">
        <v>6512.93824</v>
      </c>
      <c r="G579" s="27">
        <f t="shared" si="16"/>
        <v>180.00590913019312</v>
      </c>
    </row>
    <row r="580" spans="1:7" ht="24">
      <c r="A580" s="28" t="s">
        <v>560</v>
      </c>
      <c r="B580" s="24" t="s">
        <v>1149</v>
      </c>
      <c r="C580" s="25">
        <v>2132.5205</v>
      </c>
      <c r="D580" s="25">
        <v>1419.04652</v>
      </c>
      <c r="E580" s="27">
        <f t="shared" si="18"/>
        <v>66.54315960854773</v>
      </c>
      <c r="F580" s="25">
        <v>1478.9659</v>
      </c>
      <c r="G580" s="27">
        <f t="shared" si="16"/>
        <v>95.94856243811978</v>
      </c>
    </row>
    <row r="581" spans="1:7" ht="12.75">
      <c r="A581" s="50" t="s">
        <v>561</v>
      </c>
      <c r="B581" s="48" t="s">
        <v>1150</v>
      </c>
      <c r="C581" s="49">
        <v>68429.34602</v>
      </c>
      <c r="D581" s="49">
        <v>41331.56841</v>
      </c>
      <c r="E581" s="46">
        <f t="shared" si="18"/>
        <v>60.40035571568948</v>
      </c>
      <c r="F581" s="49">
        <v>54816.56227</v>
      </c>
      <c r="G581" s="46">
        <f t="shared" si="16"/>
        <v>75.39978192433992</v>
      </c>
    </row>
    <row r="582" spans="1:7" ht="24">
      <c r="A582" s="28" t="s">
        <v>562</v>
      </c>
      <c r="B582" s="24" t="s">
        <v>1151</v>
      </c>
      <c r="C582" s="25">
        <v>0</v>
      </c>
      <c r="D582" s="25">
        <v>390.415</v>
      </c>
      <c r="E582" s="27">
        <v>0</v>
      </c>
      <c r="F582" s="25">
        <v>18</v>
      </c>
      <c r="G582" s="27" t="s">
        <v>1548</v>
      </c>
    </row>
    <row r="583" spans="1:7" ht="36">
      <c r="A583" s="28" t="s">
        <v>563</v>
      </c>
      <c r="B583" s="24" t="s">
        <v>1152</v>
      </c>
      <c r="C583" s="25">
        <v>0</v>
      </c>
      <c r="D583" s="25">
        <v>28</v>
      </c>
      <c r="E583" s="27">
        <v>0</v>
      </c>
      <c r="F583" s="25">
        <v>0</v>
      </c>
      <c r="G583" s="27">
        <v>0</v>
      </c>
    </row>
    <row r="584" spans="1:7" ht="24">
      <c r="A584" s="28" t="s">
        <v>562</v>
      </c>
      <c r="B584" s="24" t="s">
        <v>1153</v>
      </c>
      <c r="C584" s="25">
        <v>0</v>
      </c>
      <c r="D584" s="25">
        <v>362.415</v>
      </c>
      <c r="E584" s="27">
        <v>0</v>
      </c>
      <c r="F584" s="25">
        <v>18</v>
      </c>
      <c r="G584" s="27" t="s">
        <v>1548</v>
      </c>
    </row>
    <row r="585" spans="1:7" ht="12.75">
      <c r="A585" s="28" t="s">
        <v>564</v>
      </c>
      <c r="B585" s="24" t="s">
        <v>1154</v>
      </c>
      <c r="C585" s="25">
        <v>5411.4</v>
      </c>
      <c r="D585" s="25">
        <v>5936.638849999999</v>
      </c>
      <c r="E585" s="27">
        <f t="shared" si="18"/>
        <v>109.7061545995491</v>
      </c>
      <c r="F585" s="25">
        <v>2316.08</v>
      </c>
      <c r="G585" s="27" t="s">
        <v>1548</v>
      </c>
    </row>
    <row r="586" spans="1:7" ht="48">
      <c r="A586" s="28" t="s">
        <v>565</v>
      </c>
      <c r="B586" s="24" t="s">
        <v>1155</v>
      </c>
      <c r="C586" s="25">
        <v>0</v>
      </c>
      <c r="D586" s="25">
        <v>600</v>
      </c>
      <c r="E586" s="27">
        <v>0</v>
      </c>
      <c r="F586" s="25">
        <v>225</v>
      </c>
      <c r="G586" s="27" t="s">
        <v>1548</v>
      </c>
    </row>
    <row r="587" spans="1:7" ht="36">
      <c r="A587" s="28" t="s">
        <v>566</v>
      </c>
      <c r="B587" s="24" t="s">
        <v>1156</v>
      </c>
      <c r="C587" s="25">
        <v>700</v>
      </c>
      <c r="D587" s="25">
        <v>683.4076600000001</v>
      </c>
      <c r="E587" s="27">
        <f t="shared" si="18"/>
        <v>97.62966571428574</v>
      </c>
      <c r="F587" s="25">
        <v>151.48</v>
      </c>
      <c r="G587" s="27" t="s">
        <v>1548</v>
      </c>
    </row>
    <row r="588" spans="1:7" ht="12.75">
      <c r="A588" s="28" t="s">
        <v>564</v>
      </c>
      <c r="B588" s="24" t="s">
        <v>1157</v>
      </c>
      <c r="C588" s="25">
        <v>4711.4</v>
      </c>
      <c r="D588" s="25">
        <v>4653.23119</v>
      </c>
      <c r="E588" s="27">
        <f t="shared" si="18"/>
        <v>98.76536040242817</v>
      </c>
      <c r="F588" s="25">
        <v>1939.6</v>
      </c>
      <c r="G588" s="27" t="s">
        <v>1548</v>
      </c>
    </row>
    <row r="589" spans="1:7" ht="27" customHeight="1">
      <c r="A589" s="28" t="s">
        <v>567</v>
      </c>
      <c r="B589" s="24" t="s">
        <v>1158</v>
      </c>
      <c r="C589" s="25">
        <v>10664.545259999999</v>
      </c>
      <c r="D589" s="25">
        <v>7652.45316</v>
      </c>
      <c r="E589" s="27">
        <f t="shared" si="18"/>
        <v>71.75601934667021</v>
      </c>
      <c r="F589" s="25">
        <v>24866.59965</v>
      </c>
      <c r="G589" s="27">
        <f t="shared" si="16"/>
        <v>30.77402325894606</v>
      </c>
    </row>
    <row r="590" spans="1:10" s="33" customFormat="1" ht="14.25" customHeight="1">
      <c r="A590" s="28" t="s">
        <v>568</v>
      </c>
      <c r="B590" s="24" t="s">
        <v>1159</v>
      </c>
      <c r="C590" s="25">
        <v>42416.772020000004</v>
      </c>
      <c r="D590" s="25">
        <v>19761.12297</v>
      </c>
      <c r="E590" s="27">
        <f t="shared" si="18"/>
        <v>46.587993449106406</v>
      </c>
      <c r="F590" s="25">
        <v>15779.182279999999</v>
      </c>
      <c r="G590" s="27">
        <f t="shared" si="16"/>
        <v>125.23540586160212</v>
      </c>
      <c r="H590" s="31"/>
      <c r="I590" s="31"/>
      <c r="J590" s="32"/>
    </row>
    <row r="591" spans="1:7" ht="24">
      <c r="A591" s="28" t="s">
        <v>569</v>
      </c>
      <c r="B591" s="24" t="s">
        <v>1160</v>
      </c>
      <c r="C591" s="25">
        <v>9936.62874</v>
      </c>
      <c r="D591" s="25">
        <v>7590.93843</v>
      </c>
      <c r="E591" s="27">
        <f t="shared" si="18"/>
        <v>76.39349953211595</v>
      </c>
      <c r="F591" s="25">
        <v>11836.70034</v>
      </c>
      <c r="G591" s="27">
        <f t="shared" si="16"/>
        <v>64.13052803531562</v>
      </c>
    </row>
    <row r="592" spans="1:7" ht="48">
      <c r="A592" s="28" t="s">
        <v>1540</v>
      </c>
      <c r="B592" s="24" t="s">
        <v>1541</v>
      </c>
      <c r="C592" s="25">
        <v>0</v>
      </c>
      <c r="D592" s="25">
        <v>0</v>
      </c>
      <c r="E592" s="27">
        <v>0</v>
      </c>
      <c r="F592" s="25">
        <v>4000</v>
      </c>
      <c r="G592" s="27">
        <f t="shared" si="16"/>
        <v>0</v>
      </c>
    </row>
    <row r="593" spans="1:7" ht="36">
      <c r="A593" s="28" t="s">
        <v>570</v>
      </c>
      <c r="B593" s="24" t="s">
        <v>1161</v>
      </c>
      <c r="C593" s="25">
        <v>8422.87</v>
      </c>
      <c r="D593" s="25">
        <v>4173.18397</v>
      </c>
      <c r="E593" s="27">
        <f t="shared" si="18"/>
        <v>49.54586702632238</v>
      </c>
      <c r="F593" s="25">
        <v>8207.02742</v>
      </c>
      <c r="G593" s="27">
        <f t="shared" si="16"/>
        <v>50.84890979930465</v>
      </c>
    </row>
    <row r="594" spans="1:7" ht="36">
      <c r="A594" s="28" t="s">
        <v>571</v>
      </c>
      <c r="B594" s="24" t="s">
        <v>1162</v>
      </c>
      <c r="C594" s="25">
        <v>1050</v>
      </c>
      <c r="D594" s="25">
        <v>1685</v>
      </c>
      <c r="E594" s="27">
        <f t="shared" si="18"/>
        <v>160.47619047619048</v>
      </c>
      <c r="F594" s="25">
        <v>180.2</v>
      </c>
      <c r="G594" s="27" t="s">
        <v>1548</v>
      </c>
    </row>
    <row r="595" spans="1:7" ht="36">
      <c r="A595" s="28" t="s">
        <v>572</v>
      </c>
      <c r="B595" s="24" t="s">
        <v>1163</v>
      </c>
      <c r="C595" s="25">
        <v>0</v>
      </c>
      <c r="D595" s="25">
        <v>50</v>
      </c>
      <c r="E595" s="27">
        <v>0</v>
      </c>
      <c r="F595" s="25">
        <v>24.6525</v>
      </c>
      <c r="G595" s="27" t="s">
        <v>1548</v>
      </c>
    </row>
    <row r="596" spans="1:7" ht="24">
      <c r="A596" s="28" t="s">
        <v>567</v>
      </c>
      <c r="B596" s="24" t="s">
        <v>1164</v>
      </c>
      <c r="C596" s="25">
        <v>2241.67526</v>
      </c>
      <c r="D596" s="25">
        <v>3479.26919</v>
      </c>
      <c r="E596" s="27">
        <f t="shared" si="18"/>
        <v>155.2084395132237</v>
      </c>
      <c r="F596" s="25">
        <v>12659.57223</v>
      </c>
      <c r="G596" s="27">
        <f t="shared" si="16"/>
        <v>27.483307704149812</v>
      </c>
    </row>
    <row r="597" spans="1:7" ht="12.75">
      <c r="A597" s="28" t="s">
        <v>568</v>
      </c>
      <c r="B597" s="24" t="s">
        <v>1165</v>
      </c>
      <c r="C597" s="25">
        <v>41366.772020000004</v>
      </c>
      <c r="D597" s="25">
        <v>18076.12297</v>
      </c>
      <c r="E597" s="27">
        <f t="shared" si="18"/>
        <v>43.69720451298583</v>
      </c>
      <c r="F597" s="25">
        <v>15598.98228</v>
      </c>
      <c r="G597" s="27">
        <f aca="true" t="shared" si="19" ref="G597:G652">D597/F597*100</f>
        <v>115.88014298327674</v>
      </c>
    </row>
    <row r="598" spans="1:7" ht="24">
      <c r="A598" s="28" t="s">
        <v>569</v>
      </c>
      <c r="B598" s="24" t="s">
        <v>1166</v>
      </c>
      <c r="C598" s="25">
        <v>9936.62874</v>
      </c>
      <c r="D598" s="25">
        <v>7540.93843</v>
      </c>
      <c r="E598" s="27">
        <f t="shared" si="18"/>
        <v>75.89031076147462</v>
      </c>
      <c r="F598" s="25">
        <v>11812.04784</v>
      </c>
      <c r="G598" s="27">
        <f t="shared" si="19"/>
        <v>63.84107592642463</v>
      </c>
    </row>
    <row r="599" spans="1:7" ht="72">
      <c r="A599" s="50" t="s">
        <v>573</v>
      </c>
      <c r="B599" s="48" t="s">
        <v>1167</v>
      </c>
      <c r="C599" s="49">
        <v>16751.15436</v>
      </c>
      <c r="D599" s="49">
        <v>125873.32375</v>
      </c>
      <c r="E599" s="46" t="s">
        <v>1548</v>
      </c>
      <c r="F599" s="49">
        <v>70676.96905</v>
      </c>
      <c r="G599" s="46">
        <f t="shared" si="19"/>
        <v>178.09666351276562</v>
      </c>
    </row>
    <row r="600" spans="1:7" ht="48">
      <c r="A600" s="28" t="s">
        <v>574</v>
      </c>
      <c r="B600" s="24" t="s">
        <v>1168</v>
      </c>
      <c r="C600" s="25">
        <v>13171.10304</v>
      </c>
      <c r="D600" s="25">
        <v>559.62814</v>
      </c>
      <c r="E600" s="27">
        <f t="shared" si="18"/>
        <v>4.248908677583317</v>
      </c>
      <c r="F600" s="25">
        <v>4126.091240000001</v>
      </c>
      <c r="G600" s="27">
        <f t="shared" si="19"/>
        <v>13.5631547498208</v>
      </c>
    </row>
    <row r="601" spans="1:7" ht="24">
      <c r="A601" s="28" t="s">
        <v>575</v>
      </c>
      <c r="B601" s="24" t="s">
        <v>1169</v>
      </c>
      <c r="C601" s="25">
        <v>3580.05132</v>
      </c>
      <c r="D601" s="25">
        <v>125313.69561</v>
      </c>
      <c r="E601" s="27" t="s">
        <v>1548</v>
      </c>
      <c r="F601" s="25">
        <v>66550.87781</v>
      </c>
      <c r="G601" s="27">
        <f t="shared" si="19"/>
        <v>188.29758484593606</v>
      </c>
    </row>
    <row r="602" spans="1:7" ht="48">
      <c r="A602" s="28" t="s">
        <v>576</v>
      </c>
      <c r="B602" s="24" t="s">
        <v>1170</v>
      </c>
      <c r="C602" s="25">
        <v>12572</v>
      </c>
      <c r="D602" s="25">
        <v>559.62814</v>
      </c>
      <c r="E602" s="27">
        <f t="shared" si="18"/>
        <v>4.451385141584473</v>
      </c>
      <c r="F602" s="25">
        <v>4126.091240000001</v>
      </c>
      <c r="G602" s="27">
        <f t="shared" si="19"/>
        <v>13.5631547498208</v>
      </c>
    </row>
    <row r="603" spans="1:7" ht="24">
      <c r="A603" s="28" t="s">
        <v>577</v>
      </c>
      <c r="B603" s="24" t="s">
        <v>1171</v>
      </c>
      <c r="C603" s="25">
        <v>0</v>
      </c>
      <c r="D603" s="25">
        <v>120655.87625</v>
      </c>
      <c r="E603" s="27">
        <v>0</v>
      </c>
      <c r="F603" s="25">
        <v>59902.3352</v>
      </c>
      <c r="G603" s="27" t="s">
        <v>1548</v>
      </c>
    </row>
    <row r="604" spans="1:7" ht="24">
      <c r="A604" s="28" t="s">
        <v>578</v>
      </c>
      <c r="B604" s="24" t="s">
        <v>1172</v>
      </c>
      <c r="C604" s="25">
        <v>0</v>
      </c>
      <c r="D604" s="25">
        <v>120039.13058</v>
      </c>
      <c r="E604" s="27">
        <v>0</v>
      </c>
      <c r="F604" s="25">
        <v>33309.09629</v>
      </c>
      <c r="G604" s="27" t="s">
        <v>1548</v>
      </c>
    </row>
    <row r="605" spans="1:7" ht="24">
      <c r="A605" s="28" t="s">
        <v>1542</v>
      </c>
      <c r="B605" s="24" t="s">
        <v>1543</v>
      </c>
      <c r="C605" s="25">
        <v>0</v>
      </c>
      <c r="D605" s="25">
        <v>0</v>
      </c>
      <c r="E605" s="27">
        <v>0</v>
      </c>
      <c r="F605" s="25">
        <v>25936.85499</v>
      </c>
      <c r="G605" s="27">
        <f t="shared" si="19"/>
        <v>0</v>
      </c>
    </row>
    <row r="606" spans="1:7" ht="48">
      <c r="A606" s="28" t="s">
        <v>579</v>
      </c>
      <c r="B606" s="24" t="s">
        <v>1173</v>
      </c>
      <c r="C606" s="25">
        <v>12572</v>
      </c>
      <c r="D606" s="25">
        <v>0</v>
      </c>
      <c r="E606" s="27">
        <f t="shared" si="18"/>
        <v>0</v>
      </c>
      <c r="F606" s="25">
        <v>0</v>
      </c>
      <c r="G606" s="27">
        <v>0</v>
      </c>
    </row>
    <row r="607" spans="1:7" ht="24">
      <c r="A607" s="28" t="s">
        <v>580</v>
      </c>
      <c r="B607" s="24" t="s">
        <v>1174</v>
      </c>
      <c r="C607" s="25">
        <v>0</v>
      </c>
      <c r="D607" s="25">
        <v>616.74567</v>
      </c>
      <c r="E607" s="27">
        <v>0</v>
      </c>
      <c r="F607" s="25">
        <v>656.38392</v>
      </c>
      <c r="G607" s="27">
        <f t="shared" si="19"/>
        <v>93.96111806029617</v>
      </c>
    </row>
    <row r="608" spans="1:7" ht="48">
      <c r="A608" s="28" t="s">
        <v>581</v>
      </c>
      <c r="B608" s="24" t="s">
        <v>1175</v>
      </c>
      <c r="C608" s="25">
        <v>0</v>
      </c>
      <c r="D608" s="25">
        <v>559.62814</v>
      </c>
      <c r="E608" s="27">
        <v>0</v>
      </c>
      <c r="F608" s="25">
        <v>4126.091240000001</v>
      </c>
      <c r="G608" s="27">
        <f t="shared" si="19"/>
        <v>13.5631547498208</v>
      </c>
    </row>
    <row r="609" spans="1:7" ht="24">
      <c r="A609" s="28" t="s">
        <v>582</v>
      </c>
      <c r="B609" s="24" t="s">
        <v>1176</v>
      </c>
      <c r="C609" s="25">
        <v>0</v>
      </c>
      <c r="D609" s="25">
        <v>791.1975799999999</v>
      </c>
      <c r="E609" s="27">
        <v>0</v>
      </c>
      <c r="F609" s="25">
        <v>287.01378000000005</v>
      </c>
      <c r="G609" s="27" t="s">
        <v>1548</v>
      </c>
    </row>
    <row r="610" spans="1:7" ht="24">
      <c r="A610" s="28" t="s">
        <v>583</v>
      </c>
      <c r="B610" s="24" t="s">
        <v>1177</v>
      </c>
      <c r="C610" s="25">
        <v>0</v>
      </c>
      <c r="D610" s="25">
        <v>791.1975799999999</v>
      </c>
      <c r="E610" s="27">
        <v>0</v>
      </c>
      <c r="F610" s="25">
        <v>176.50701</v>
      </c>
      <c r="G610" s="27" t="s">
        <v>1548</v>
      </c>
    </row>
    <row r="611" spans="1:7" ht="24">
      <c r="A611" s="28" t="s">
        <v>1544</v>
      </c>
      <c r="B611" s="24" t="s">
        <v>1545</v>
      </c>
      <c r="C611" s="25">
        <v>0</v>
      </c>
      <c r="D611" s="25">
        <v>0</v>
      </c>
      <c r="E611" s="27">
        <v>0</v>
      </c>
      <c r="F611" s="25">
        <v>110.50677</v>
      </c>
      <c r="G611" s="27">
        <f t="shared" si="19"/>
        <v>0</v>
      </c>
    </row>
    <row r="612" spans="1:7" ht="48">
      <c r="A612" s="28" t="s">
        <v>584</v>
      </c>
      <c r="B612" s="24" t="s">
        <v>1178</v>
      </c>
      <c r="C612" s="25">
        <v>84.51736</v>
      </c>
      <c r="D612" s="25">
        <v>0</v>
      </c>
      <c r="E612" s="27">
        <f t="shared" si="18"/>
        <v>0</v>
      </c>
      <c r="F612" s="25">
        <v>0</v>
      </c>
      <c r="G612" s="27">
        <v>0</v>
      </c>
    </row>
    <row r="613" spans="1:7" ht="24">
      <c r="A613" s="28" t="s">
        <v>585</v>
      </c>
      <c r="B613" s="24" t="s">
        <v>1179</v>
      </c>
      <c r="C613" s="25">
        <v>3580.05132</v>
      </c>
      <c r="D613" s="25">
        <v>3866.62178</v>
      </c>
      <c r="E613" s="27">
        <f t="shared" si="18"/>
        <v>108.00464670433828</v>
      </c>
      <c r="F613" s="25">
        <v>6361.29512</v>
      </c>
      <c r="G613" s="27">
        <f t="shared" si="19"/>
        <v>60.78356226302546</v>
      </c>
    </row>
    <row r="614" spans="1:7" ht="48">
      <c r="A614" s="28" t="s">
        <v>586</v>
      </c>
      <c r="B614" s="24" t="s">
        <v>1180</v>
      </c>
      <c r="C614" s="25">
        <v>0</v>
      </c>
      <c r="D614" s="25">
        <v>0</v>
      </c>
      <c r="E614" s="27">
        <v>0</v>
      </c>
      <c r="F614" s="25">
        <v>0</v>
      </c>
      <c r="G614" s="27">
        <v>0</v>
      </c>
    </row>
    <row r="615" spans="1:7" ht="48">
      <c r="A615" s="28" t="s">
        <v>587</v>
      </c>
      <c r="B615" s="24" t="s">
        <v>1181</v>
      </c>
      <c r="C615" s="25">
        <v>514.58568</v>
      </c>
      <c r="D615" s="25">
        <v>0</v>
      </c>
      <c r="E615" s="27">
        <f t="shared" si="18"/>
        <v>0</v>
      </c>
      <c r="F615" s="25">
        <v>0.23371</v>
      </c>
      <c r="G615" s="27">
        <f t="shared" si="19"/>
        <v>0</v>
      </c>
    </row>
    <row r="616" spans="1:7" ht="36">
      <c r="A616" s="28" t="s">
        <v>588</v>
      </c>
      <c r="B616" s="24" t="s">
        <v>1182</v>
      </c>
      <c r="C616" s="25">
        <v>84.51736</v>
      </c>
      <c r="D616" s="25">
        <v>0</v>
      </c>
      <c r="E616" s="27">
        <f t="shared" si="18"/>
        <v>0</v>
      </c>
      <c r="F616" s="25">
        <v>0</v>
      </c>
      <c r="G616" s="27">
        <v>0</v>
      </c>
    </row>
    <row r="617" spans="1:7" ht="24">
      <c r="A617" s="28" t="s">
        <v>589</v>
      </c>
      <c r="B617" s="24" t="s">
        <v>1183</v>
      </c>
      <c r="C617" s="25">
        <v>777.6986800000001</v>
      </c>
      <c r="D617" s="25">
        <v>966.18709</v>
      </c>
      <c r="E617" s="27">
        <f t="shared" si="18"/>
        <v>124.23668894487514</v>
      </c>
      <c r="F617" s="25">
        <v>1330.87147</v>
      </c>
      <c r="G617" s="27">
        <f t="shared" si="19"/>
        <v>72.59807665724475</v>
      </c>
    </row>
    <row r="618" spans="1:7" ht="48">
      <c r="A618" s="28" t="s">
        <v>590</v>
      </c>
      <c r="B618" s="24" t="s">
        <v>1184</v>
      </c>
      <c r="C618" s="25">
        <v>0</v>
      </c>
      <c r="D618" s="25">
        <v>0</v>
      </c>
      <c r="E618" s="27">
        <v>0</v>
      </c>
      <c r="F618" s="25">
        <v>0</v>
      </c>
      <c r="G618" s="27">
        <v>0</v>
      </c>
    </row>
    <row r="619" spans="1:7" ht="48">
      <c r="A619" s="28" t="s">
        <v>591</v>
      </c>
      <c r="B619" s="24" t="s">
        <v>1185</v>
      </c>
      <c r="C619" s="25">
        <v>514.58568</v>
      </c>
      <c r="D619" s="25">
        <v>0</v>
      </c>
      <c r="E619" s="27">
        <f t="shared" si="18"/>
        <v>0</v>
      </c>
      <c r="F619" s="25">
        <v>0.23371</v>
      </c>
      <c r="G619" s="27">
        <f t="shared" si="19"/>
        <v>0</v>
      </c>
    </row>
    <row r="620" spans="1:7" ht="24">
      <c r="A620" s="28" t="s">
        <v>592</v>
      </c>
      <c r="B620" s="24" t="s">
        <v>1186</v>
      </c>
      <c r="C620" s="25">
        <v>2802.35264</v>
      </c>
      <c r="D620" s="25">
        <v>2900</v>
      </c>
      <c r="E620" s="27">
        <f t="shared" si="18"/>
        <v>103.48447795635028</v>
      </c>
      <c r="F620" s="25">
        <v>5030.423650000001</v>
      </c>
      <c r="G620" s="27">
        <f t="shared" si="19"/>
        <v>57.6492200612169</v>
      </c>
    </row>
    <row r="621" spans="1:7" ht="24">
      <c r="A621" s="28" t="s">
        <v>593</v>
      </c>
      <c r="B621" s="24" t="s">
        <v>1187</v>
      </c>
      <c r="C621" s="25">
        <v>0</v>
      </c>
      <c r="D621" s="25">
        <v>0.43469</v>
      </c>
      <c r="E621" s="27">
        <v>0</v>
      </c>
      <c r="F621" s="25">
        <v>0</v>
      </c>
      <c r="G621" s="27">
        <v>0</v>
      </c>
    </row>
    <row r="622" spans="1:7" ht="36">
      <c r="A622" s="50" t="s">
        <v>594</v>
      </c>
      <c r="B622" s="48" t="s">
        <v>1188</v>
      </c>
      <c r="C622" s="49">
        <v>-3446.56772</v>
      </c>
      <c r="D622" s="49">
        <v>-140731.28575</v>
      </c>
      <c r="E622" s="46" t="s">
        <v>1548</v>
      </c>
      <c r="F622" s="49">
        <v>-110185.4692</v>
      </c>
      <c r="G622" s="46">
        <f t="shared" si="19"/>
        <v>127.72218221856065</v>
      </c>
    </row>
    <row r="623" spans="1:7" ht="36">
      <c r="A623" s="28" t="s">
        <v>595</v>
      </c>
      <c r="B623" s="24" t="s">
        <v>1189</v>
      </c>
      <c r="C623" s="25">
        <v>0</v>
      </c>
      <c r="D623" s="25">
        <v>-140731.28575</v>
      </c>
      <c r="E623" s="27">
        <v>0</v>
      </c>
      <c r="F623" s="25">
        <v>-110185.4692</v>
      </c>
      <c r="G623" s="27">
        <f t="shared" si="19"/>
        <v>127.72218221856065</v>
      </c>
    </row>
    <row r="624" spans="1:7" ht="36">
      <c r="A624" s="28" t="s">
        <v>596</v>
      </c>
      <c r="B624" s="24" t="s">
        <v>1190</v>
      </c>
      <c r="C624" s="25">
        <v>-3446.56772</v>
      </c>
      <c r="D624" s="25">
        <v>0</v>
      </c>
      <c r="E624" s="27">
        <f t="shared" si="18"/>
        <v>0</v>
      </c>
      <c r="F624" s="25"/>
      <c r="G624" s="27">
        <v>0</v>
      </c>
    </row>
    <row r="625" spans="1:7" ht="12.75">
      <c r="A625" s="50" t="s">
        <v>1192</v>
      </c>
      <c r="B625" s="48" t="s">
        <v>1191</v>
      </c>
      <c r="C625" s="49">
        <v>68214999.97686</v>
      </c>
      <c r="D625" s="49">
        <v>41331453.76638</v>
      </c>
      <c r="E625" s="46">
        <f t="shared" si="18"/>
        <v>60.58997842175551</v>
      </c>
      <c r="F625" s="49">
        <v>41972694.197510004</v>
      </c>
      <c r="G625" s="46">
        <f t="shared" si="19"/>
        <v>98.47224381615214</v>
      </c>
    </row>
    <row r="626" spans="1:7" ht="12.75">
      <c r="A626" s="50" t="s">
        <v>1193</v>
      </c>
      <c r="B626" s="48" t="s">
        <v>1272</v>
      </c>
      <c r="C626" s="49">
        <v>7774828.28239</v>
      </c>
      <c r="D626" s="49">
        <v>3807651.22985</v>
      </c>
      <c r="E626" s="46">
        <f t="shared" si="18"/>
        <v>48.9740878068566</v>
      </c>
      <c r="F626" s="49">
        <v>3702625.25671</v>
      </c>
      <c r="G626" s="46">
        <f t="shared" si="19"/>
        <v>102.83652721672733</v>
      </c>
    </row>
    <row r="627" spans="1:7" ht="24">
      <c r="A627" s="28" t="s">
        <v>1194</v>
      </c>
      <c r="B627" s="24" t="s">
        <v>1273</v>
      </c>
      <c r="C627" s="25">
        <v>152725.25359</v>
      </c>
      <c r="D627" s="25">
        <v>111992.36779</v>
      </c>
      <c r="E627" s="27">
        <f t="shared" si="18"/>
        <v>73.32930550611502</v>
      </c>
      <c r="F627" s="25">
        <v>115460.00018999999</v>
      </c>
      <c r="G627" s="27">
        <f t="shared" si="19"/>
        <v>96.99668076018216</v>
      </c>
    </row>
    <row r="628" spans="1:7" ht="36">
      <c r="A628" s="28" t="s">
        <v>1195</v>
      </c>
      <c r="B628" s="24" t="s">
        <v>1274</v>
      </c>
      <c r="C628" s="25">
        <v>410174.4519</v>
      </c>
      <c r="D628" s="25">
        <v>283499.15410000004</v>
      </c>
      <c r="E628" s="27">
        <f t="shared" si="18"/>
        <v>69.11672650180483</v>
      </c>
      <c r="F628" s="25">
        <v>290154.84952</v>
      </c>
      <c r="G628" s="27">
        <f t="shared" si="19"/>
        <v>97.70615744282392</v>
      </c>
    </row>
    <row r="629" spans="1:7" ht="36">
      <c r="A629" s="28" t="s">
        <v>1196</v>
      </c>
      <c r="B629" s="24" t="s">
        <v>1275</v>
      </c>
      <c r="C629" s="25">
        <v>2154436.8052800004</v>
      </c>
      <c r="D629" s="25">
        <v>1487805.6182000001</v>
      </c>
      <c r="E629" s="27">
        <f t="shared" si="18"/>
        <v>69.0577516385605</v>
      </c>
      <c r="F629" s="25">
        <v>1518424.44363</v>
      </c>
      <c r="G629" s="27">
        <f t="shared" si="19"/>
        <v>97.98351340045596</v>
      </c>
    </row>
    <row r="630" spans="1:7" ht="12.75">
      <c r="A630" s="28" t="s">
        <v>1197</v>
      </c>
      <c r="B630" s="24" t="s">
        <v>1276</v>
      </c>
      <c r="C630" s="25">
        <v>239157.6</v>
      </c>
      <c r="D630" s="25">
        <v>158118.89021</v>
      </c>
      <c r="E630" s="27">
        <f t="shared" si="18"/>
        <v>66.11493434036802</v>
      </c>
      <c r="F630" s="25">
        <v>152481.80724000002</v>
      </c>
      <c r="G630" s="27">
        <f t="shared" si="19"/>
        <v>103.69688887614473</v>
      </c>
    </row>
    <row r="631" spans="1:7" ht="24">
      <c r="A631" s="28" t="s">
        <v>1198</v>
      </c>
      <c r="B631" s="24" t="s">
        <v>1277</v>
      </c>
      <c r="C631" s="25">
        <v>621597.97525</v>
      </c>
      <c r="D631" s="25">
        <v>442445.45214999997</v>
      </c>
      <c r="E631" s="27">
        <f t="shared" si="18"/>
        <v>71.17871514495413</v>
      </c>
      <c r="F631" s="25">
        <v>422631.36027999996</v>
      </c>
      <c r="G631" s="27">
        <f t="shared" si="19"/>
        <v>104.68826824797688</v>
      </c>
    </row>
    <row r="632" spans="1:7" ht="12.75">
      <c r="A632" s="28" t="s">
        <v>1199</v>
      </c>
      <c r="B632" s="24" t="s">
        <v>1278</v>
      </c>
      <c r="C632" s="25">
        <v>300943.73215</v>
      </c>
      <c r="D632" s="25">
        <v>185917.28471</v>
      </c>
      <c r="E632" s="27">
        <f t="shared" si="18"/>
        <v>61.778088342884274</v>
      </c>
      <c r="F632" s="25">
        <v>98170.55090999999</v>
      </c>
      <c r="G632" s="27">
        <f t="shared" si="19"/>
        <v>189.38193071814763</v>
      </c>
    </row>
    <row r="633" spans="1:7" ht="12.75">
      <c r="A633" s="28" t="s">
        <v>1200</v>
      </c>
      <c r="B633" s="24" t="s">
        <v>1279</v>
      </c>
      <c r="C633" s="25">
        <v>764</v>
      </c>
      <c r="D633" s="25">
        <v>481.567</v>
      </c>
      <c r="E633" s="27">
        <f t="shared" si="18"/>
        <v>63.03232984293194</v>
      </c>
      <c r="F633" s="25">
        <v>581.8294000000001</v>
      </c>
      <c r="G633" s="27">
        <f t="shared" si="19"/>
        <v>82.76773225966237</v>
      </c>
    </row>
    <row r="634" spans="1:7" ht="12.75">
      <c r="A634" s="28" t="s">
        <v>1201</v>
      </c>
      <c r="B634" s="24" t="s">
        <v>1280</v>
      </c>
      <c r="C634" s="25">
        <v>81096.85934000001</v>
      </c>
      <c r="D634" s="25">
        <v>0</v>
      </c>
      <c r="E634" s="27">
        <f t="shared" si="18"/>
        <v>0</v>
      </c>
      <c r="F634" s="25">
        <v>0</v>
      </c>
      <c r="G634" s="27">
        <v>0</v>
      </c>
    </row>
    <row r="635" spans="1:7" ht="12.75">
      <c r="A635" s="28" t="s">
        <v>1202</v>
      </c>
      <c r="B635" s="24" t="s">
        <v>1281</v>
      </c>
      <c r="C635" s="25">
        <v>3813931.60488</v>
      </c>
      <c r="D635" s="25">
        <v>1137390.8956900002</v>
      </c>
      <c r="E635" s="27">
        <f t="shared" si="18"/>
        <v>29.82200557122436</v>
      </c>
      <c r="F635" s="25">
        <v>1104720.41554</v>
      </c>
      <c r="G635" s="27">
        <f t="shared" si="19"/>
        <v>102.95735280080169</v>
      </c>
    </row>
    <row r="636" spans="1:7" ht="12.75">
      <c r="A636" s="50" t="s">
        <v>1203</v>
      </c>
      <c r="B636" s="48" t="s">
        <v>1282</v>
      </c>
      <c r="C636" s="49">
        <v>31353.5</v>
      </c>
      <c r="D636" s="49">
        <v>20116.44256</v>
      </c>
      <c r="E636" s="46">
        <f aca="true" t="shared" si="20" ref="E636:E680">D636/C636*100</f>
        <v>64.16011788157621</v>
      </c>
      <c r="F636" s="49">
        <v>20127.55159</v>
      </c>
      <c r="G636" s="46">
        <f t="shared" si="19"/>
        <v>99.94480684871021</v>
      </c>
    </row>
    <row r="637" spans="1:7" ht="12.75">
      <c r="A637" s="28" t="s">
        <v>1204</v>
      </c>
      <c r="B637" s="24" t="s">
        <v>1283</v>
      </c>
      <c r="C637" s="25">
        <v>31353.5</v>
      </c>
      <c r="D637" s="25">
        <v>20116.44256</v>
      </c>
      <c r="E637" s="27">
        <f t="shared" si="20"/>
        <v>64.16011788157621</v>
      </c>
      <c r="F637" s="25">
        <v>20127.55159</v>
      </c>
      <c r="G637" s="27">
        <f t="shared" si="19"/>
        <v>99.94480684871021</v>
      </c>
    </row>
    <row r="638" spans="1:7" ht="24">
      <c r="A638" s="50" t="s">
        <v>1205</v>
      </c>
      <c r="B638" s="48" t="s">
        <v>1284</v>
      </c>
      <c r="C638" s="49">
        <v>915304.9720399999</v>
      </c>
      <c r="D638" s="49">
        <v>569207.82035</v>
      </c>
      <c r="E638" s="46">
        <f t="shared" si="20"/>
        <v>62.18777759738041</v>
      </c>
      <c r="F638" s="49">
        <v>656281.3167999999</v>
      </c>
      <c r="G638" s="46">
        <f t="shared" si="19"/>
        <v>86.73229083001074</v>
      </c>
    </row>
    <row r="639" spans="1:7" ht="12.75">
      <c r="A639" s="28" t="s">
        <v>1206</v>
      </c>
      <c r="B639" s="24" t="s">
        <v>1285</v>
      </c>
      <c r="C639" s="25">
        <v>56852.51056</v>
      </c>
      <c r="D639" s="25">
        <v>39270.51286</v>
      </c>
      <c r="E639" s="27">
        <f t="shared" si="20"/>
        <v>69.07436887691244</v>
      </c>
      <c r="F639" s="25">
        <v>39547.56394</v>
      </c>
      <c r="G639" s="27">
        <f t="shared" si="19"/>
        <v>99.29944843019831</v>
      </c>
    </row>
    <row r="640" spans="1:7" ht="24">
      <c r="A640" s="28" t="s">
        <v>1207</v>
      </c>
      <c r="B640" s="24" t="s">
        <v>1286</v>
      </c>
      <c r="C640" s="25">
        <v>123121.28828000001</v>
      </c>
      <c r="D640" s="25">
        <v>82267.66801000001</v>
      </c>
      <c r="E640" s="27">
        <f t="shared" si="20"/>
        <v>66.81839441357087</v>
      </c>
      <c r="F640" s="25">
        <v>68800.55973000001</v>
      </c>
      <c r="G640" s="27">
        <f t="shared" si="19"/>
        <v>119.57412604323298</v>
      </c>
    </row>
    <row r="641" spans="1:7" ht="12.75">
      <c r="A641" s="28" t="s">
        <v>1208</v>
      </c>
      <c r="B641" s="24" t="s">
        <v>1287</v>
      </c>
      <c r="C641" s="25">
        <v>549992.31221</v>
      </c>
      <c r="D641" s="25">
        <v>358654.08462</v>
      </c>
      <c r="E641" s="27">
        <f t="shared" si="20"/>
        <v>65.21074507002517</v>
      </c>
      <c r="F641" s="25">
        <v>357122.53758999996</v>
      </c>
      <c r="G641" s="27">
        <f t="shared" si="19"/>
        <v>100.42885756814329</v>
      </c>
    </row>
    <row r="642" spans="1:7" ht="12.75">
      <c r="A642" s="28" t="s">
        <v>1209</v>
      </c>
      <c r="B642" s="24" t="s">
        <v>1288</v>
      </c>
      <c r="C642" s="25">
        <v>35244.4</v>
      </c>
      <c r="D642" s="25">
        <v>5320.17119</v>
      </c>
      <c r="E642" s="27">
        <f t="shared" si="20"/>
        <v>15.09508231094869</v>
      </c>
      <c r="F642" s="25">
        <v>37338.325939999995</v>
      </c>
      <c r="G642" s="27">
        <f t="shared" si="19"/>
        <v>14.248553078006584</v>
      </c>
    </row>
    <row r="643" spans="1:7" ht="24">
      <c r="A643" s="28" t="s">
        <v>1210</v>
      </c>
      <c r="B643" s="24" t="s">
        <v>1289</v>
      </c>
      <c r="C643" s="25">
        <v>150094.46099000002</v>
      </c>
      <c r="D643" s="25">
        <v>83695.38367</v>
      </c>
      <c r="E643" s="27">
        <f t="shared" si="20"/>
        <v>55.761807010037614</v>
      </c>
      <c r="F643" s="25">
        <v>153472.3296</v>
      </c>
      <c r="G643" s="27">
        <f t="shared" si="19"/>
        <v>54.53451048025272</v>
      </c>
    </row>
    <row r="644" spans="1:7" ht="12.75">
      <c r="A644" s="50" t="s">
        <v>1211</v>
      </c>
      <c r="B644" s="48" t="s">
        <v>1290</v>
      </c>
      <c r="C644" s="49">
        <v>10874352.0371</v>
      </c>
      <c r="D644" s="49">
        <v>5901496.38812</v>
      </c>
      <c r="E644" s="46">
        <f t="shared" si="20"/>
        <v>54.26986700435924</v>
      </c>
      <c r="F644" s="49">
        <v>5779300.242140001</v>
      </c>
      <c r="G644" s="46">
        <f t="shared" si="19"/>
        <v>102.11437615040315</v>
      </c>
    </row>
    <row r="645" spans="1:7" ht="12.75">
      <c r="A645" s="28" t="s">
        <v>1212</v>
      </c>
      <c r="B645" s="24" t="s">
        <v>1291</v>
      </c>
      <c r="C645" s="25">
        <v>278937.94925999996</v>
      </c>
      <c r="D645" s="25">
        <v>198701.36458000002</v>
      </c>
      <c r="E645" s="27">
        <f t="shared" si="20"/>
        <v>71.23497003800982</v>
      </c>
      <c r="F645" s="25">
        <v>231675.77486</v>
      </c>
      <c r="G645" s="27">
        <f t="shared" si="19"/>
        <v>85.76700118951747</v>
      </c>
    </row>
    <row r="646" spans="1:7" ht="12.75">
      <c r="A646" s="28" t="s">
        <v>1213</v>
      </c>
      <c r="B646" s="24" t="s">
        <v>1292</v>
      </c>
      <c r="C646" s="25">
        <v>3500</v>
      </c>
      <c r="D646" s="25">
        <v>0</v>
      </c>
      <c r="E646" s="27">
        <f t="shared" si="20"/>
        <v>0</v>
      </c>
      <c r="F646" s="25">
        <v>0</v>
      </c>
      <c r="G646" s="27">
        <v>0</v>
      </c>
    </row>
    <row r="647" spans="1:7" ht="12.75">
      <c r="A647" s="28" t="s">
        <v>1214</v>
      </c>
      <c r="B647" s="24" t="s">
        <v>1293</v>
      </c>
      <c r="C647" s="25">
        <v>2077215.6</v>
      </c>
      <c r="D647" s="25">
        <v>1568704.9035999998</v>
      </c>
      <c r="E647" s="27">
        <f t="shared" si="20"/>
        <v>75.51959958321129</v>
      </c>
      <c r="F647" s="25">
        <v>1445054.49888</v>
      </c>
      <c r="G647" s="27">
        <f t="shared" si="19"/>
        <v>108.55679871007189</v>
      </c>
    </row>
    <row r="648" spans="1:7" ht="12.75">
      <c r="A648" s="28" t="s">
        <v>1215</v>
      </c>
      <c r="B648" s="24" t="s">
        <v>1294</v>
      </c>
      <c r="C648" s="25">
        <v>24680.1</v>
      </c>
      <c r="D648" s="25">
        <v>1061.9888500000002</v>
      </c>
      <c r="E648" s="27">
        <f t="shared" si="20"/>
        <v>4.303016803011334</v>
      </c>
      <c r="F648" s="25">
        <v>4697.17267</v>
      </c>
      <c r="G648" s="27">
        <f t="shared" si="19"/>
        <v>22.609108172299745</v>
      </c>
    </row>
    <row r="649" spans="1:7" ht="12.75">
      <c r="A649" s="28" t="s">
        <v>1216</v>
      </c>
      <c r="B649" s="24" t="s">
        <v>1295</v>
      </c>
      <c r="C649" s="25">
        <v>390146.2</v>
      </c>
      <c r="D649" s="25">
        <v>263142.09235</v>
      </c>
      <c r="E649" s="27">
        <f t="shared" si="20"/>
        <v>67.44704737608619</v>
      </c>
      <c r="F649" s="25">
        <v>261888.44537</v>
      </c>
      <c r="G649" s="27">
        <f t="shared" si="19"/>
        <v>100.47869503300493</v>
      </c>
    </row>
    <row r="650" spans="1:7" ht="12.75">
      <c r="A650" s="28" t="s">
        <v>1217</v>
      </c>
      <c r="B650" s="24" t="s">
        <v>1296</v>
      </c>
      <c r="C650" s="25">
        <v>839557.52915</v>
      </c>
      <c r="D650" s="25">
        <v>449248.08845</v>
      </c>
      <c r="E650" s="27">
        <f t="shared" si="20"/>
        <v>53.5101017919327</v>
      </c>
      <c r="F650" s="25">
        <v>512100.78563</v>
      </c>
      <c r="G650" s="27">
        <f t="shared" si="19"/>
        <v>87.72649858314962</v>
      </c>
    </row>
    <row r="651" spans="1:7" ht="12.75">
      <c r="A651" s="28" t="s">
        <v>1218</v>
      </c>
      <c r="B651" s="24" t="s">
        <v>1297</v>
      </c>
      <c r="C651" s="25">
        <v>6598741.65041</v>
      </c>
      <c r="D651" s="25">
        <v>3175569.11712</v>
      </c>
      <c r="E651" s="27">
        <f t="shared" si="20"/>
        <v>48.1238588409154</v>
      </c>
      <c r="F651" s="25">
        <v>3137989.62014</v>
      </c>
      <c r="G651" s="27">
        <f t="shared" si="19"/>
        <v>101.19756600655434</v>
      </c>
    </row>
    <row r="652" spans="1:7" ht="12.75">
      <c r="A652" s="28" t="s">
        <v>1219</v>
      </c>
      <c r="B652" s="24" t="s">
        <v>1298</v>
      </c>
      <c r="C652" s="25">
        <v>193719.6</v>
      </c>
      <c r="D652" s="25">
        <v>70538.81043000001</v>
      </c>
      <c r="E652" s="27">
        <f t="shared" si="20"/>
        <v>36.41284125612484</v>
      </c>
      <c r="F652" s="25">
        <v>45768.641240000004</v>
      </c>
      <c r="G652" s="27">
        <f t="shared" si="19"/>
        <v>154.12039448606538</v>
      </c>
    </row>
    <row r="653" spans="1:7" ht="24">
      <c r="A653" s="28" t="s">
        <v>1220</v>
      </c>
      <c r="B653" s="24" t="s">
        <v>1299</v>
      </c>
      <c r="C653" s="25">
        <v>1215</v>
      </c>
      <c r="D653" s="25">
        <v>1115</v>
      </c>
      <c r="E653" s="27">
        <f t="shared" si="20"/>
        <v>91.76954732510289</v>
      </c>
      <c r="F653" s="25">
        <v>2320</v>
      </c>
      <c r="G653" s="27">
        <f aca="true" t="shared" si="21" ref="G653:G716">D653/F653*100</f>
        <v>48.060344827586206</v>
      </c>
    </row>
    <row r="654" spans="1:7" ht="12.75">
      <c r="A654" s="28" t="s">
        <v>1221</v>
      </c>
      <c r="B654" s="24" t="s">
        <v>1300</v>
      </c>
      <c r="C654" s="25">
        <v>466638.40828</v>
      </c>
      <c r="D654" s="25">
        <v>173415.02274000001</v>
      </c>
      <c r="E654" s="27">
        <f t="shared" si="20"/>
        <v>37.16261234886279</v>
      </c>
      <c r="F654" s="25">
        <v>137805.30335</v>
      </c>
      <c r="G654" s="27">
        <f t="shared" si="21"/>
        <v>125.84060157652853</v>
      </c>
    </row>
    <row r="655" spans="1:7" ht="12.75">
      <c r="A655" s="50" t="s">
        <v>1222</v>
      </c>
      <c r="B655" s="48" t="s">
        <v>1301</v>
      </c>
      <c r="C655" s="49">
        <v>5285351.34662</v>
      </c>
      <c r="D655" s="49">
        <v>1933136.9887899999</v>
      </c>
      <c r="E655" s="46">
        <f t="shared" si="20"/>
        <v>36.575373367113</v>
      </c>
      <c r="F655" s="49">
        <v>2747296.3991799997</v>
      </c>
      <c r="G655" s="46">
        <f t="shared" si="21"/>
        <v>70.36506834016866</v>
      </c>
    </row>
    <row r="656" spans="1:7" ht="12.75">
      <c r="A656" s="28" t="s">
        <v>1223</v>
      </c>
      <c r="B656" s="24" t="s">
        <v>1302</v>
      </c>
      <c r="C656" s="25">
        <v>2528655.6020500003</v>
      </c>
      <c r="D656" s="25">
        <v>615055.0082</v>
      </c>
      <c r="E656" s="27">
        <f t="shared" si="20"/>
        <v>24.323399663495902</v>
      </c>
      <c r="F656" s="25">
        <v>1039683.3724199999</v>
      </c>
      <c r="G656" s="27">
        <f t="shared" si="21"/>
        <v>59.15791523801891</v>
      </c>
    </row>
    <row r="657" spans="1:7" ht="12.75">
      <c r="A657" s="28" t="s">
        <v>1224</v>
      </c>
      <c r="B657" s="24" t="s">
        <v>1303</v>
      </c>
      <c r="C657" s="25">
        <v>1367344.16839</v>
      </c>
      <c r="D657" s="25">
        <v>499735.72226</v>
      </c>
      <c r="E657" s="27">
        <f t="shared" si="20"/>
        <v>36.54791045391457</v>
      </c>
      <c r="F657" s="25">
        <v>831134.2764</v>
      </c>
      <c r="G657" s="27">
        <f t="shared" si="21"/>
        <v>60.126953784720605</v>
      </c>
    </row>
    <row r="658" spans="1:7" ht="12.75">
      <c r="A658" s="28" t="s">
        <v>1225</v>
      </c>
      <c r="B658" s="24" t="s">
        <v>1304</v>
      </c>
      <c r="C658" s="25">
        <v>1127771.2511099998</v>
      </c>
      <c r="D658" s="25">
        <v>635039.91238</v>
      </c>
      <c r="E658" s="27">
        <f t="shared" si="20"/>
        <v>56.30928362067813</v>
      </c>
      <c r="F658" s="25">
        <v>624528.80523</v>
      </c>
      <c r="G658" s="27">
        <f t="shared" si="21"/>
        <v>101.6830460119656</v>
      </c>
    </row>
    <row r="659" spans="1:7" ht="12.75">
      <c r="A659" s="28" t="s">
        <v>1226</v>
      </c>
      <c r="B659" s="24" t="s">
        <v>1305</v>
      </c>
      <c r="C659" s="25">
        <v>261580.32507</v>
      </c>
      <c r="D659" s="25">
        <v>183306.34595</v>
      </c>
      <c r="E659" s="27">
        <f t="shared" si="20"/>
        <v>70.07650361354449</v>
      </c>
      <c r="F659" s="25">
        <v>251949.94513</v>
      </c>
      <c r="G659" s="27">
        <f t="shared" si="21"/>
        <v>72.75506484251004</v>
      </c>
    </row>
    <row r="660" spans="1:7" ht="12.75">
      <c r="A660" s="50" t="s">
        <v>1227</v>
      </c>
      <c r="B660" s="48" t="s">
        <v>1306</v>
      </c>
      <c r="C660" s="49">
        <v>105292.9</v>
      </c>
      <c r="D660" s="49">
        <v>68394.38040000001</v>
      </c>
      <c r="E660" s="46">
        <f t="shared" si="20"/>
        <v>64.95630797518163</v>
      </c>
      <c r="F660" s="49">
        <v>72422.49976</v>
      </c>
      <c r="G660" s="46">
        <f t="shared" si="21"/>
        <v>94.43802772156619</v>
      </c>
    </row>
    <row r="661" spans="1:7" ht="12.75">
      <c r="A661" s="28" t="s">
        <v>1228</v>
      </c>
      <c r="B661" s="24" t="s">
        <v>1307</v>
      </c>
      <c r="C661" s="25">
        <v>10</v>
      </c>
      <c r="D661" s="25">
        <v>0</v>
      </c>
      <c r="E661" s="27">
        <f t="shared" si="20"/>
        <v>0</v>
      </c>
      <c r="F661" s="25">
        <v>0</v>
      </c>
      <c r="G661" s="27">
        <v>0</v>
      </c>
    </row>
    <row r="662" spans="1:7" ht="24">
      <c r="A662" s="28" t="s">
        <v>1229</v>
      </c>
      <c r="B662" s="24" t="s">
        <v>1308</v>
      </c>
      <c r="C662" s="25">
        <v>35035.4</v>
      </c>
      <c r="D662" s="25">
        <v>23231.16746</v>
      </c>
      <c r="E662" s="27">
        <f t="shared" si="20"/>
        <v>66.30769867048755</v>
      </c>
      <c r="F662" s="25">
        <v>22047.52129</v>
      </c>
      <c r="G662" s="27">
        <f t="shared" si="21"/>
        <v>105.36861334401732</v>
      </c>
    </row>
    <row r="663" spans="1:7" ht="12.75">
      <c r="A663" s="28" t="s">
        <v>1230</v>
      </c>
      <c r="B663" s="24" t="s">
        <v>1309</v>
      </c>
      <c r="C663" s="25">
        <v>70247.5</v>
      </c>
      <c r="D663" s="25">
        <v>45163.21294</v>
      </c>
      <c r="E663" s="27">
        <f t="shared" si="20"/>
        <v>64.29155904480585</v>
      </c>
      <c r="F663" s="25">
        <v>50374.97847</v>
      </c>
      <c r="G663" s="27">
        <f t="shared" si="21"/>
        <v>89.65405904222116</v>
      </c>
    </row>
    <row r="664" spans="1:7" ht="12.75">
      <c r="A664" s="50" t="s">
        <v>1231</v>
      </c>
      <c r="B664" s="48" t="s">
        <v>1310</v>
      </c>
      <c r="C664" s="49">
        <v>17074506.660299998</v>
      </c>
      <c r="D664" s="49">
        <v>11411654.07758</v>
      </c>
      <c r="E664" s="46">
        <f t="shared" si="20"/>
        <v>66.83445855635338</v>
      </c>
      <c r="F664" s="49">
        <v>11368580.92848</v>
      </c>
      <c r="G664" s="46">
        <f t="shared" si="21"/>
        <v>100.37887885366675</v>
      </c>
    </row>
    <row r="665" spans="1:7" ht="12.75">
      <c r="A665" s="28" t="s">
        <v>1232</v>
      </c>
      <c r="B665" s="24" t="s">
        <v>1311</v>
      </c>
      <c r="C665" s="25">
        <v>4183471.12519</v>
      </c>
      <c r="D665" s="25">
        <v>2792033.4814899997</v>
      </c>
      <c r="E665" s="27">
        <f t="shared" si="20"/>
        <v>66.73963792120578</v>
      </c>
      <c r="F665" s="25">
        <v>2863817.1620300002</v>
      </c>
      <c r="G665" s="27">
        <f t="shared" si="21"/>
        <v>97.49342655349139</v>
      </c>
    </row>
    <row r="666" spans="1:7" ht="12.75">
      <c r="A666" s="28" t="s">
        <v>1233</v>
      </c>
      <c r="B666" s="24" t="s">
        <v>1312</v>
      </c>
      <c r="C666" s="25">
        <v>10211967.620170001</v>
      </c>
      <c r="D666" s="25">
        <v>6687579.87792</v>
      </c>
      <c r="E666" s="27">
        <f t="shared" si="20"/>
        <v>65.48767217701646</v>
      </c>
      <c r="F666" s="25">
        <v>6650370.870800001</v>
      </c>
      <c r="G666" s="27">
        <f t="shared" si="21"/>
        <v>100.55950273816117</v>
      </c>
    </row>
    <row r="667" spans="1:7" ht="12.75">
      <c r="A667" s="28" t="s">
        <v>1234</v>
      </c>
      <c r="B667" s="24" t="s">
        <v>1313</v>
      </c>
      <c r="C667" s="25">
        <v>1556975.7</v>
      </c>
      <c r="D667" s="25">
        <v>1098064.58042</v>
      </c>
      <c r="E667" s="27">
        <f t="shared" si="20"/>
        <v>70.52547964749868</v>
      </c>
      <c r="F667" s="25">
        <v>1100856.5941700002</v>
      </c>
      <c r="G667" s="27">
        <f t="shared" si="21"/>
        <v>99.74637806915212</v>
      </c>
    </row>
    <row r="668" spans="1:7" ht="24">
      <c r="A668" s="28" t="s">
        <v>1235</v>
      </c>
      <c r="B668" s="24" t="s">
        <v>1314</v>
      </c>
      <c r="C668" s="25">
        <v>55116.941810000004</v>
      </c>
      <c r="D668" s="25">
        <v>39037.93515999999</v>
      </c>
      <c r="E668" s="27">
        <f t="shared" si="20"/>
        <v>70.82746951848704</v>
      </c>
      <c r="F668" s="25">
        <v>40447.826420000005</v>
      </c>
      <c r="G668" s="27">
        <f t="shared" si="21"/>
        <v>96.51429660184935</v>
      </c>
    </row>
    <row r="669" spans="1:7" ht="12.75">
      <c r="A669" s="28" t="s">
        <v>1236</v>
      </c>
      <c r="B669" s="24" t="s">
        <v>1315</v>
      </c>
      <c r="C669" s="25">
        <v>96</v>
      </c>
      <c r="D669" s="25">
        <v>38</v>
      </c>
      <c r="E669" s="27">
        <f t="shared" si="20"/>
        <v>39.58333333333333</v>
      </c>
      <c r="F669" s="25">
        <v>62</v>
      </c>
      <c r="G669" s="27">
        <f t="shared" si="21"/>
        <v>61.29032258064516</v>
      </c>
    </row>
    <row r="670" spans="1:7" ht="12.75">
      <c r="A670" s="28" t="s">
        <v>1237</v>
      </c>
      <c r="B670" s="24" t="s">
        <v>1316</v>
      </c>
      <c r="C670" s="25">
        <v>316704.57505</v>
      </c>
      <c r="D670" s="25">
        <v>256303.49865</v>
      </c>
      <c r="E670" s="27">
        <f t="shared" si="20"/>
        <v>80.92825896485262</v>
      </c>
      <c r="F670" s="25">
        <v>225937.54168999998</v>
      </c>
      <c r="G670" s="27">
        <f t="shared" si="21"/>
        <v>113.43997847053853</v>
      </c>
    </row>
    <row r="671" spans="1:7" ht="12.75">
      <c r="A671" s="28" t="s">
        <v>1238</v>
      </c>
      <c r="B671" s="24" t="s">
        <v>1317</v>
      </c>
      <c r="C671" s="25">
        <v>750174.69808</v>
      </c>
      <c r="D671" s="25">
        <v>538596.70394</v>
      </c>
      <c r="E671" s="27">
        <f t="shared" si="20"/>
        <v>71.79617032119138</v>
      </c>
      <c r="F671" s="25">
        <v>487088.93337</v>
      </c>
      <c r="G671" s="27">
        <f t="shared" si="21"/>
        <v>110.57461318483168</v>
      </c>
    </row>
    <row r="672" spans="1:7" ht="12.75">
      <c r="A672" s="50" t="s">
        <v>1239</v>
      </c>
      <c r="B672" s="48" t="s">
        <v>1318</v>
      </c>
      <c r="C672" s="49">
        <v>2332747.17206</v>
      </c>
      <c r="D672" s="49">
        <v>1532550.06578</v>
      </c>
      <c r="E672" s="46">
        <f t="shared" si="20"/>
        <v>65.69722103345805</v>
      </c>
      <c r="F672" s="49">
        <v>1582042.76722</v>
      </c>
      <c r="G672" s="46">
        <f t="shared" si="21"/>
        <v>96.87159522703868</v>
      </c>
    </row>
    <row r="673" spans="1:7" ht="12.75">
      <c r="A673" s="28" t="s">
        <v>1240</v>
      </c>
      <c r="B673" s="24" t="s">
        <v>1319</v>
      </c>
      <c r="C673" s="25">
        <v>2116930.52188</v>
      </c>
      <c r="D673" s="25">
        <v>1383829.83923</v>
      </c>
      <c r="E673" s="27">
        <f t="shared" si="20"/>
        <v>65.36963896203126</v>
      </c>
      <c r="F673" s="25">
        <v>1449405.93178</v>
      </c>
      <c r="G673" s="27">
        <f t="shared" si="21"/>
        <v>95.47565722533875</v>
      </c>
    </row>
    <row r="674" spans="1:7" ht="12.75">
      <c r="A674" s="28" t="s">
        <v>1241</v>
      </c>
      <c r="B674" s="24" t="s">
        <v>1320</v>
      </c>
      <c r="C674" s="25">
        <v>215816.65018</v>
      </c>
      <c r="D674" s="25">
        <v>148720.22655000002</v>
      </c>
      <c r="E674" s="27">
        <f t="shared" si="20"/>
        <v>68.91045080440328</v>
      </c>
      <c r="F674" s="25">
        <v>132636.83544</v>
      </c>
      <c r="G674" s="27">
        <f t="shared" si="21"/>
        <v>112.12588573652722</v>
      </c>
    </row>
    <row r="675" spans="1:7" ht="12.75">
      <c r="A675" s="50" t="s">
        <v>1242</v>
      </c>
      <c r="B675" s="48" t="s">
        <v>1321</v>
      </c>
      <c r="C675" s="49">
        <v>10447570.623370001</v>
      </c>
      <c r="D675" s="49">
        <v>7044014.26079</v>
      </c>
      <c r="E675" s="46">
        <f t="shared" si="20"/>
        <v>67.42250916240144</v>
      </c>
      <c r="F675" s="49">
        <v>7023280.6646300005</v>
      </c>
      <c r="G675" s="46">
        <f t="shared" si="21"/>
        <v>100.295212410696</v>
      </c>
    </row>
    <row r="676" spans="1:7" ht="12.75">
      <c r="A676" s="28" t="s">
        <v>1243</v>
      </c>
      <c r="B676" s="24" t="s">
        <v>1322</v>
      </c>
      <c r="C676" s="25">
        <v>1649276.4</v>
      </c>
      <c r="D676" s="25">
        <v>1035033.60921</v>
      </c>
      <c r="E676" s="27">
        <f t="shared" si="20"/>
        <v>62.756831372230884</v>
      </c>
      <c r="F676" s="25">
        <v>1063519.90414</v>
      </c>
      <c r="G676" s="27">
        <f t="shared" si="21"/>
        <v>97.32150805837198</v>
      </c>
    </row>
    <row r="677" spans="1:7" ht="12.75">
      <c r="A677" s="28" t="s">
        <v>1244</v>
      </c>
      <c r="B677" s="24" t="s">
        <v>1323</v>
      </c>
      <c r="C677" s="25">
        <v>1016427.5</v>
      </c>
      <c r="D677" s="25">
        <v>858542.05736</v>
      </c>
      <c r="E677" s="27">
        <f t="shared" si="20"/>
        <v>84.4666301689004</v>
      </c>
      <c r="F677" s="25">
        <v>936120.38006</v>
      </c>
      <c r="G677" s="27">
        <f t="shared" si="21"/>
        <v>91.71278348891116</v>
      </c>
    </row>
    <row r="678" spans="1:7" ht="12.75">
      <c r="A678" s="28" t="s">
        <v>1245</v>
      </c>
      <c r="B678" s="24" t="s">
        <v>1324</v>
      </c>
      <c r="C678" s="25">
        <v>59740.1</v>
      </c>
      <c r="D678" s="25">
        <v>32461.510469999997</v>
      </c>
      <c r="E678" s="27">
        <f t="shared" si="20"/>
        <v>54.33789108153485</v>
      </c>
      <c r="F678" s="25">
        <v>36072.3233</v>
      </c>
      <c r="G678" s="27">
        <f t="shared" si="21"/>
        <v>89.99007410759151</v>
      </c>
    </row>
    <row r="679" spans="1:7" ht="13.5" customHeight="1">
      <c r="A679" s="28" t="s">
        <v>1246</v>
      </c>
      <c r="B679" s="24" t="s">
        <v>1325</v>
      </c>
      <c r="C679" s="25">
        <v>121295.3</v>
      </c>
      <c r="D679" s="25">
        <v>82548.9</v>
      </c>
      <c r="E679" s="27">
        <f t="shared" si="20"/>
        <v>68.05614067486539</v>
      </c>
      <c r="F679" s="25">
        <v>113733.45</v>
      </c>
      <c r="G679" s="27">
        <f t="shared" si="21"/>
        <v>72.58102167831892</v>
      </c>
    </row>
    <row r="680" spans="1:7" ht="12.75">
      <c r="A680" s="28" t="s">
        <v>1247</v>
      </c>
      <c r="B680" s="24" t="s">
        <v>1326</v>
      </c>
      <c r="C680" s="25">
        <v>393408.57916</v>
      </c>
      <c r="D680" s="25">
        <v>262063.69466</v>
      </c>
      <c r="E680" s="27">
        <f t="shared" si="20"/>
        <v>66.61361966725647</v>
      </c>
      <c r="F680" s="25">
        <v>266492.40536000003</v>
      </c>
      <c r="G680" s="27">
        <f t="shared" si="21"/>
        <v>98.33814750029467</v>
      </c>
    </row>
    <row r="681" spans="1:7" ht="24">
      <c r="A681" s="28" t="s">
        <v>1248</v>
      </c>
      <c r="B681" s="24" t="s">
        <v>1327</v>
      </c>
      <c r="C681" s="25">
        <v>82241</v>
      </c>
      <c r="D681" s="25">
        <v>53471.47670000001</v>
      </c>
      <c r="E681" s="27">
        <f aca="true" t="shared" si="22" ref="E681:E712">D681/C681*100</f>
        <v>65.01802835568634</v>
      </c>
      <c r="F681" s="25">
        <v>51272.04724</v>
      </c>
      <c r="G681" s="27">
        <f t="shared" si="21"/>
        <v>104.28972428135094</v>
      </c>
    </row>
    <row r="682" spans="1:7" ht="12.75">
      <c r="A682" s="28" t="s">
        <v>1249</v>
      </c>
      <c r="B682" s="24" t="s">
        <v>1328</v>
      </c>
      <c r="C682" s="25">
        <v>7125181.74421</v>
      </c>
      <c r="D682" s="25">
        <v>4719893.012390001</v>
      </c>
      <c r="E682" s="27">
        <f t="shared" si="22"/>
        <v>66.2424227455733</v>
      </c>
      <c r="F682" s="25">
        <v>4556070.15453</v>
      </c>
      <c r="G682" s="27">
        <f t="shared" si="21"/>
        <v>103.59570534042624</v>
      </c>
    </row>
    <row r="683" spans="1:7" ht="12.75">
      <c r="A683" s="50" t="s">
        <v>1250</v>
      </c>
      <c r="B683" s="48" t="s">
        <v>1329</v>
      </c>
      <c r="C683" s="49">
        <v>9955594.54413</v>
      </c>
      <c r="D683" s="49">
        <v>7530348.20208</v>
      </c>
      <c r="E683" s="46">
        <f t="shared" si="22"/>
        <v>75.63936205618208</v>
      </c>
      <c r="F683" s="49">
        <v>6986639.74742</v>
      </c>
      <c r="G683" s="46">
        <f t="shared" si="21"/>
        <v>107.7821166442821</v>
      </c>
    </row>
    <row r="684" spans="1:7" ht="12.75">
      <c r="A684" s="28" t="s">
        <v>1251</v>
      </c>
      <c r="B684" s="24" t="s">
        <v>1330</v>
      </c>
      <c r="C684" s="25">
        <v>240548.58615000002</v>
      </c>
      <c r="D684" s="25">
        <v>167565.87171</v>
      </c>
      <c r="E684" s="27">
        <f t="shared" si="22"/>
        <v>69.65988634225859</v>
      </c>
      <c r="F684" s="25">
        <v>168768.93136000002</v>
      </c>
      <c r="G684" s="27">
        <f t="shared" si="21"/>
        <v>99.28715573399361</v>
      </c>
    </row>
    <row r="685" spans="1:7" ht="12.75">
      <c r="A685" s="28" t="s">
        <v>1252</v>
      </c>
      <c r="B685" s="24" t="s">
        <v>1331</v>
      </c>
      <c r="C685" s="25">
        <v>1479961.6674600001</v>
      </c>
      <c r="D685" s="25">
        <v>1155519.16244</v>
      </c>
      <c r="E685" s="27">
        <f t="shared" si="22"/>
        <v>78.07764132318185</v>
      </c>
      <c r="F685" s="25">
        <v>1062331.7558300002</v>
      </c>
      <c r="G685" s="27">
        <f t="shared" si="21"/>
        <v>108.77196846452102</v>
      </c>
    </row>
    <row r="686" spans="1:7" ht="12.75">
      <c r="A686" s="28" t="s">
        <v>1253</v>
      </c>
      <c r="B686" s="24" t="s">
        <v>1332</v>
      </c>
      <c r="C686" s="25">
        <v>5937008.91978</v>
      </c>
      <c r="D686" s="25">
        <v>4458865.51957</v>
      </c>
      <c r="E686" s="27">
        <f t="shared" si="22"/>
        <v>75.10289406361926</v>
      </c>
      <c r="F686" s="25">
        <v>4225535.48073</v>
      </c>
      <c r="G686" s="27">
        <f t="shared" si="21"/>
        <v>105.52190461786608</v>
      </c>
    </row>
    <row r="687" spans="1:7" ht="12.75">
      <c r="A687" s="28" t="s">
        <v>1254</v>
      </c>
      <c r="B687" s="24" t="s">
        <v>1333</v>
      </c>
      <c r="C687" s="25">
        <v>1905932.6382000002</v>
      </c>
      <c r="D687" s="25">
        <v>1477660.17478</v>
      </c>
      <c r="E687" s="27">
        <f t="shared" si="22"/>
        <v>77.52950682325955</v>
      </c>
      <c r="F687" s="25">
        <v>1134691.8206800001</v>
      </c>
      <c r="G687" s="27">
        <f t="shared" si="21"/>
        <v>130.22568311935706</v>
      </c>
    </row>
    <row r="688" spans="1:7" ht="12.75">
      <c r="A688" s="28" t="s">
        <v>1255</v>
      </c>
      <c r="B688" s="24" t="s">
        <v>1334</v>
      </c>
      <c r="C688" s="25">
        <v>392142.73254</v>
      </c>
      <c r="D688" s="25">
        <v>270737.47358</v>
      </c>
      <c r="E688" s="27">
        <f t="shared" si="22"/>
        <v>69.04054343334892</v>
      </c>
      <c r="F688" s="25">
        <v>395311.75882</v>
      </c>
      <c r="G688" s="27">
        <f t="shared" si="21"/>
        <v>68.48707824633082</v>
      </c>
    </row>
    <row r="689" spans="1:7" ht="12.75">
      <c r="A689" s="50" t="s">
        <v>1256</v>
      </c>
      <c r="B689" s="48" t="s">
        <v>1335</v>
      </c>
      <c r="C689" s="49">
        <v>753053.16253</v>
      </c>
      <c r="D689" s="49">
        <v>499275.45083</v>
      </c>
      <c r="E689" s="46">
        <f t="shared" si="22"/>
        <v>66.30015989211252</v>
      </c>
      <c r="F689" s="49">
        <v>569531.28929</v>
      </c>
      <c r="G689" s="46">
        <f t="shared" si="21"/>
        <v>87.66427064128756</v>
      </c>
    </row>
    <row r="690" spans="1:7" ht="12.75">
      <c r="A690" s="28" t="s">
        <v>1257</v>
      </c>
      <c r="B690" s="24" t="s">
        <v>1336</v>
      </c>
      <c r="C690" s="25">
        <v>71120.96678</v>
      </c>
      <c r="D690" s="25">
        <v>34555.43163</v>
      </c>
      <c r="E690" s="27">
        <f t="shared" si="22"/>
        <v>48.58684181964378</v>
      </c>
      <c r="F690" s="25">
        <v>42933.858439999996</v>
      </c>
      <c r="G690" s="27">
        <f t="shared" si="21"/>
        <v>80.48526940175005</v>
      </c>
    </row>
    <row r="691" spans="1:7" ht="12.75">
      <c r="A691" s="28" t="s">
        <v>1258</v>
      </c>
      <c r="B691" s="24" t="s">
        <v>1337</v>
      </c>
      <c r="C691" s="25">
        <v>412346.02113</v>
      </c>
      <c r="D691" s="25">
        <v>260020.84506999998</v>
      </c>
      <c r="E691" s="27">
        <f t="shared" si="22"/>
        <v>63.058895137980095</v>
      </c>
      <c r="F691" s="25">
        <v>313538.14839999995</v>
      </c>
      <c r="G691" s="27">
        <f t="shared" si="21"/>
        <v>82.93116687615165</v>
      </c>
    </row>
    <row r="692" spans="1:7" ht="12.75">
      <c r="A692" s="28" t="s">
        <v>1259</v>
      </c>
      <c r="B692" s="24" t="s">
        <v>1338</v>
      </c>
      <c r="C692" s="25">
        <v>221043.6</v>
      </c>
      <c r="D692" s="25">
        <v>177450.10031</v>
      </c>
      <c r="E692" s="27">
        <f t="shared" si="22"/>
        <v>80.27832532133931</v>
      </c>
      <c r="F692" s="25">
        <v>186106.29027</v>
      </c>
      <c r="G692" s="27">
        <f t="shared" si="21"/>
        <v>95.34879237695742</v>
      </c>
    </row>
    <row r="693" spans="1:7" ht="12.75">
      <c r="A693" s="28" t="s">
        <v>1260</v>
      </c>
      <c r="B693" s="24" t="s">
        <v>1339</v>
      </c>
      <c r="C693" s="25">
        <v>48542.57462</v>
      </c>
      <c r="D693" s="25">
        <v>27249.07382</v>
      </c>
      <c r="E693" s="27">
        <f t="shared" si="22"/>
        <v>56.13438107333748</v>
      </c>
      <c r="F693" s="25">
        <v>26952.99218</v>
      </c>
      <c r="G693" s="27">
        <f t="shared" si="21"/>
        <v>101.09851120804205</v>
      </c>
    </row>
    <row r="694" spans="1:7" ht="12.75">
      <c r="A694" s="50" t="s">
        <v>1261</v>
      </c>
      <c r="B694" s="48" t="s">
        <v>1340</v>
      </c>
      <c r="C694" s="49">
        <v>217590.921</v>
      </c>
      <c r="D694" s="49">
        <v>145503.64267</v>
      </c>
      <c r="E694" s="46">
        <f t="shared" si="22"/>
        <v>66.87027289617474</v>
      </c>
      <c r="F694" s="49">
        <v>136575.70118</v>
      </c>
      <c r="G694" s="46">
        <f t="shared" si="21"/>
        <v>106.53699114327328</v>
      </c>
    </row>
    <row r="695" spans="1:7" ht="12.75">
      <c r="A695" s="28" t="s">
        <v>1262</v>
      </c>
      <c r="B695" s="24" t="s">
        <v>1341</v>
      </c>
      <c r="C695" s="25">
        <v>8943.641</v>
      </c>
      <c r="D695" s="25">
        <v>6179.796469999999</v>
      </c>
      <c r="E695" s="27">
        <f t="shared" si="22"/>
        <v>69.09709893319733</v>
      </c>
      <c r="F695" s="25">
        <v>7475.18304</v>
      </c>
      <c r="G695" s="27">
        <f t="shared" si="21"/>
        <v>82.67083811769777</v>
      </c>
    </row>
    <row r="696" spans="1:7" ht="12.75">
      <c r="A696" s="28" t="s">
        <v>1263</v>
      </c>
      <c r="B696" s="24" t="s">
        <v>1342</v>
      </c>
      <c r="C696" s="25">
        <v>49563.403</v>
      </c>
      <c r="D696" s="25">
        <v>35150.75557</v>
      </c>
      <c r="E696" s="27">
        <f t="shared" si="22"/>
        <v>70.9207871985707</v>
      </c>
      <c r="F696" s="25">
        <v>34191.87152</v>
      </c>
      <c r="G696" s="27">
        <f t="shared" si="21"/>
        <v>102.80442107253216</v>
      </c>
    </row>
    <row r="697" spans="1:7" ht="12.75">
      <c r="A697" s="28" t="s">
        <v>1264</v>
      </c>
      <c r="B697" s="24" t="s">
        <v>1343</v>
      </c>
      <c r="C697" s="25">
        <v>159083.877</v>
      </c>
      <c r="D697" s="25">
        <v>104173.09062999999</v>
      </c>
      <c r="E697" s="27">
        <f t="shared" si="22"/>
        <v>65.48312286228729</v>
      </c>
      <c r="F697" s="25">
        <v>94908.64662</v>
      </c>
      <c r="G697" s="27">
        <f t="shared" si="21"/>
        <v>109.76143306214601</v>
      </c>
    </row>
    <row r="698" spans="1:7" ht="24">
      <c r="A698" s="50" t="s">
        <v>1265</v>
      </c>
      <c r="B698" s="48" t="s">
        <v>1344</v>
      </c>
      <c r="C698" s="49">
        <v>2200314.9931799998</v>
      </c>
      <c r="D698" s="49">
        <v>866525.6665800001</v>
      </c>
      <c r="E698" s="46">
        <f t="shared" si="22"/>
        <v>39.381891650324846</v>
      </c>
      <c r="F698" s="49">
        <v>1327989.83311</v>
      </c>
      <c r="G698" s="46">
        <f t="shared" si="21"/>
        <v>65.2509262477331</v>
      </c>
    </row>
    <row r="699" spans="1:7" ht="24">
      <c r="A699" s="28" t="s">
        <v>1266</v>
      </c>
      <c r="B699" s="24" t="s">
        <v>1345</v>
      </c>
      <c r="C699" s="25">
        <v>2200314.9931799998</v>
      </c>
      <c r="D699" s="25">
        <v>866525.6665800001</v>
      </c>
      <c r="E699" s="27">
        <f t="shared" si="22"/>
        <v>39.381891650324846</v>
      </c>
      <c r="F699" s="25">
        <v>1327989.83311</v>
      </c>
      <c r="G699" s="27">
        <f t="shared" si="21"/>
        <v>65.2509262477331</v>
      </c>
    </row>
    <row r="700" spans="1:7" ht="36">
      <c r="A700" s="50" t="s">
        <v>1267</v>
      </c>
      <c r="B700" s="48" t="s">
        <v>1346</v>
      </c>
      <c r="C700" s="49">
        <v>247138.86213999998</v>
      </c>
      <c r="D700" s="49">
        <v>1579.15</v>
      </c>
      <c r="E700" s="46">
        <f t="shared" si="22"/>
        <v>0.6389727565814551</v>
      </c>
      <c r="F700" s="49">
        <v>0</v>
      </c>
      <c r="G700" s="46">
        <v>0</v>
      </c>
    </row>
    <row r="701" spans="1:7" ht="24">
      <c r="A701" s="28" t="s">
        <v>1268</v>
      </c>
      <c r="B701" s="24" t="s">
        <v>1347</v>
      </c>
      <c r="C701" s="25">
        <v>1324.75</v>
      </c>
      <c r="D701" s="25">
        <v>1579.15</v>
      </c>
      <c r="E701" s="27">
        <f t="shared" si="22"/>
        <v>119.2036233251557</v>
      </c>
      <c r="F701" s="25">
        <v>0</v>
      </c>
      <c r="G701" s="27">
        <v>0</v>
      </c>
    </row>
    <row r="702" spans="1:7" ht="12.75">
      <c r="A702" s="28" t="s">
        <v>1269</v>
      </c>
      <c r="B702" s="24" t="s">
        <v>1348</v>
      </c>
      <c r="C702" s="25">
        <v>193075.2</v>
      </c>
      <c r="D702" s="25">
        <v>0</v>
      </c>
      <c r="E702" s="27">
        <f t="shared" si="22"/>
        <v>0</v>
      </c>
      <c r="F702" s="25">
        <v>0</v>
      </c>
      <c r="G702" s="27">
        <v>0</v>
      </c>
    </row>
    <row r="703" spans="1:7" ht="12.75">
      <c r="A703" s="28" t="s">
        <v>1270</v>
      </c>
      <c r="B703" s="24" t="s">
        <v>1349</v>
      </c>
      <c r="C703" s="25">
        <v>52738.91214</v>
      </c>
      <c r="D703" s="25">
        <v>0</v>
      </c>
      <c r="E703" s="27">
        <f t="shared" si="22"/>
        <v>0</v>
      </c>
      <c r="F703" s="25">
        <v>0</v>
      </c>
      <c r="G703" s="27">
        <v>0</v>
      </c>
    </row>
    <row r="704" spans="1:7" ht="12.75">
      <c r="A704" s="50" t="s">
        <v>1271</v>
      </c>
      <c r="B704" s="48" t="s">
        <v>1191</v>
      </c>
      <c r="C704" s="49">
        <f>C7-C625</f>
        <v>-5146839.698980004</v>
      </c>
      <c r="D704" s="49">
        <v>3440991.09357</v>
      </c>
      <c r="E704" s="46">
        <v>0</v>
      </c>
      <c r="F704" s="49">
        <v>1530008.5776199999</v>
      </c>
      <c r="G704" s="46" t="s">
        <v>1548</v>
      </c>
    </row>
    <row r="705" spans="1:7" ht="12.75">
      <c r="A705" s="50" t="s">
        <v>1350</v>
      </c>
      <c r="B705" s="48" t="s">
        <v>1191</v>
      </c>
      <c r="C705" s="49">
        <f>C706+C763</f>
        <v>5146839.698980008</v>
      </c>
      <c r="D705" s="49">
        <v>-3440991.09357</v>
      </c>
      <c r="E705" s="46">
        <v>0</v>
      </c>
      <c r="F705" s="49">
        <v>-1530008.5776199999</v>
      </c>
      <c r="G705" s="46" t="s">
        <v>1548</v>
      </c>
    </row>
    <row r="706" spans="1:7" ht="24">
      <c r="A706" s="28" t="s">
        <v>1351</v>
      </c>
      <c r="B706" s="24" t="s">
        <v>1425</v>
      </c>
      <c r="C706" s="25">
        <v>2278624.152</v>
      </c>
      <c r="D706" s="25">
        <v>-3636008.649</v>
      </c>
      <c r="E706" s="27">
        <v>0</v>
      </c>
      <c r="F706" s="25">
        <v>1643178.21921</v>
      </c>
      <c r="G706" s="27">
        <v>0</v>
      </c>
    </row>
    <row r="707" spans="1:7" ht="36">
      <c r="A707" s="28" t="s">
        <v>1352</v>
      </c>
      <c r="B707" s="24" t="s">
        <v>1426</v>
      </c>
      <c r="C707" s="25">
        <v>-750000</v>
      </c>
      <c r="D707" s="25">
        <v>0</v>
      </c>
      <c r="E707" s="27">
        <f t="shared" si="22"/>
        <v>0</v>
      </c>
      <c r="F707" s="25">
        <v>0</v>
      </c>
      <c r="G707" s="27">
        <v>0</v>
      </c>
    </row>
    <row r="708" spans="1:7" ht="36">
      <c r="A708" s="28" t="s">
        <v>1353</v>
      </c>
      <c r="B708" s="24" t="s">
        <v>1427</v>
      </c>
      <c r="C708" s="25">
        <v>-750000</v>
      </c>
      <c r="D708" s="25">
        <v>0</v>
      </c>
      <c r="E708" s="27">
        <f t="shared" si="22"/>
        <v>0</v>
      </c>
      <c r="F708" s="25">
        <v>0</v>
      </c>
      <c r="G708" s="27">
        <v>0</v>
      </c>
    </row>
    <row r="709" spans="1:7" ht="36">
      <c r="A709" s="28" t="s">
        <v>1354</v>
      </c>
      <c r="B709" s="24" t="s">
        <v>1428</v>
      </c>
      <c r="C709" s="25">
        <v>-750000</v>
      </c>
      <c r="D709" s="25">
        <v>0</v>
      </c>
      <c r="E709" s="27">
        <f t="shared" si="22"/>
        <v>0</v>
      </c>
      <c r="F709" s="25">
        <v>0</v>
      </c>
      <c r="G709" s="27">
        <v>0</v>
      </c>
    </row>
    <row r="710" spans="1:7" ht="12.75">
      <c r="A710" s="28" t="s">
        <v>1355</v>
      </c>
      <c r="B710" s="24" t="s">
        <v>1429</v>
      </c>
      <c r="C710" s="25">
        <v>241109.343</v>
      </c>
      <c r="D710" s="25">
        <v>-8542072.457</v>
      </c>
      <c r="E710" s="27">
        <v>0</v>
      </c>
      <c r="F710" s="25">
        <v>-2157088.9</v>
      </c>
      <c r="G710" s="27" t="s">
        <v>1548</v>
      </c>
    </row>
    <row r="711" spans="1:7" ht="24">
      <c r="A711" s="28" t="s">
        <v>1356</v>
      </c>
      <c r="B711" s="24" t="s">
        <v>1430</v>
      </c>
      <c r="C711" s="25">
        <v>20747547.8</v>
      </c>
      <c r="D711" s="25">
        <v>0</v>
      </c>
      <c r="E711" s="27">
        <f t="shared" si="22"/>
        <v>0</v>
      </c>
      <c r="F711" s="25">
        <v>2603800</v>
      </c>
      <c r="G711" s="27">
        <f t="shared" si="21"/>
        <v>0</v>
      </c>
    </row>
    <row r="712" spans="1:7" ht="24">
      <c r="A712" s="28" t="s">
        <v>1357</v>
      </c>
      <c r="B712" s="24" t="s">
        <v>1431</v>
      </c>
      <c r="C712" s="25">
        <v>-20506438.457</v>
      </c>
      <c r="D712" s="25">
        <v>-8542072.457</v>
      </c>
      <c r="E712" s="27">
        <f t="shared" si="22"/>
        <v>41.65556332423055</v>
      </c>
      <c r="F712" s="25">
        <v>-4760888.9</v>
      </c>
      <c r="G712" s="27">
        <f t="shared" si="21"/>
        <v>179.42179782855257</v>
      </c>
    </row>
    <row r="713" spans="1:7" ht="24">
      <c r="A713" s="28" t="s">
        <v>1358</v>
      </c>
      <c r="B713" s="24" t="s">
        <v>1432</v>
      </c>
      <c r="C713" s="25">
        <v>19188703.4</v>
      </c>
      <c r="D713" s="25">
        <v>0</v>
      </c>
      <c r="E713" s="27">
        <f aca="true" t="shared" si="23" ref="E713:E720">D713/C713*100</f>
        <v>0</v>
      </c>
      <c r="F713" s="25">
        <v>2600000</v>
      </c>
      <c r="G713" s="27">
        <f t="shared" si="21"/>
        <v>0</v>
      </c>
    </row>
    <row r="714" spans="1:7" ht="24">
      <c r="A714" s="28" t="s">
        <v>1359</v>
      </c>
      <c r="B714" s="24" t="s">
        <v>1433</v>
      </c>
      <c r="C714" s="25">
        <v>-19282573</v>
      </c>
      <c r="D714" s="25">
        <v>-8526087</v>
      </c>
      <c r="E714" s="27">
        <f t="shared" si="23"/>
        <v>44.216542055876054</v>
      </c>
      <c r="F714" s="25">
        <v>-4336573</v>
      </c>
      <c r="G714" s="27">
        <f t="shared" si="21"/>
        <v>196.6088660331557</v>
      </c>
    </row>
    <row r="715" spans="1:7" ht="24">
      <c r="A715" s="28" t="s">
        <v>1360</v>
      </c>
      <c r="B715" s="24" t="s">
        <v>1434</v>
      </c>
      <c r="C715" s="25">
        <v>1520682.7</v>
      </c>
      <c r="D715" s="25">
        <v>0</v>
      </c>
      <c r="E715" s="27">
        <f t="shared" si="23"/>
        <v>0</v>
      </c>
      <c r="F715" s="25">
        <v>0</v>
      </c>
      <c r="G715" s="27">
        <v>0</v>
      </c>
    </row>
    <row r="716" spans="1:7" ht="24">
      <c r="A716" s="28" t="s">
        <v>1361</v>
      </c>
      <c r="B716" s="24" t="s">
        <v>1435</v>
      </c>
      <c r="C716" s="25">
        <v>-1200000</v>
      </c>
      <c r="D716" s="25">
        <v>0</v>
      </c>
      <c r="E716" s="27">
        <f t="shared" si="23"/>
        <v>0</v>
      </c>
      <c r="F716" s="25">
        <v>-400000</v>
      </c>
      <c r="G716" s="27">
        <f t="shared" si="21"/>
        <v>0</v>
      </c>
    </row>
    <row r="717" spans="1:7" ht="24">
      <c r="A717" s="28" t="s">
        <v>1362</v>
      </c>
      <c r="B717" s="24" t="s">
        <v>1436</v>
      </c>
      <c r="C717" s="25">
        <v>34161.7</v>
      </c>
      <c r="D717" s="25">
        <v>0</v>
      </c>
      <c r="E717" s="27">
        <f t="shared" si="23"/>
        <v>0</v>
      </c>
      <c r="F717" s="25">
        <v>3000</v>
      </c>
      <c r="G717" s="27">
        <f aca="true" t="shared" si="24" ref="G717:G779">D717/F717*100</f>
        <v>0</v>
      </c>
    </row>
    <row r="718" spans="1:7" ht="24">
      <c r="A718" s="28" t="s">
        <v>1363</v>
      </c>
      <c r="B718" s="24" t="s">
        <v>1437</v>
      </c>
      <c r="C718" s="25">
        <v>-19250</v>
      </c>
      <c r="D718" s="25">
        <v>-12170</v>
      </c>
      <c r="E718" s="27">
        <f t="shared" si="23"/>
        <v>63.22077922077922</v>
      </c>
      <c r="F718" s="25">
        <v>-21370</v>
      </c>
      <c r="G718" s="27">
        <f t="shared" si="24"/>
        <v>56.94899391670566</v>
      </c>
    </row>
    <row r="719" spans="1:7" ht="24">
      <c r="A719" s="28" t="s">
        <v>1364</v>
      </c>
      <c r="B719" s="24" t="s">
        <v>1438</v>
      </c>
      <c r="C719" s="25">
        <v>4000</v>
      </c>
      <c r="D719" s="25">
        <v>0</v>
      </c>
      <c r="E719" s="27">
        <f t="shared" si="23"/>
        <v>0</v>
      </c>
      <c r="F719" s="25">
        <v>800</v>
      </c>
      <c r="G719" s="27">
        <f t="shared" si="24"/>
        <v>0</v>
      </c>
    </row>
    <row r="720" spans="1:7" ht="24">
      <c r="A720" s="28" t="s">
        <v>1365</v>
      </c>
      <c r="B720" s="24" t="s">
        <v>1439</v>
      </c>
      <c r="C720" s="25">
        <v>-4615.457</v>
      </c>
      <c r="D720" s="25">
        <v>-3815.457</v>
      </c>
      <c r="E720" s="27">
        <f t="shared" si="23"/>
        <v>82.66693850684774</v>
      </c>
      <c r="F720" s="25">
        <v>-2945.9</v>
      </c>
      <c r="G720" s="27">
        <f t="shared" si="24"/>
        <v>129.51753284225532</v>
      </c>
    </row>
    <row r="721" spans="1:7" ht="24">
      <c r="A721" s="28" t="s">
        <v>1366</v>
      </c>
      <c r="B721" s="24" t="s">
        <v>1440</v>
      </c>
      <c r="C721" s="25">
        <v>2781922.509</v>
      </c>
      <c r="D721" s="25">
        <v>4905377</v>
      </c>
      <c r="E721" s="27">
        <f aca="true" t="shared" si="25" ref="E721:E773">D721/C721*100</f>
        <v>176.33046873628786</v>
      </c>
      <c r="F721" s="25">
        <v>3674000</v>
      </c>
      <c r="G721" s="27">
        <f t="shared" si="24"/>
        <v>133.5159771366358</v>
      </c>
    </row>
    <row r="722" spans="1:7" ht="24">
      <c r="A722" s="28" t="s">
        <v>1367</v>
      </c>
      <c r="B722" s="24" t="s">
        <v>1441</v>
      </c>
      <c r="C722" s="25">
        <v>2781922.509</v>
      </c>
      <c r="D722" s="25">
        <v>4905377</v>
      </c>
      <c r="E722" s="27">
        <f t="shared" si="25"/>
        <v>176.33046873628786</v>
      </c>
      <c r="F722" s="25">
        <v>3674000</v>
      </c>
      <c r="G722" s="27">
        <f t="shared" si="24"/>
        <v>133.5159771366358</v>
      </c>
    </row>
    <row r="723" spans="1:7" ht="24">
      <c r="A723" s="28" t="s">
        <v>1368</v>
      </c>
      <c r="B723" s="24" t="s">
        <v>1442</v>
      </c>
      <c r="C723" s="25">
        <v>11369385.809</v>
      </c>
      <c r="D723" s="25">
        <v>6876087</v>
      </c>
      <c r="E723" s="27">
        <f t="shared" si="25"/>
        <v>60.47896619496272</v>
      </c>
      <c r="F723" s="25">
        <v>3974000</v>
      </c>
      <c r="G723" s="27">
        <f t="shared" si="24"/>
        <v>173.0268495218923</v>
      </c>
    </row>
    <row r="724" spans="1:7" ht="36">
      <c r="A724" s="28" t="s">
        <v>1369</v>
      </c>
      <c r="B724" s="24" t="s">
        <v>1443</v>
      </c>
      <c r="C724" s="25">
        <v>-8587463.3</v>
      </c>
      <c r="D724" s="25">
        <v>-1970710</v>
      </c>
      <c r="E724" s="27">
        <f t="shared" si="25"/>
        <v>22.948686138780936</v>
      </c>
      <c r="F724" s="25">
        <v>-300000</v>
      </c>
      <c r="G724" s="27" t="s">
        <v>1548</v>
      </c>
    </row>
    <row r="725" spans="1:7" ht="36">
      <c r="A725" s="28" t="s">
        <v>1370</v>
      </c>
      <c r="B725" s="24" t="s">
        <v>1444</v>
      </c>
      <c r="C725" s="25">
        <v>10812693</v>
      </c>
      <c r="D725" s="25">
        <v>6026087</v>
      </c>
      <c r="E725" s="27">
        <f t="shared" si="25"/>
        <v>55.731601738808266</v>
      </c>
      <c r="F725" s="25">
        <v>3974000</v>
      </c>
      <c r="G725" s="27">
        <f t="shared" si="24"/>
        <v>151.6378208354303</v>
      </c>
    </row>
    <row r="726" spans="1:7" ht="36">
      <c r="A726" s="28" t="s">
        <v>1371</v>
      </c>
      <c r="B726" s="24" t="s">
        <v>1445</v>
      </c>
      <c r="C726" s="25">
        <v>-8002361.8</v>
      </c>
      <c r="D726" s="25">
        <v>-1380710</v>
      </c>
      <c r="E726" s="27">
        <f t="shared" si="25"/>
        <v>17.25378125242975</v>
      </c>
      <c r="F726" s="25">
        <v>-300000</v>
      </c>
      <c r="G726" s="27" t="s">
        <v>1548</v>
      </c>
    </row>
    <row r="727" spans="1:7" ht="36">
      <c r="A727" s="28" t="s">
        <v>1372</v>
      </c>
      <c r="B727" s="24" t="s">
        <v>1446</v>
      </c>
      <c r="C727" s="25">
        <v>385000</v>
      </c>
      <c r="D727" s="25">
        <v>850000</v>
      </c>
      <c r="E727" s="27" t="s">
        <v>1548</v>
      </c>
      <c r="F727" s="25">
        <v>0</v>
      </c>
      <c r="G727" s="27">
        <v>0</v>
      </c>
    </row>
    <row r="728" spans="1:7" ht="36">
      <c r="A728" s="28" t="s">
        <v>1373</v>
      </c>
      <c r="B728" s="24" t="s">
        <v>1447</v>
      </c>
      <c r="C728" s="25">
        <v>-415000</v>
      </c>
      <c r="D728" s="25">
        <v>-590000</v>
      </c>
      <c r="E728" s="27">
        <f t="shared" si="25"/>
        <v>142.16867469879517</v>
      </c>
      <c r="F728" s="25">
        <v>0</v>
      </c>
      <c r="G728" s="27">
        <v>0</v>
      </c>
    </row>
    <row r="729" spans="1:7" ht="36">
      <c r="A729" s="28" t="s">
        <v>1374</v>
      </c>
      <c r="B729" s="24" t="s">
        <v>1448</v>
      </c>
      <c r="C729" s="25">
        <v>96067.3</v>
      </c>
      <c r="D729" s="25">
        <v>0</v>
      </c>
      <c r="E729" s="27">
        <f t="shared" si="25"/>
        <v>0</v>
      </c>
      <c r="F729" s="25">
        <v>0</v>
      </c>
      <c r="G729" s="27">
        <v>0</v>
      </c>
    </row>
    <row r="730" spans="1:7" ht="36">
      <c r="A730" s="28" t="s">
        <v>1375</v>
      </c>
      <c r="B730" s="24" t="s">
        <v>1449</v>
      </c>
      <c r="C730" s="25">
        <v>-140506.5</v>
      </c>
      <c r="D730" s="25">
        <v>0</v>
      </c>
      <c r="E730" s="27">
        <f t="shared" si="25"/>
        <v>0</v>
      </c>
      <c r="F730" s="25">
        <v>0</v>
      </c>
      <c r="G730" s="27">
        <v>0</v>
      </c>
    </row>
    <row r="731" spans="1:7" ht="36">
      <c r="A731" s="28" t="s">
        <v>1376</v>
      </c>
      <c r="B731" s="24" t="s">
        <v>1450</v>
      </c>
      <c r="C731" s="25">
        <v>20700</v>
      </c>
      <c r="D731" s="25">
        <v>0</v>
      </c>
      <c r="E731" s="27">
        <f t="shared" si="25"/>
        <v>0</v>
      </c>
      <c r="F731" s="25">
        <v>0</v>
      </c>
      <c r="G731" s="27">
        <v>0</v>
      </c>
    </row>
    <row r="732" spans="1:7" ht="36">
      <c r="A732" s="28" t="s">
        <v>1377</v>
      </c>
      <c r="B732" s="24" t="s">
        <v>1451</v>
      </c>
      <c r="C732" s="25">
        <v>-20300</v>
      </c>
      <c r="D732" s="25">
        <v>0</v>
      </c>
      <c r="E732" s="27">
        <f t="shared" si="25"/>
        <v>0</v>
      </c>
      <c r="F732" s="25">
        <v>0</v>
      </c>
      <c r="G732" s="27">
        <v>0</v>
      </c>
    </row>
    <row r="733" spans="1:7" ht="36">
      <c r="A733" s="28" t="s">
        <v>1378</v>
      </c>
      <c r="B733" s="24" t="s">
        <v>1452</v>
      </c>
      <c r="C733" s="25">
        <v>54925.509</v>
      </c>
      <c r="D733" s="25">
        <v>0</v>
      </c>
      <c r="E733" s="27">
        <f t="shared" si="25"/>
        <v>0</v>
      </c>
      <c r="F733" s="25">
        <v>0</v>
      </c>
      <c r="G733" s="27">
        <v>0</v>
      </c>
    </row>
    <row r="734" spans="1:7" ht="36">
      <c r="A734" s="28" t="s">
        <v>1379</v>
      </c>
      <c r="B734" s="24" t="s">
        <v>1453</v>
      </c>
      <c r="C734" s="25">
        <v>-9295</v>
      </c>
      <c r="D734" s="25">
        <v>0</v>
      </c>
      <c r="E734" s="27">
        <f t="shared" si="25"/>
        <v>0</v>
      </c>
      <c r="F734" s="25">
        <v>0</v>
      </c>
      <c r="G734" s="27">
        <v>0</v>
      </c>
    </row>
    <row r="735" spans="1:7" ht="24">
      <c r="A735" s="28" t="s">
        <v>1380</v>
      </c>
      <c r="B735" s="24" t="s">
        <v>1454</v>
      </c>
      <c r="C735" s="25">
        <v>5592.3</v>
      </c>
      <c r="D735" s="25">
        <v>686.808</v>
      </c>
      <c r="E735" s="27">
        <f t="shared" si="25"/>
        <v>12.281315380076176</v>
      </c>
      <c r="F735" s="25">
        <v>126267.11920999999</v>
      </c>
      <c r="G735" s="27">
        <f t="shared" si="24"/>
        <v>0.5439325806251599</v>
      </c>
    </row>
    <row r="736" spans="1:7" ht="24">
      <c r="A736" s="28" t="s">
        <v>1381</v>
      </c>
      <c r="B736" s="24" t="s">
        <v>1455</v>
      </c>
      <c r="C736" s="25">
        <v>488</v>
      </c>
      <c r="D736" s="25">
        <v>527.57</v>
      </c>
      <c r="E736" s="27">
        <f t="shared" si="25"/>
        <v>108.10860655737706</v>
      </c>
      <c r="F736" s="25">
        <v>112083.58</v>
      </c>
      <c r="G736" s="27">
        <f t="shared" si="24"/>
        <v>0.47069338791641024</v>
      </c>
    </row>
    <row r="737" spans="1:7" ht="24">
      <c r="A737" s="28" t="s">
        <v>1382</v>
      </c>
      <c r="B737" s="24" t="s">
        <v>1456</v>
      </c>
      <c r="C737" s="25">
        <v>488</v>
      </c>
      <c r="D737" s="25">
        <v>527.57</v>
      </c>
      <c r="E737" s="27">
        <f t="shared" si="25"/>
        <v>108.10860655737706</v>
      </c>
      <c r="F737" s="25">
        <v>112083.58</v>
      </c>
      <c r="G737" s="27">
        <f t="shared" si="24"/>
        <v>0.47069338791641024</v>
      </c>
    </row>
    <row r="738" spans="1:7" ht="24">
      <c r="A738" s="28" t="s">
        <v>1383</v>
      </c>
      <c r="B738" s="24" t="s">
        <v>1457</v>
      </c>
      <c r="C738" s="25">
        <v>0</v>
      </c>
      <c r="D738" s="25">
        <v>44.57</v>
      </c>
      <c r="E738" s="27">
        <v>0</v>
      </c>
      <c r="F738" s="25">
        <v>112071.7</v>
      </c>
      <c r="G738" s="27">
        <v>0</v>
      </c>
    </row>
    <row r="739" spans="1:7" ht="24">
      <c r="A739" s="28" t="s">
        <v>1384</v>
      </c>
      <c r="B739" s="24" t="s">
        <v>1458</v>
      </c>
      <c r="C739" s="25">
        <v>488</v>
      </c>
      <c r="D739" s="25">
        <v>483</v>
      </c>
      <c r="E739" s="27">
        <f t="shared" si="25"/>
        <v>98.97540983606558</v>
      </c>
      <c r="F739" s="25">
        <v>0</v>
      </c>
      <c r="G739" s="27">
        <v>0</v>
      </c>
    </row>
    <row r="740" spans="1:7" ht="12.75">
      <c r="A740" s="28" t="s">
        <v>1385</v>
      </c>
      <c r="B740" s="24" t="s">
        <v>1459</v>
      </c>
      <c r="C740" s="25">
        <v>-1000</v>
      </c>
      <c r="D740" s="25">
        <v>0</v>
      </c>
      <c r="E740" s="27">
        <f t="shared" si="25"/>
        <v>0</v>
      </c>
      <c r="F740" s="25">
        <v>11.88</v>
      </c>
      <c r="G740" s="27">
        <f t="shared" si="24"/>
        <v>0</v>
      </c>
    </row>
    <row r="741" spans="1:7" ht="24">
      <c r="A741" s="28" t="s">
        <v>1386</v>
      </c>
      <c r="B741" s="24" t="s">
        <v>1460</v>
      </c>
      <c r="C741" s="25">
        <v>-1000</v>
      </c>
      <c r="D741" s="25">
        <v>0</v>
      </c>
      <c r="E741" s="27">
        <f t="shared" si="25"/>
        <v>0</v>
      </c>
      <c r="F741" s="25">
        <v>0</v>
      </c>
      <c r="G741" s="27">
        <v>0</v>
      </c>
    </row>
    <row r="742" spans="1:7" ht="72">
      <c r="A742" s="28" t="s">
        <v>1387</v>
      </c>
      <c r="B742" s="24" t="s">
        <v>1461</v>
      </c>
      <c r="C742" s="25">
        <v>-1000</v>
      </c>
      <c r="D742" s="25">
        <v>0</v>
      </c>
      <c r="E742" s="27">
        <f t="shared" si="25"/>
        <v>0</v>
      </c>
      <c r="F742" s="25">
        <v>0</v>
      </c>
      <c r="G742" s="27">
        <v>0</v>
      </c>
    </row>
    <row r="743" spans="1:7" ht="60">
      <c r="A743" s="28" t="s">
        <v>1388</v>
      </c>
      <c r="B743" s="24" t="s">
        <v>1462</v>
      </c>
      <c r="C743" s="25">
        <v>-1000</v>
      </c>
      <c r="D743" s="25">
        <v>0</v>
      </c>
      <c r="E743" s="27">
        <f t="shared" si="25"/>
        <v>0</v>
      </c>
      <c r="F743" s="25">
        <v>0</v>
      </c>
      <c r="G743" s="27">
        <v>0</v>
      </c>
    </row>
    <row r="744" spans="1:7" ht="24">
      <c r="A744" s="28" t="s">
        <v>1389</v>
      </c>
      <c r="B744" s="24" t="s">
        <v>1463</v>
      </c>
      <c r="C744" s="25">
        <v>5104.3</v>
      </c>
      <c r="D744" s="25">
        <v>57.235</v>
      </c>
      <c r="E744" s="27">
        <f t="shared" si="25"/>
        <v>1.1213094841604136</v>
      </c>
      <c r="F744" s="25">
        <v>14138.59309</v>
      </c>
      <c r="G744" s="27">
        <f t="shared" si="24"/>
        <v>0.40481397007232206</v>
      </c>
    </row>
    <row r="745" spans="1:7" ht="24">
      <c r="A745" s="28" t="s">
        <v>1390</v>
      </c>
      <c r="B745" s="24" t="s">
        <v>1464</v>
      </c>
      <c r="C745" s="25">
        <v>-387000</v>
      </c>
      <c r="D745" s="25">
        <v>0</v>
      </c>
      <c r="E745" s="27">
        <f t="shared" si="25"/>
        <v>0</v>
      </c>
      <c r="F745" s="25">
        <v>0</v>
      </c>
      <c r="G745" s="27">
        <v>0</v>
      </c>
    </row>
    <row r="746" spans="1:7" ht="24">
      <c r="A746" s="28" t="s">
        <v>1391</v>
      </c>
      <c r="B746" s="24" t="s">
        <v>1465</v>
      </c>
      <c r="C746" s="25">
        <v>392104.3</v>
      </c>
      <c r="D746" s="25">
        <v>57.235</v>
      </c>
      <c r="E746" s="27">
        <f t="shared" si="25"/>
        <v>0.014596881493010916</v>
      </c>
      <c r="F746" s="25">
        <v>14138.59309</v>
      </c>
      <c r="G746" s="27">
        <f t="shared" si="24"/>
        <v>0.40481397007232206</v>
      </c>
    </row>
    <row r="747" spans="1:7" ht="24">
      <c r="A747" s="28" t="s">
        <v>1392</v>
      </c>
      <c r="B747" s="24" t="s">
        <v>1466</v>
      </c>
      <c r="C747" s="25">
        <v>809.3</v>
      </c>
      <c r="D747" s="25">
        <v>57.235</v>
      </c>
      <c r="E747" s="27">
        <f t="shared" si="25"/>
        <v>7.07216112689979</v>
      </c>
      <c r="F747" s="25">
        <v>14138.59309</v>
      </c>
      <c r="G747" s="27">
        <f t="shared" si="24"/>
        <v>0.40481397007232206</v>
      </c>
    </row>
    <row r="748" spans="1:7" ht="36">
      <c r="A748" s="28" t="s">
        <v>1393</v>
      </c>
      <c r="B748" s="24" t="s">
        <v>1467</v>
      </c>
      <c r="C748" s="25">
        <v>51</v>
      </c>
      <c r="D748" s="25">
        <v>57.235</v>
      </c>
      <c r="E748" s="27">
        <f t="shared" si="25"/>
        <v>112.22549019607844</v>
      </c>
      <c r="F748" s="25">
        <v>50.901</v>
      </c>
      <c r="G748" s="27">
        <f t="shared" si="24"/>
        <v>112.4437633838235</v>
      </c>
    </row>
    <row r="749" spans="1:7" ht="36">
      <c r="A749" s="28" t="s">
        <v>1546</v>
      </c>
      <c r="B749" s="24" t="s">
        <v>1547</v>
      </c>
      <c r="C749" s="25">
        <v>0</v>
      </c>
      <c r="D749" s="25">
        <v>0</v>
      </c>
      <c r="E749" s="27">
        <v>0</v>
      </c>
      <c r="F749" s="25">
        <v>14000</v>
      </c>
      <c r="G749" s="27">
        <f t="shared" si="24"/>
        <v>0</v>
      </c>
    </row>
    <row r="750" spans="1:7" ht="36">
      <c r="A750" s="28" t="s">
        <v>1394</v>
      </c>
      <c r="B750" s="24" t="s">
        <v>1468</v>
      </c>
      <c r="C750" s="25">
        <v>758.3</v>
      </c>
      <c r="D750" s="25">
        <v>0</v>
      </c>
      <c r="E750" s="27">
        <f t="shared" si="25"/>
        <v>0</v>
      </c>
      <c r="F750" s="25">
        <v>87.69209</v>
      </c>
      <c r="G750" s="27">
        <f t="shared" si="24"/>
        <v>0</v>
      </c>
    </row>
    <row r="751" spans="1:7" ht="36">
      <c r="A751" s="28" t="s">
        <v>1395</v>
      </c>
      <c r="B751" s="24" t="s">
        <v>1469</v>
      </c>
      <c r="C751" s="25">
        <v>-387000</v>
      </c>
      <c r="D751" s="25">
        <v>0</v>
      </c>
      <c r="E751" s="27">
        <f aca="true" t="shared" si="26" ref="E751:E758">D751/C751*100</f>
        <v>0</v>
      </c>
      <c r="F751" s="25">
        <v>0</v>
      </c>
      <c r="G751" s="27">
        <v>0</v>
      </c>
    </row>
    <row r="752" spans="1:7" ht="36">
      <c r="A752" s="28" t="s">
        <v>1396</v>
      </c>
      <c r="B752" s="24" t="s">
        <v>1470</v>
      </c>
      <c r="C752" s="25">
        <v>391295</v>
      </c>
      <c r="D752" s="25">
        <v>0</v>
      </c>
      <c r="E752" s="27">
        <f t="shared" si="26"/>
        <v>0</v>
      </c>
      <c r="F752" s="25">
        <v>0</v>
      </c>
      <c r="G752" s="27">
        <v>0</v>
      </c>
    </row>
    <row r="753" spans="1:7" ht="36">
      <c r="A753" s="28" t="s">
        <v>1397</v>
      </c>
      <c r="B753" s="24" t="s">
        <v>1471</v>
      </c>
      <c r="C753" s="25">
        <v>-370000</v>
      </c>
      <c r="D753" s="25">
        <v>0</v>
      </c>
      <c r="E753" s="27">
        <f t="shared" si="26"/>
        <v>0</v>
      </c>
      <c r="F753" s="25">
        <v>0</v>
      </c>
      <c r="G753" s="27">
        <v>0</v>
      </c>
    </row>
    <row r="754" spans="1:7" ht="36">
      <c r="A754" s="28" t="s">
        <v>1398</v>
      </c>
      <c r="B754" s="24" t="s">
        <v>1472</v>
      </c>
      <c r="C754" s="25">
        <v>367295</v>
      </c>
      <c r="D754" s="25">
        <v>0</v>
      </c>
      <c r="E754" s="27">
        <f t="shared" si="26"/>
        <v>0</v>
      </c>
      <c r="F754" s="25">
        <v>0</v>
      </c>
      <c r="G754" s="27">
        <v>0</v>
      </c>
    </row>
    <row r="755" spans="1:7" ht="36">
      <c r="A755" s="28" t="s">
        <v>1399</v>
      </c>
      <c r="B755" s="24" t="s">
        <v>1473</v>
      </c>
      <c r="C755" s="25">
        <v>-17000</v>
      </c>
      <c r="D755" s="25">
        <v>0</v>
      </c>
      <c r="E755" s="27">
        <f t="shared" si="26"/>
        <v>0</v>
      </c>
      <c r="F755" s="25">
        <v>0</v>
      </c>
      <c r="G755" s="27">
        <v>0</v>
      </c>
    </row>
    <row r="756" spans="1:7" ht="36">
      <c r="A756" s="28" t="s">
        <v>1400</v>
      </c>
      <c r="B756" s="24" t="s">
        <v>1474</v>
      </c>
      <c r="C756" s="25">
        <v>24000</v>
      </c>
      <c r="D756" s="25">
        <v>0</v>
      </c>
      <c r="E756" s="27">
        <f t="shared" si="26"/>
        <v>0</v>
      </c>
      <c r="F756" s="25">
        <v>0</v>
      </c>
      <c r="G756" s="27">
        <v>0</v>
      </c>
    </row>
    <row r="757" spans="1:7" ht="24">
      <c r="A757" s="28" t="s">
        <v>1401</v>
      </c>
      <c r="B757" s="24" t="s">
        <v>1475</v>
      </c>
      <c r="C757" s="25">
        <v>1000</v>
      </c>
      <c r="D757" s="25">
        <v>0</v>
      </c>
      <c r="E757" s="27">
        <f t="shared" si="26"/>
        <v>0</v>
      </c>
      <c r="F757" s="25">
        <v>0</v>
      </c>
      <c r="G757" s="27">
        <v>0</v>
      </c>
    </row>
    <row r="758" spans="1:7" ht="24">
      <c r="A758" s="28" t="s">
        <v>1402</v>
      </c>
      <c r="B758" s="24" t="s">
        <v>1476</v>
      </c>
      <c r="C758" s="25">
        <v>1000</v>
      </c>
      <c r="D758" s="25">
        <v>0</v>
      </c>
      <c r="E758" s="27">
        <f t="shared" si="26"/>
        <v>0</v>
      </c>
      <c r="F758" s="25">
        <v>0</v>
      </c>
      <c r="G758" s="27">
        <v>0</v>
      </c>
    </row>
    <row r="759" spans="1:7" ht="24">
      <c r="A759" s="28" t="s">
        <v>1403</v>
      </c>
      <c r="B759" s="24" t="s">
        <v>1477</v>
      </c>
      <c r="C759" s="25">
        <v>1000</v>
      </c>
      <c r="D759" s="25">
        <v>0</v>
      </c>
      <c r="E759" s="27">
        <f t="shared" si="25"/>
        <v>0</v>
      </c>
      <c r="F759" s="25">
        <v>0</v>
      </c>
      <c r="G759" s="27">
        <v>0</v>
      </c>
    </row>
    <row r="760" spans="1:7" ht="24">
      <c r="A760" s="28" t="s">
        <v>1404</v>
      </c>
      <c r="B760" s="24" t="s">
        <v>1478</v>
      </c>
      <c r="C760" s="25">
        <v>0</v>
      </c>
      <c r="D760" s="25">
        <v>102.003</v>
      </c>
      <c r="E760" s="27">
        <v>0</v>
      </c>
      <c r="F760" s="25">
        <v>44.94612</v>
      </c>
      <c r="G760" s="27" t="s">
        <v>1548</v>
      </c>
    </row>
    <row r="761" spans="1:7" ht="24">
      <c r="A761" s="28" t="s">
        <v>1405</v>
      </c>
      <c r="B761" s="24" t="s">
        <v>1479</v>
      </c>
      <c r="C761" s="25">
        <v>0</v>
      </c>
      <c r="D761" s="25">
        <v>102.003</v>
      </c>
      <c r="E761" s="27">
        <v>0</v>
      </c>
      <c r="F761" s="25">
        <v>44.94612</v>
      </c>
      <c r="G761" s="27" t="s">
        <v>1548</v>
      </c>
    </row>
    <row r="762" spans="1:7" ht="24">
      <c r="A762" s="28" t="s">
        <v>1406</v>
      </c>
      <c r="B762" s="24" t="s">
        <v>1480</v>
      </c>
      <c r="C762" s="25">
        <v>0</v>
      </c>
      <c r="D762" s="25">
        <v>102.003</v>
      </c>
      <c r="E762" s="27">
        <v>0</v>
      </c>
      <c r="F762" s="25">
        <v>44.94612</v>
      </c>
      <c r="G762" s="27" t="s">
        <v>1548</v>
      </c>
    </row>
    <row r="763" spans="1:7" ht="12.75">
      <c r="A763" s="28" t="s">
        <v>1407</v>
      </c>
      <c r="B763" s="24" t="s">
        <v>1425</v>
      </c>
      <c r="C763" s="25">
        <f>C764</f>
        <v>2868215.5469800085</v>
      </c>
      <c r="D763" s="25">
        <v>195017.55543</v>
      </c>
      <c r="E763" s="27">
        <f t="shared" si="25"/>
        <v>6.799264289440772</v>
      </c>
      <c r="F763" s="25">
        <v>-3173186.79683</v>
      </c>
      <c r="G763" s="27">
        <v>0</v>
      </c>
    </row>
    <row r="764" spans="1:7" ht="12.75">
      <c r="A764" s="28" t="s">
        <v>1408</v>
      </c>
      <c r="B764" s="24" t="s">
        <v>1481</v>
      </c>
      <c r="C764" s="25">
        <f>C765+C773</f>
        <v>2868215.5469800085</v>
      </c>
      <c r="D764" s="25">
        <v>195017.55543</v>
      </c>
      <c r="E764" s="27">
        <f t="shared" si="25"/>
        <v>6.799264289440772</v>
      </c>
      <c r="F764" s="25">
        <v>-3173186.79683</v>
      </c>
      <c r="G764" s="27">
        <v>0</v>
      </c>
    </row>
    <row r="765" spans="1:7" ht="12.75">
      <c r="A765" s="28" t="s">
        <v>1409</v>
      </c>
      <c r="B765" s="24" t="s">
        <v>1482</v>
      </c>
      <c r="C765" s="25">
        <f>-(C7+C713+C715+C717+C719+C725+C727+C729+C731+C733+C737+C748+C750+C754+C756+C759)</f>
        <v>-95578686.18687999</v>
      </c>
      <c r="D765" s="25">
        <v>-56314477.23379</v>
      </c>
      <c r="E765" s="27">
        <f t="shared" si="25"/>
        <v>58.919492912552975</v>
      </c>
      <c r="F765" s="25">
        <v>-54560348.77675</v>
      </c>
      <c r="G765" s="27">
        <f t="shared" si="24"/>
        <v>103.21502427379552</v>
      </c>
    </row>
    <row r="766" spans="1:7" ht="12.75">
      <c r="A766" s="28" t="s">
        <v>1410</v>
      </c>
      <c r="B766" s="24" t="s">
        <v>1483</v>
      </c>
      <c r="C766" s="25">
        <f>C765</f>
        <v>-95578686.18687999</v>
      </c>
      <c r="D766" s="25">
        <v>-56314477.23379</v>
      </c>
      <c r="E766" s="27">
        <f t="shared" si="25"/>
        <v>58.919492912552975</v>
      </c>
      <c r="F766" s="25">
        <v>-54560348.77675</v>
      </c>
      <c r="G766" s="27">
        <f t="shared" si="24"/>
        <v>103.21502427379552</v>
      </c>
    </row>
    <row r="767" spans="1:7" ht="12.75">
      <c r="A767" s="28" t="s">
        <v>1411</v>
      </c>
      <c r="B767" s="24" t="s">
        <v>1484</v>
      </c>
      <c r="C767" s="25">
        <f>C765</f>
        <v>-95578686.18687999</v>
      </c>
      <c r="D767" s="25">
        <v>-56314477.23379</v>
      </c>
      <c r="E767" s="27">
        <f t="shared" si="25"/>
        <v>58.919492912552975</v>
      </c>
      <c r="F767" s="25">
        <v>-54560348.77675</v>
      </c>
      <c r="G767" s="27">
        <f t="shared" si="24"/>
        <v>103.21502427379552</v>
      </c>
    </row>
    <row r="768" spans="1:7" ht="24">
      <c r="A768" s="28" t="s">
        <v>1412</v>
      </c>
      <c r="B768" s="24" t="s">
        <v>1485</v>
      </c>
      <c r="C768" s="25">
        <f>C765-C769-C770-C771-C772</f>
        <v>-80731930.15752</v>
      </c>
      <c r="D768" s="25">
        <v>-45544057.17052</v>
      </c>
      <c r="E768" s="27">
        <f t="shared" si="25"/>
        <v>56.41393322525149</v>
      </c>
      <c r="F768" s="25">
        <v>-44542023.54459</v>
      </c>
      <c r="G768" s="27">
        <f t="shared" si="24"/>
        <v>102.249636514441</v>
      </c>
    </row>
    <row r="769" spans="1:7" ht="24">
      <c r="A769" s="28" t="s">
        <v>1413</v>
      </c>
      <c r="B769" s="24" t="s">
        <v>1486</v>
      </c>
      <c r="C769" s="25">
        <v>-7546595.31429</v>
      </c>
      <c r="D769" s="25">
        <v>-4945230.46192</v>
      </c>
      <c r="E769" s="27">
        <f t="shared" si="25"/>
        <v>65.52929176626</v>
      </c>
      <c r="F769" s="25">
        <v>-4161871.8243</v>
      </c>
      <c r="G769" s="27">
        <f t="shared" si="24"/>
        <v>118.82226725595413</v>
      </c>
    </row>
    <row r="770" spans="1:7" ht="24">
      <c r="A770" s="28" t="s">
        <v>1414</v>
      </c>
      <c r="B770" s="24" t="s">
        <v>1487</v>
      </c>
      <c r="C770" s="25">
        <v>-4862836.40257</v>
      </c>
      <c r="D770" s="25">
        <v>-3909354.51371</v>
      </c>
      <c r="E770" s="27">
        <f t="shared" si="25"/>
        <v>80.39247447526537</v>
      </c>
      <c r="F770" s="25">
        <v>-3613335.24921</v>
      </c>
      <c r="G770" s="27">
        <f t="shared" si="24"/>
        <v>108.19241072537402</v>
      </c>
    </row>
    <row r="771" spans="1:7" ht="24">
      <c r="A771" s="28" t="s">
        <v>1415</v>
      </c>
      <c r="B771" s="24" t="s">
        <v>1488</v>
      </c>
      <c r="C771" s="25">
        <v>-1089134.7819</v>
      </c>
      <c r="D771" s="25">
        <v>-732181.31366</v>
      </c>
      <c r="E771" s="27">
        <f t="shared" si="25"/>
        <v>67.2259600765579</v>
      </c>
      <c r="F771" s="25">
        <v>-831594.64567</v>
      </c>
      <c r="G771" s="27">
        <f t="shared" si="24"/>
        <v>88.04545790095791</v>
      </c>
    </row>
    <row r="772" spans="1:7" ht="24">
      <c r="A772" s="28" t="s">
        <v>1416</v>
      </c>
      <c r="B772" s="24" t="s">
        <v>1489</v>
      </c>
      <c r="C772" s="25">
        <v>-1348189.5306</v>
      </c>
      <c r="D772" s="25">
        <v>-1183653.77398</v>
      </c>
      <c r="E772" s="27">
        <f t="shared" si="25"/>
        <v>87.7957992637152</v>
      </c>
      <c r="F772" s="25">
        <v>-1411523.51298</v>
      </c>
      <c r="G772" s="27">
        <f t="shared" si="24"/>
        <v>83.85646877968594</v>
      </c>
    </row>
    <row r="773" spans="1:7" ht="12.75">
      <c r="A773" s="28" t="s">
        <v>1417</v>
      </c>
      <c r="B773" s="24" t="s">
        <v>1490</v>
      </c>
      <c r="C773" s="25">
        <v>98446901.73386</v>
      </c>
      <c r="D773" s="25">
        <v>56509494.78922</v>
      </c>
      <c r="E773" s="27">
        <f t="shared" si="25"/>
        <v>57.400988547092105</v>
      </c>
      <c r="F773" s="25">
        <v>51387161.97992</v>
      </c>
      <c r="G773" s="27">
        <f t="shared" si="24"/>
        <v>109.96811773979967</v>
      </c>
    </row>
    <row r="774" spans="1:7" ht="12.75">
      <c r="A774" s="28" t="s">
        <v>1418</v>
      </c>
      <c r="B774" s="24" t="s">
        <v>1491</v>
      </c>
      <c r="C774" s="25">
        <v>98446901.73386</v>
      </c>
      <c r="D774" s="25">
        <v>56509494.78922</v>
      </c>
      <c r="E774" s="27">
        <f aca="true" t="shared" si="27" ref="E774:E780">D774/C774*100</f>
        <v>57.400988547092105</v>
      </c>
      <c r="F774" s="25">
        <v>51387161.97992</v>
      </c>
      <c r="G774" s="27">
        <f t="shared" si="24"/>
        <v>109.96811773979967</v>
      </c>
    </row>
    <row r="775" spans="1:7" ht="12.75">
      <c r="A775" s="28" t="s">
        <v>1419</v>
      </c>
      <c r="B775" s="24" t="s">
        <v>1492</v>
      </c>
      <c r="C775" s="25">
        <v>98446901.73386</v>
      </c>
      <c r="D775" s="25">
        <v>56509494.78922</v>
      </c>
      <c r="E775" s="27">
        <f t="shared" si="27"/>
        <v>57.400988547092105</v>
      </c>
      <c r="F775" s="25">
        <v>51387161.97992</v>
      </c>
      <c r="G775" s="27">
        <f t="shared" si="24"/>
        <v>109.96811773979967</v>
      </c>
    </row>
    <row r="776" spans="1:7" ht="24">
      <c r="A776" s="28" t="s">
        <v>1420</v>
      </c>
      <c r="B776" s="24" t="s">
        <v>1493</v>
      </c>
      <c r="C776" s="25">
        <v>69447027.10257001</v>
      </c>
      <c r="D776" s="25">
        <v>37464904.65959</v>
      </c>
      <c r="E776" s="27">
        <f t="shared" si="27"/>
        <v>53.9474563889626</v>
      </c>
      <c r="F776" s="25">
        <v>32458098.07887</v>
      </c>
      <c r="G776" s="27">
        <f t="shared" si="24"/>
        <v>115.42544658209471</v>
      </c>
    </row>
    <row r="777" spans="1:7" ht="24">
      <c r="A777" s="28" t="s">
        <v>1421</v>
      </c>
      <c r="B777" s="24" t="s">
        <v>1494</v>
      </c>
      <c r="C777" s="25">
        <v>12869684.03871</v>
      </c>
      <c r="D777" s="25">
        <v>8005888.002</v>
      </c>
      <c r="E777" s="27">
        <f t="shared" si="27"/>
        <v>62.20733918501449</v>
      </c>
      <c r="F777" s="25">
        <v>7611422.62897</v>
      </c>
      <c r="G777" s="27">
        <f t="shared" si="24"/>
        <v>105.18254460774017</v>
      </c>
    </row>
    <row r="778" spans="1:7" ht="24">
      <c r="A778" s="28" t="s">
        <v>1422</v>
      </c>
      <c r="B778" s="24" t="s">
        <v>1495</v>
      </c>
      <c r="C778" s="25">
        <v>12635473.160459999</v>
      </c>
      <c r="D778" s="25">
        <v>8606204.68506</v>
      </c>
      <c r="E778" s="27">
        <f t="shared" si="27"/>
        <v>68.1114555487425</v>
      </c>
      <c r="F778" s="25">
        <v>8438472.69714</v>
      </c>
      <c r="G778" s="27">
        <f t="shared" si="24"/>
        <v>101.98770552373593</v>
      </c>
    </row>
    <row r="779" spans="1:7" ht="24">
      <c r="A779" s="28" t="s">
        <v>1423</v>
      </c>
      <c r="B779" s="24" t="s">
        <v>1496</v>
      </c>
      <c r="C779" s="25">
        <v>2051871.51029</v>
      </c>
      <c r="D779" s="25">
        <v>1278890.2877200001</v>
      </c>
      <c r="E779" s="27">
        <f t="shared" si="27"/>
        <v>62.327990875961284</v>
      </c>
      <c r="F779" s="25">
        <v>1235572.46276</v>
      </c>
      <c r="G779" s="27">
        <f t="shared" si="24"/>
        <v>103.50589109628079</v>
      </c>
    </row>
    <row r="780" spans="1:7" ht="24">
      <c r="A780" s="28" t="s">
        <v>1424</v>
      </c>
      <c r="B780" s="24" t="s">
        <v>1497</v>
      </c>
      <c r="C780" s="25">
        <v>1442845.92183</v>
      </c>
      <c r="D780" s="25">
        <v>1153607.1548499998</v>
      </c>
      <c r="E780" s="27">
        <f t="shared" si="27"/>
        <v>79.95359292327272</v>
      </c>
      <c r="F780" s="25">
        <v>1643596.1121800002</v>
      </c>
      <c r="G780" s="27">
        <f>D780/F780*100</f>
        <v>70.18799486693244</v>
      </c>
    </row>
    <row r="781" spans="1:7" ht="12.75">
      <c r="A781" s="15"/>
      <c r="B781" s="16"/>
      <c r="C781" s="17"/>
      <c r="D781" s="17"/>
      <c r="E781" s="17"/>
      <c r="F781" s="17"/>
      <c r="G781" s="17"/>
    </row>
    <row r="782" spans="1:7" ht="53.25" customHeight="1">
      <c r="A782" s="43" t="s">
        <v>1498</v>
      </c>
      <c r="B782" s="43"/>
      <c r="C782" s="29"/>
      <c r="D782" s="29"/>
      <c r="E782" s="30" t="s">
        <v>1499</v>
      </c>
      <c r="F782" s="30"/>
      <c r="G782" s="30">
        <v>0</v>
      </c>
    </row>
    <row r="783" spans="1:7" ht="12.75">
      <c r="A783" s="13"/>
      <c r="B783" s="13"/>
      <c r="C783" s="14"/>
      <c r="D783" s="14"/>
      <c r="E783" s="6"/>
      <c r="F783" s="6"/>
      <c r="G783" s="6"/>
    </row>
  </sheetData>
  <sheetProtection/>
  <autoFilter ref="A6:G780"/>
  <mergeCells count="6">
    <mergeCell ref="A1:E1"/>
    <mergeCell ref="A782:B782"/>
    <mergeCell ref="A4:A5"/>
    <mergeCell ref="B4:B5"/>
    <mergeCell ref="C4:E4"/>
    <mergeCell ref="F4:G4"/>
  </mergeCells>
  <printOptions/>
  <pageMargins left="0.5905511811023623" right="0.3937007874015748" top="0.3937007874015748" bottom="0.3937007874015748" header="0" footer="0"/>
  <pageSetup fitToHeight="0" fitToWidth="1" horizontalDpi="600" verticalDpi="600" orientation="portrait" pageOrder="overThenDown"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2016-06-20T07:08:49Z</cp:lastPrinted>
  <dcterms:created xsi:type="dcterms:W3CDTF">1999-06-18T11:49:53Z</dcterms:created>
  <dcterms:modified xsi:type="dcterms:W3CDTF">2016-10-21T09:14:20Z</dcterms:modified>
  <cp:category/>
  <cp:version/>
  <cp:contentType/>
  <cp:contentStatus/>
</cp:coreProperties>
</file>