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<sst xmlns="http://schemas.openxmlformats.org/spreadsheetml/2006/main" count="75" uniqueCount="63">
  <si>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</si>
  <si>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</si>
  <si>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</si>
  <si>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</si>
  <si>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</si>
  <si>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</si>
  <si>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</si>
  <si>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</si>
  <si>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</si>
  <si>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</si>
  <si>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</si>
  <si>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</si>
  <si>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</si>
  <si>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</si>
  <si>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</si>
  <si>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</si>
  <si>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</si>
  <si>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</si>
  <si>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</si>
  <si>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</si>
  <si>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</si>
  <si>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</si>
  <si>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</si>
  <si>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</si>
  <si>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</si>
  <si>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</si>
  <si>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</si>
  <si>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</si>
  <si>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</si>
  <si>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</si>
  <si>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</si>
  <si>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</si>
  <si>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</si>
  <si>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</si>
  <si>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</si>
  <si>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</si>
  <si>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</si>
  <si>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</si>
  <si>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</si>
  <si>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</si>
  <si>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</si>
  <si>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</si>
  <si>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</si>
  <si>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</si>
  <si>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</si>
  <si>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</si>
  <si>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</si>
  <si>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</si>
  <si>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</si>
  <si>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</si>
  <si>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</si>
  <si>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</si>
  <si>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</si>
  <si>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</si>
  <si>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</si>
  <si>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</si>
  <si>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</si>
  <si>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</si>
  <si>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</si>
  <si>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</si>
  <si>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</si>
  <si>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</si>
  <si>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апреля 2016 года по отчетным данным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</si>
</sst>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\-#,##0\ "/>
    <numFmt numFmtId="166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64" fontId="40" fillId="0" borderId="22" xfId="52" applyNumberFormat="1" applyFont="1" applyFill="1" applyBorder="1" applyAlignment="1" applyProtection="1">
      <alignment vertical="center" wrapText="1"/>
      <protection locked="0"/>
    </xf>
    <xf numFmtId="16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6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6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6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6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64" fontId="11" fillId="0" borderId="36" xfId="52" applyNumberFormat="1" applyFont="1" applyFill="1" applyBorder="1" applyAlignment="1" applyProtection="1">
      <alignment vertical="center" wrapText="1"/>
      <protection locked="0"/>
    </xf>
    <xf numFmtId="164" fontId="11" fillId="0" borderId="37" xfId="52" applyNumberFormat="1" applyFont="1" applyFill="1" applyBorder="1" applyAlignment="1" applyProtection="1">
      <alignment vertical="center" wrapText="1"/>
      <protection locked="0"/>
    </xf>
    <xf numFmtId="16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64" fontId="6" fillId="0" borderId="0" xfId="52" applyNumberFormat="1" applyFont="1" applyFill="1" applyBorder="1" applyAlignment="1" applyProtection="1">
      <alignment vertical="center" wrapText="1"/>
      <protection locked="0"/>
    </xf>
    <xf numFmtId="164" fontId="44" fillId="0" borderId="0" xfId="52" applyNumberFormat="1" applyFont="1" applyFill="1" applyBorder="1" applyAlignment="1" applyProtection="1">
      <alignment vertical="center" wrapText="1"/>
      <protection locked="0"/>
    </xf>
    <xf numFmtId="16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64" fontId="46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P47" sqref="P47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713605.0083999999</v>
      </c>
      <c r="O19" s="34">
        <v>146622.76298</v>
      </c>
      <c r="P19" s="35">
        <f aca="true" t="shared" si="0" ref="P19:P62">O19/N19*100</f>
        <v>20.54676764513583</v>
      </c>
      <c r="Q19" s="34">
        <v>138078.16316</v>
      </c>
      <c r="R19" s="36">
        <f>O19/Q19*100</f>
        <v>106.18823398606398</v>
      </c>
      <c r="S19" s="90">
        <v>725195.1410299999</v>
      </c>
      <c r="T19" s="34">
        <v>155313.46417</v>
      </c>
      <c r="U19" s="35">
        <f aca="true" t="shared" si="1" ref="U19:U62">T19/S19*100</f>
        <v>21.416782240075015</v>
      </c>
      <c r="V19" s="34">
        <v>148798.48665</v>
      </c>
      <c r="W19" s="36">
        <f>T19/V19*100</f>
        <v>104.37838963733842</v>
      </c>
      <c r="X19" s="37"/>
      <c r="Y19" s="34"/>
      <c r="Z19" s="38">
        <f aca="true" t="shared" si="2" ref="Z19:AA62">N19-S19</f>
        <v>-11590.132630000007</v>
      </c>
      <c r="AA19" s="38">
        <f t="shared" si="2"/>
        <v>-8690.701189999992</v>
      </c>
      <c r="AB19" s="38">
        <f aca="true" t="shared" si="3" ref="AB19:AB62">O19-T19</f>
        <v>-8690.701189999992</v>
      </c>
      <c r="AC19" s="39">
        <f>Q19-V19</f>
        <v>-10720.32349000001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632145.664</v>
      </c>
      <c r="O20" s="34">
        <v>149412.44058000002</v>
      </c>
      <c r="P20" s="35">
        <f t="shared" si="0"/>
        <v>23.635761358318835</v>
      </c>
      <c r="Q20" s="34">
        <v>132078.14822</v>
      </c>
      <c r="R20" s="36">
        <f aca="true" t="shared" si="4" ref="R20:R61">O20/Q20*100</f>
        <v>113.12426967943753</v>
      </c>
      <c r="S20" s="90">
        <v>635557.08381</v>
      </c>
      <c r="T20" s="34">
        <v>154337.4634</v>
      </c>
      <c r="U20" s="35">
        <f t="shared" si="1"/>
        <v>24.28380822612926</v>
      </c>
      <c r="V20" s="34">
        <v>145816.64651</v>
      </c>
      <c r="W20" s="36">
        <f aca="true" t="shared" si="5" ref="W20:W61">T20/V20*100</f>
        <v>105.84351450533165</v>
      </c>
      <c r="X20" s="37"/>
      <c r="Y20" s="34"/>
      <c r="Z20" s="38">
        <f t="shared" si="2"/>
        <v>-3411.419809999992</v>
      </c>
      <c r="AA20" s="38">
        <f t="shared" si="2"/>
        <v>-4925.022819999984</v>
      </c>
      <c r="AB20" s="38">
        <f t="shared" si="3"/>
        <v>-4925.022819999984</v>
      </c>
      <c r="AC20" s="39">
        <f aca="true" t="shared" si="6" ref="AC20:AC62">Q20-V20</f>
        <v>-13738.498289999989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791585.0272</v>
      </c>
      <c r="O21" s="34">
        <v>166772.70442</v>
      </c>
      <c r="P21" s="35">
        <f t="shared" si="0"/>
        <v>21.068198448612595</v>
      </c>
      <c r="Q21" s="34">
        <v>168523.09747</v>
      </c>
      <c r="R21" s="36">
        <f t="shared" si="4"/>
        <v>98.9613334455168</v>
      </c>
      <c r="S21" s="90">
        <v>808829.6252</v>
      </c>
      <c r="T21" s="34">
        <v>133358.97121</v>
      </c>
      <c r="U21" s="35">
        <f t="shared" si="1"/>
        <v>16.487893995849152</v>
      </c>
      <c r="V21" s="34">
        <v>163201.79147</v>
      </c>
      <c r="W21" s="36">
        <f t="shared" si="5"/>
        <v>81.71415890034163</v>
      </c>
      <c r="X21" s="37"/>
      <c r="Y21" s="34"/>
      <c r="Z21" s="38">
        <f t="shared" si="2"/>
        <v>-17244.597999999998</v>
      </c>
      <c r="AA21" s="38">
        <f t="shared" si="2"/>
        <v>33413.733210000006</v>
      </c>
      <c r="AB21" s="38">
        <f t="shared" si="3"/>
        <v>33413.733210000006</v>
      </c>
      <c r="AC21" s="39">
        <f t="shared" si="6"/>
        <v>5321.306000000011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6604306.8</v>
      </c>
      <c r="O22" s="34">
        <v>1308471.2800999999</v>
      </c>
      <c r="P22" s="35">
        <f t="shared" si="0"/>
        <v>19.81239393814957</v>
      </c>
      <c r="Q22" s="34">
        <v>1411236.06465</v>
      </c>
      <c r="R22" s="36">
        <f t="shared" si="4"/>
        <v>92.71810102334035</v>
      </c>
      <c r="S22" s="90">
        <v>7329444.1</v>
      </c>
      <c r="T22" s="34">
        <v>1233786.57925</v>
      </c>
      <c r="U22" s="35">
        <f t="shared" si="1"/>
        <v>16.833289979658893</v>
      </c>
      <c r="V22" s="34">
        <v>1183251.94082</v>
      </c>
      <c r="W22" s="36">
        <f t="shared" si="5"/>
        <v>104.27082658279683</v>
      </c>
      <c r="X22" s="37"/>
      <c r="Y22" s="34"/>
      <c r="Z22" s="38">
        <f>N22-S22</f>
        <v>-725137.2999999998</v>
      </c>
      <c r="AA22" s="38">
        <f t="shared" si="2"/>
        <v>74684.7008499999</v>
      </c>
      <c r="AB22" s="38">
        <f t="shared" si="3"/>
        <v>74684.7008499999</v>
      </c>
      <c r="AC22" s="39">
        <f t="shared" si="6"/>
        <v>227984.12383000017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614763.7167999999</v>
      </c>
      <c r="O23" s="34">
        <v>139628.144</v>
      </c>
      <c r="P23" s="35">
        <f t="shared" si="0"/>
        <v>22.71248939784535</v>
      </c>
      <c r="Q23" s="34">
        <v>144698.05902000002</v>
      </c>
      <c r="R23" s="36">
        <f t="shared" si="4"/>
        <v>96.49621076168046</v>
      </c>
      <c r="S23" s="90">
        <v>629165.7568</v>
      </c>
      <c r="T23" s="34">
        <v>151201.27149</v>
      </c>
      <c r="U23" s="35">
        <f t="shared" si="1"/>
        <v>24.032024924405427</v>
      </c>
      <c r="V23" s="34">
        <v>124409.67875</v>
      </c>
      <c r="W23" s="36">
        <f t="shared" si="5"/>
        <v>121.53497461707738</v>
      </c>
      <c r="X23" s="37"/>
      <c r="Y23" s="34"/>
      <c r="Z23" s="38">
        <f t="shared" si="2"/>
        <v>-14402.040000000037</v>
      </c>
      <c r="AA23" s="38">
        <f t="shared" si="2"/>
        <v>-11573.127490000013</v>
      </c>
      <c r="AB23" s="38">
        <f t="shared" si="3"/>
        <v>-11573.127490000013</v>
      </c>
      <c r="AC23" s="39">
        <f t="shared" si="6"/>
        <v>20288.38027000001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215914.6587</v>
      </c>
      <c r="O24" s="34">
        <v>49150.1701</v>
      </c>
      <c r="P24" s="35">
        <f t="shared" si="0"/>
        <v>22.763702286786888</v>
      </c>
      <c r="Q24" s="34">
        <v>47591.752759999996</v>
      </c>
      <c r="R24" s="36">
        <f t="shared" si="4"/>
        <v>103.27455336192162</v>
      </c>
      <c r="S24" s="90">
        <v>218690.67195</v>
      </c>
      <c r="T24" s="34">
        <v>43098.97767</v>
      </c>
      <c r="U24" s="35">
        <f t="shared" si="1"/>
        <v>19.7077348044611</v>
      </c>
      <c r="V24" s="34">
        <v>40751.8767</v>
      </c>
      <c r="W24" s="36">
        <f t="shared" si="5"/>
        <v>105.75949173403345</v>
      </c>
      <c r="X24" s="37"/>
      <c r="Y24" s="34"/>
      <c r="Z24" s="38">
        <f t="shared" si="2"/>
        <v>-2776.013249999989</v>
      </c>
      <c r="AA24" s="38">
        <f t="shared" si="2"/>
        <v>6051.192430000003</v>
      </c>
      <c r="AB24" s="38">
        <f t="shared" si="3"/>
        <v>6051.192430000003</v>
      </c>
      <c r="AC24" s="39">
        <f t="shared" si="6"/>
        <v>6839.876059999995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497653.3392</v>
      </c>
      <c r="O25" s="34">
        <v>124034.9445</v>
      </c>
      <c r="P25" s="35">
        <f t="shared" si="0"/>
        <v>24.923965083684905</v>
      </c>
      <c r="Q25" s="34">
        <v>108853.3579</v>
      </c>
      <c r="R25" s="36">
        <f t="shared" si="4"/>
        <v>113.94682432667518</v>
      </c>
      <c r="S25" s="90">
        <v>506824.56118</v>
      </c>
      <c r="T25" s="34">
        <v>116873.49032</v>
      </c>
      <c r="U25" s="35">
        <f t="shared" si="1"/>
        <v>23.059949985038724</v>
      </c>
      <c r="V25" s="34">
        <v>94130.31951999999</v>
      </c>
      <c r="W25" s="36">
        <f t="shared" si="5"/>
        <v>124.16136577032199</v>
      </c>
      <c r="X25" s="37"/>
      <c r="Y25" s="34"/>
      <c r="Z25" s="38">
        <f t="shared" si="2"/>
        <v>-9171.221980000031</v>
      </c>
      <c r="AA25" s="38">
        <f t="shared" si="2"/>
        <v>7161.454180000001</v>
      </c>
      <c r="AB25" s="38">
        <f t="shared" si="3"/>
        <v>7161.454180000001</v>
      </c>
      <c r="AC25" s="39">
        <f t="shared" si="6"/>
        <v>14723.038380000013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120534.15</v>
      </c>
      <c r="O26" s="34">
        <v>27648.53694</v>
      </c>
      <c r="P26" s="35">
        <f t="shared" si="0"/>
        <v>22.938343150053328</v>
      </c>
      <c r="Q26" s="34">
        <v>28306.989940000003</v>
      </c>
      <c r="R26" s="36">
        <f t="shared" si="4"/>
        <v>97.6738854911961</v>
      </c>
      <c r="S26" s="90">
        <v>140650.45809</v>
      </c>
      <c r="T26" s="34">
        <v>30958.611230000002</v>
      </c>
      <c r="U26" s="35">
        <f t="shared" si="1"/>
        <v>22.011027657080277</v>
      </c>
      <c r="V26" s="34">
        <v>29430.45703</v>
      </c>
      <c r="W26" s="36">
        <f t="shared" si="5"/>
        <v>105.1924242917542</v>
      </c>
      <c r="X26" s="37"/>
      <c r="Y26" s="34"/>
      <c r="Z26" s="38">
        <f>N26-S26</f>
        <v>-20116.308090000006</v>
      </c>
      <c r="AA26" s="38">
        <f t="shared" si="2"/>
        <v>-3310.0742900000005</v>
      </c>
      <c r="AB26" s="38">
        <f t="shared" si="3"/>
        <v>-3310.0742900000005</v>
      </c>
      <c r="AC26" s="39">
        <f t="shared" si="6"/>
        <v>-1123.4670899999983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590689.8422000001</v>
      </c>
      <c r="O27" s="34">
        <v>133867.15144</v>
      </c>
      <c r="P27" s="91">
        <f t="shared" si="0"/>
        <v>22.662849752319637</v>
      </c>
      <c r="Q27" s="34">
        <v>166787.70612000002</v>
      </c>
      <c r="R27" s="36">
        <f t="shared" si="4"/>
        <v>80.2620016511802</v>
      </c>
      <c r="S27" s="90">
        <v>743579.91262</v>
      </c>
      <c r="T27" s="34">
        <v>208329.73199</v>
      </c>
      <c r="U27" s="35">
        <f t="shared" si="1"/>
        <v>28.017127474026466</v>
      </c>
      <c r="V27" s="34">
        <v>154170.94525999998</v>
      </c>
      <c r="W27" s="36">
        <f t="shared" si="5"/>
        <v>135.1290488870419</v>
      </c>
      <c r="X27" s="37"/>
      <c r="Y27" s="34"/>
      <c r="Z27" s="38">
        <f t="shared" si="2"/>
        <v>-152890.0704199999</v>
      </c>
      <c r="AA27" s="38">
        <f t="shared" si="2"/>
        <v>-74462.58055000001</v>
      </c>
      <c r="AB27" s="38">
        <f t="shared" si="3"/>
        <v>-74462.58055000001</v>
      </c>
      <c r="AC27" s="39">
        <f t="shared" si="6"/>
        <v>12616.760860000039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220765.45593999999</v>
      </c>
      <c r="O28" s="34">
        <v>47093.85128</v>
      </c>
      <c r="P28" s="35">
        <f t="shared" si="0"/>
        <v>21.33207438613007</v>
      </c>
      <c r="Q28" s="34">
        <v>49953.67892</v>
      </c>
      <c r="R28" s="36">
        <f t="shared" si="4"/>
        <v>94.27504099431803</v>
      </c>
      <c r="S28" s="90">
        <v>218396.01678</v>
      </c>
      <c r="T28" s="34">
        <v>44627.354490000005</v>
      </c>
      <c r="U28" s="35">
        <f t="shared" si="1"/>
        <v>20.434143052597484</v>
      </c>
      <c r="V28" s="34">
        <v>40529.95618</v>
      </c>
      <c r="W28" s="36">
        <f t="shared" si="5"/>
        <v>110.1095552430474</v>
      </c>
      <c r="X28" s="37"/>
      <c r="Y28" s="34"/>
      <c r="Z28" s="38">
        <f t="shared" si="2"/>
        <v>2369.43915999998</v>
      </c>
      <c r="AA28" s="38">
        <f t="shared" si="2"/>
        <v>2466.4967899999974</v>
      </c>
      <c r="AB28" s="38">
        <f t="shared" si="3"/>
        <v>2466.4967899999974</v>
      </c>
      <c r="AC28" s="39">
        <f t="shared" si="6"/>
        <v>9423.722739999997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376588.714</v>
      </c>
      <c r="O29" s="34">
        <v>109599.65489</v>
      </c>
      <c r="P29" s="35">
        <f t="shared" si="0"/>
        <v>29.103276549599418</v>
      </c>
      <c r="Q29" s="34">
        <v>105734.63206</v>
      </c>
      <c r="R29" s="36">
        <f t="shared" si="4"/>
        <v>103.65539913905101</v>
      </c>
      <c r="S29" s="90">
        <v>400630.58812000003</v>
      </c>
      <c r="T29" s="34">
        <v>81976.95516</v>
      </c>
      <c r="U29" s="35">
        <f t="shared" si="1"/>
        <v>20.461981084541055</v>
      </c>
      <c r="V29" s="34">
        <v>75333.93123999999</v>
      </c>
      <c r="W29" s="36">
        <f t="shared" si="5"/>
        <v>108.81810335748516</v>
      </c>
      <c r="X29" s="37"/>
      <c r="Y29" s="34"/>
      <c r="Z29" s="38">
        <f t="shared" si="2"/>
        <v>-24041.87412000005</v>
      </c>
      <c r="AA29" s="38">
        <f t="shared" si="2"/>
        <v>27622.699730000008</v>
      </c>
      <c r="AB29" s="38">
        <f t="shared" si="3"/>
        <v>27622.699730000008</v>
      </c>
      <c r="AC29" s="39">
        <f t="shared" si="6"/>
        <v>30400.700820000013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127906.286</v>
      </c>
      <c r="O30" s="34">
        <v>29705.90041</v>
      </c>
      <c r="P30" s="35">
        <f t="shared" si="0"/>
        <v>23.224738469851278</v>
      </c>
      <c r="Q30" s="34">
        <v>33615.48202</v>
      </c>
      <c r="R30" s="36">
        <f t="shared" si="4"/>
        <v>88.36969939126875</v>
      </c>
      <c r="S30" s="90">
        <v>130116.73318000001</v>
      </c>
      <c r="T30" s="34">
        <v>27474.198949999998</v>
      </c>
      <c r="U30" s="35">
        <f t="shared" si="1"/>
        <v>21.115038995017592</v>
      </c>
      <c r="V30" s="34">
        <v>29928.09111</v>
      </c>
      <c r="W30" s="36">
        <f t="shared" si="5"/>
        <v>91.80070606247229</v>
      </c>
      <c r="X30" s="37"/>
      <c r="Y30" s="34"/>
      <c r="Z30" s="38">
        <f t="shared" si="2"/>
        <v>-2210.4471800000174</v>
      </c>
      <c r="AA30" s="38">
        <f t="shared" si="2"/>
        <v>2231.70146</v>
      </c>
      <c r="AB30" s="38">
        <f t="shared" si="3"/>
        <v>2231.70146</v>
      </c>
      <c r="AC30" s="39">
        <f t="shared" si="6"/>
        <v>3687.390910000002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286860.8892</v>
      </c>
      <c r="O31" s="34">
        <v>66303.71128</v>
      </c>
      <c r="P31" s="91">
        <f t="shared" si="0"/>
        <v>23.113541711771283</v>
      </c>
      <c r="Q31" s="34">
        <v>74352.96076</v>
      </c>
      <c r="R31" s="36">
        <f t="shared" si="4"/>
        <v>89.17427174691571</v>
      </c>
      <c r="S31" s="90">
        <v>295783.49306999997</v>
      </c>
      <c r="T31" s="34">
        <v>50436.27827</v>
      </c>
      <c r="U31" s="35">
        <f t="shared" si="1"/>
        <v>17.051755575171253</v>
      </c>
      <c r="V31" s="34">
        <v>58882.06778</v>
      </c>
      <c r="W31" s="36">
        <f t="shared" si="5"/>
        <v>85.65643186724378</v>
      </c>
      <c r="X31" s="37"/>
      <c r="Y31" s="34"/>
      <c r="Z31" s="38">
        <f t="shared" si="2"/>
        <v>-8922.603869999992</v>
      </c>
      <c r="AA31" s="38">
        <f t="shared" si="2"/>
        <v>15867.43301</v>
      </c>
      <c r="AB31" s="38">
        <f t="shared" si="3"/>
        <v>15867.43301</v>
      </c>
      <c r="AC31" s="39">
        <f t="shared" si="6"/>
        <v>15470.892980000004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378655.46</v>
      </c>
      <c r="O32" s="34">
        <v>96434.99768</v>
      </c>
      <c r="P32" s="35">
        <f t="shared" si="0"/>
        <v>25.467742543577742</v>
      </c>
      <c r="Q32" s="34">
        <v>94074.1565</v>
      </c>
      <c r="R32" s="36">
        <f t="shared" si="4"/>
        <v>102.50955338621613</v>
      </c>
      <c r="S32" s="90">
        <v>381785.77533</v>
      </c>
      <c r="T32" s="34">
        <v>84793.51797</v>
      </c>
      <c r="U32" s="35">
        <f t="shared" si="1"/>
        <v>22.209711165039597</v>
      </c>
      <c r="V32" s="34">
        <v>73492.19261</v>
      </c>
      <c r="W32" s="36">
        <f t="shared" si="5"/>
        <v>115.3775863239958</v>
      </c>
      <c r="X32" s="37"/>
      <c r="Y32" s="34"/>
      <c r="Z32" s="38">
        <f t="shared" si="2"/>
        <v>-3130.315329999954</v>
      </c>
      <c r="AA32" s="38">
        <f t="shared" si="2"/>
        <v>11641.47971</v>
      </c>
      <c r="AB32" s="38">
        <f t="shared" si="3"/>
        <v>11641.47971</v>
      </c>
      <c r="AC32" s="39">
        <f t="shared" si="6"/>
        <v>20581.96389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1103032.93337</v>
      </c>
      <c r="O33" s="34">
        <v>224281.29864</v>
      </c>
      <c r="P33" s="35">
        <f t="shared" si="0"/>
        <v>20.333146169513995</v>
      </c>
      <c r="Q33" s="34">
        <v>222347.96391</v>
      </c>
      <c r="R33" s="36">
        <f t="shared" si="4"/>
        <v>100.86950862782919</v>
      </c>
      <c r="S33" s="90">
        <v>1138207.90063</v>
      </c>
      <c r="T33" s="34">
        <v>213940.69406</v>
      </c>
      <c r="U33" s="35">
        <f t="shared" si="1"/>
        <v>18.79627561375944</v>
      </c>
      <c r="V33" s="34">
        <v>193606.99025</v>
      </c>
      <c r="W33" s="36">
        <f t="shared" si="5"/>
        <v>110.50256697020266</v>
      </c>
      <c r="X33" s="37"/>
      <c r="Y33" s="34"/>
      <c r="Z33" s="38">
        <f t="shared" si="2"/>
        <v>-35174.96726000006</v>
      </c>
      <c r="AA33" s="38">
        <f t="shared" si="2"/>
        <v>10340.604579999985</v>
      </c>
      <c r="AB33" s="38">
        <f t="shared" si="3"/>
        <v>10340.604579999985</v>
      </c>
      <c r="AC33" s="39">
        <f t="shared" si="6"/>
        <v>28740.97365999999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371015.0308</v>
      </c>
      <c r="O34" s="34">
        <v>80850.13841</v>
      </c>
      <c r="P34" s="91">
        <f t="shared" si="0"/>
        <v>21.791607266063355</v>
      </c>
      <c r="Q34" s="34">
        <v>80599.34477</v>
      </c>
      <c r="R34" s="36">
        <f t="shared" si="4"/>
        <v>100.31116089183563</v>
      </c>
      <c r="S34" s="90">
        <v>420191.38082</v>
      </c>
      <c r="T34" s="34">
        <v>104692.73892</v>
      </c>
      <c r="U34" s="35">
        <f t="shared" si="1"/>
        <v>24.915489393355234</v>
      </c>
      <c r="V34" s="34">
        <v>76355.45973999999</v>
      </c>
      <c r="W34" s="36">
        <f t="shared" si="5"/>
        <v>137.11231557833852</v>
      </c>
      <c r="X34" s="37"/>
      <c r="Y34" s="34"/>
      <c r="Z34" s="38">
        <f t="shared" si="2"/>
        <v>-49176.35002000001</v>
      </c>
      <c r="AA34" s="38">
        <f t="shared" si="2"/>
        <v>-23842.600510000004</v>
      </c>
      <c r="AB34" s="38">
        <f t="shared" si="3"/>
        <v>-23842.600510000004</v>
      </c>
      <c r="AC34" s="39">
        <f t="shared" si="6"/>
        <v>4243.885030000005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417859.11972</v>
      </c>
      <c r="O35" s="34">
        <v>101252.85036</v>
      </c>
      <c r="P35" s="35">
        <f t="shared" si="0"/>
        <v>24.231336730869423</v>
      </c>
      <c r="Q35" s="34">
        <v>99193.24892</v>
      </c>
      <c r="R35" s="36">
        <f t="shared" si="4"/>
        <v>102.07635243569962</v>
      </c>
      <c r="S35" s="90">
        <v>430088.83560000005</v>
      </c>
      <c r="T35" s="34">
        <v>88806.30506999999</v>
      </c>
      <c r="U35" s="35">
        <f t="shared" si="1"/>
        <v>20.64836324944585</v>
      </c>
      <c r="V35" s="34">
        <v>82066.77186</v>
      </c>
      <c r="W35" s="36">
        <f t="shared" si="5"/>
        <v>108.21225577325882</v>
      </c>
      <c r="X35" s="37"/>
      <c r="Y35" s="34"/>
      <c r="Z35" s="38">
        <f t="shared" si="2"/>
        <v>-12229.715880000032</v>
      </c>
      <c r="AA35" s="38">
        <f t="shared" si="2"/>
        <v>12446.54529000001</v>
      </c>
      <c r="AB35" s="38">
        <f t="shared" si="3"/>
        <v>12446.54529000001</v>
      </c>
      <c r="AC35" s="39">
        <f t="shared" si="6"/>
        <v>17126.477060000005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179309.5584</v>
      </c>
      <c r="O36" s="34">
        <v>46834.73545</v>
      </c>
      <c r="P36" s="35">
        <f t="shared" si="0"/>
        <v>26.119486249317536</v>
      </c>
      <c r="Q36" s="34">
        <v>41498.93052</v>
      </c>
      <c r="R36" s="36">
        <f t="shared" si="4"/>
        <v>112.85769262759304</v>
      </c>
      <c r="S36" s="90">
        <v>187891.4674</v>
      </c>
      <c r="T36" s="34">
        <v>36005.85494</v>
      </c>
      <c r="U36" s="35">
        <f t="shared" si="1"/>
        <v>19.16311338574388</v>
      </c>
      <c r="V36" s="34">
        <v>34948.44492</v>
      </c>
      <c r="W36" s="36">
        <f t="shared" si="5"/>
        <v>103.02562824303199</v>
      </c>
      <c r="X36" s="37"/>
      <c r="Y36" s="34"/>
      <c r="Z36" s="38">
        <f t="shared" si="2"/>
        <v>-8581.908999999985</v>
      </c>
      <c r="AA36" s="38">
        <f t="shared" si="2"/>
        <v>10828.880510000003</v>
      </c>
      <c r="AB36" s="38">
        <f t="shared" si="3"/>
        <v>10828.880510000003</v>
      </c>
      <c r="AC36" s="39">
        <f t="shared" si="6"/>
        <v>6550.4856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256812.764</v>
      </c>
      <c r="O37" s="34">
        <v>72738.05277</v>
      </c>
      <c r="P37" s="35">
        <f t="shared" si="0"/>
        <v>28.32337911755819</v>
      </c>
      <c r="Q37" s="34">
        <v>67585.07920000001</v>
      </c>
      <c r="R37" s="36">
        <f t="shared" si="4"/>
        <v>107.62442484494417</v>
      </c>
      <c r="S37" s="90">
        <v>273911.35666000005</v>
      </c>
      <c r="T37" s="34">
        <v>47857.154520000004</v>
      </c>
      <c r="U37" s="35">
        <f t="shared" si="1"/>
        <v>17.47176718174705</v>
      </c>
      <c r="V37" s="34">
        <v>47982.8525</v>
      </c>
      <c r="W37" s="36">
        <f t="shared" si="5"/>
        <v>99.73803562428891</v>
      </c>
      <c r="X37" s="37"/>
      <c r="Y37" s="34"/>
      <c r="Z37" s="38">
        <f t="shared" si="2"/>
        <v>-17098.592660000053</v>
      </c>
      <c r="AA37" s="38">
        <f t="shared" si="2"/>
        <v>24880.89824999999</v>
      </c>
      <c r="AB37" s="38">
        <f t="shared" si="3"/>
        <v>24880.89824999999</v>
      </c>
      <c r="AC37" s="39">
        <f t="shared" si="6"/>
        <v>19602.226700000007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1760171.4858</v>
      </c>
      <c r="O38" s="34">
        <v>377172.05241</v>
      </c>
      <c r="P38" s="35">
        <f t="shared" si="0"/>
        <v>21.42814239707871</v>
      </c>
      <c r="Q38" s="34">
        <v>361974.78598000004</v>
      </c>
      <c r="R38" s="36">
        <f t="shared" si="4"/>
        <v>104.1984323269521</v>
      </c>
      <c r="S38" s="90">
        <v>1797127.0618</v>
      </c>
      <c r="T38" s="34">
        <v>390669.87276999996</v>
      </c>
      <c r="U38" s="35">
        <f t="shared" si="1"/>
        <v>21.73857826049904</v>
      </c>
      <c r="V38" s="34">
        <v>340727.34811</v>
      </c>
      <c r="W38" s="36">
        <f t="shared" si="5"/>
        <v>114.6576213905426</v>
      </c>
      <c r="X38" s="37"/>
      <c r="Y38" s="34"/>
      <c r="Z38" s="38">
        <f t="shared" si="2"/>
        <v>-36955.57600000012</v>
      </c>
      <c r="AA38" s="38">
        <f t="shared" si="2"/>
        <v>-13497.820359999954</v>
      </c>
      <c r="AB38" s="38">
        <f t="shared" si="3"/>
        <v>-13497.820359999954</v>
      </c>
      <c r="AC38" s="39">
        <f t="shared" si="6"/>
        <v>21247.437870000023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184258</v>
      </c>
      <c r="O39" s="34">
        <v>49673.004369999995</v>
      </c>
      <c r="P39" s="35">
        <f t="shared" si="0"/>
        <v>26.958397665230272</v>
      </c>
      <c r="Q39" s="34">
        <v>47117.16196</v>
      </c>
      <c r="R39" s="36">
        <f t="shared" si="4"/>
        <v>105.4244404876715</v>
      </c>
      <c r="S39" s="90">
        <v>186311.82756</v>
      </c>
      <c r="T39" s="34">
        <v>41893.420979999995</v>
      </c>
      <c r="U39" s="35">
        <f t="shared" si="1"/>
        <v>22.48564759878629</v>
      </c>
      <c r="V39" s="34">
        <v>36427.18254</v>
      </c>
      <c r="W39" s="36">
        <f t="shared" si="5"/>
        <v>115.00593254500981</v>
      </c>
      <c r="X39" s="37"/>
      <c r="Y39" s="34"/>
      <c r="Z39" s="38">
        <f t="shared" si="2"/>
        <v>-2053.827560000005</v>
      </c>
      <c r="AA39" s="38">
        <f t="shared" si="2"/>
        <v>7779.58339</v>
      </c>
      <c r="AB39" s="38">
        <f t="shared" si="3"/>
        <v>7779.58339</v>
      </c>
      <c r="AC39" s="39">
        <f t="shared" si="6"/>
        <v>10689.979419999996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262115.41347</v>
      </c>
      <c r="O40" s="34">
        <v>66630.74414</v>
      </c>
      <c r="P40" s="35">
        <f t="shared" si="0"/>
        <v>25.42038381410413</v>
      </c>
      <c r="Q40" s="34">
        <v>57618.640869999996</v>
      </c>
      <c r="R40" s="36">
        <f t="shared" si="4"/>
        <v>115.64095079981709</v>
      </c>
      <c r="S40" s="90">
        <v>269971.21787</v>
      </c>
      <c r="T40" s="34">
        <v>57072.98943</v>
      </c>
      <c r="U40" s="35">
        <f t="shared" si="1"/>
        <v>21.140397809918582</v>
      </c>
      <c r="V40" s="34">
        <v>50122.976299999995</v>
      </c>
      <c r="W40" s="36">
        <f t="shared" si="5"/>
        <v>113.86592266269713</v>
      </c>
      <c r="X40" s="37"/>
      <c r="Y40" s="34"/>
      <c r="Z40" s="38">
        <f t="shared" si="2"/>
        <v>-7855.804399999994</v>
      </c>
      <c r="AA40" s="38">
        <f t="shared" si="2"/>
        <v>9557.754709999994</v>
      </c>
      <c r="AB40" s="38">
        <f t="shared" si="3"/>
        <v>9557.754709999994</v>
      </c>
      <c r="AC40" s="39">
        <f t="shared" si="6"/>
        <v>7495.664570000001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132746.39145999998</v>
      </c>
      <c r="O41" s="34">
        <v>31271.16395</v>
      </c>
      <c r="P41" s="35">
        <f t="shared" si="0"/>
        <v>23.55707270537959</v>
      </c>
      <c r="Q41" s="34">
        <v>28828.91187</v>
      </c>
      <c r="R41" s="36">
        <f t="shared" si="4"/>
        <v>108.47153750031563</v>
      </c>
      <c r="S41" s="90">
        <v>133165.12025</v>
      </c>
      <c r="T41" s="34">
        <v>29013.20285</v>
      </c>
      <c r="U41" s="35">
        <f t="shared" si="1"/>
        <v>21.787389066695187</v>
      </c>
      <c r="V41" s="34">
        <v>26219.055370000002</v>
      </c>
      <c r="W41" s="36">
        <f t="shared" si="5"/>
        <v>110.65693420517766</v>
      </c>
      <c r="X41" s="37"/>
      <c r="Y41" s="34"/>
      <c r="Z41" s="38">
        <f t="shared" si="2"/>
        <v>-418.72879000002285</v>
      </c>
      <c r="AA41" s="38">
        <f t="shared" si="2"/>
        <v>2257.961099999997</v>
      </c>
      <c r="AB41" s="38">
        <f t="shared" si="3"/>
        <v>2257.961099999997</v>
      </c>
      <c r="AC41" s="39">
        <f t="shared" si="6"/>
        <v>2609.856499999998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491062.50139999995</v>
      </c>
      <c r="O42" s="34">
        <v>70779.67479</v>
      </c>
      <c r="P42" s="91">
        <f t="shared" si="0"/>
        <v>14.413577617555795</v>
      </c>
      <c r="Q42" s="34">
        <v>110390.89472</v>
      </c>
      <c r="R42" s="36">
        <f t="shared" si="4"/>
        <v>64.11731236487256</v>
      </c>
      <c r="S42" s="90">
        <v>538977.6894400001</v>
      </c>
      <c r="T42" s="34">
        <v>101593.94051</v>
      </c>
      <c r="U42" s="35">
        <f t="shared" si="1"/>
        <v>18.849377720171777</v>
      </c>
      <c r="V42" s="34">
        <v>141667.49915000002</v>
      </c>
      <c r="W42" s="36">
        <f t="shared" si="5"/>
        <v>71.71294836116967</v>
      </c>
      <c r="X42" s="37"/>
      <c r="Y42" s="34"/>
      <c r="Z42" s="38">
        <f t="shared" si="2"/>
        <v>-47915.188040000154</v>
      </c>
      <c r="AA42" s="38">
        <f t="shared" si="2"/>
        <v>-30814.265719999996</v>
      </c>
      <c r="AB42" s="38">
        <f t="shared" si="3"/>
        <v>-30814.265719999996</v>
      </c>
      <c r="AC42" s="39">
        <f t="shared" si="6"/>
        <v>-31276.60443000002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304784.7</v>
      </c>
      <c r="O43" s="34">
        <v>42505.004850000005</v>
      </c>
      <c r="P43" s="91">
        <f t="shared" si="0"/>
        <v>13.945911605799111</v>
      </c>
      <c r="Q43" s="34">
        <v>98781.47453</v>
      </c>
      <c r="R43" s="36">
        <f t="shared" si="4"/>
        <v>43.02932817336231</v>
      </c>
      <c r="S43" s="90">
        <v>334855.593</v>
      </c>
      <c r="T43" s="34">
        <v>55801.83232</v>
      </c>
      <c r="U43" s="35">
        <f t="shared" si="1"/>
        <v>16.664446850078445</v>
      </c>
      <c r="V43" s="34">
        <v>63444.29235</v>
      </c>
      <c r="W43" s="36">
        <f t="shared" si="5"/>
        <v>87.95406214346403</v>
      </c>
      <c r="X43" s="37"/>
      <c r="Y43" s="34"/>
      <c r="Z43" s="38">
        <f t="shared" si="2"/>
        <v>-30070.892999999982</v>
      </c>
      <c r="AA43" s="38">
        <f t="shared" si="2"/>
        <v>-13296.827469999997</v>
      </c>
      <c r="AB43" s="38">
        <f t="shared" si="3"/>
        <v>-13296.827469999997</v>
      </c>
      <c r="AC43" s="39">
        <f t="shared" si="6"/>
        <v>35337.18218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108623.001</v>
      </c>
      <c r="O44" s="34">
        <v>30564.9937</v>
      </c>
      <c r="P44" s="35">
        <f t="shared" si="0"/>
        <v>28.138601786558997</v>
      </c>
      <c r="Q44" s="34">
        <v>28268.99252</v>
      </c>
      <c r="R44" s="36">
        <f t="shared" si="4"/>
        <v>108.1219773869748</v>
      </c>
      <c r="S44" s="90">
        <v>110512.37165999999</v>
      </c>
      <c r="T44" s="34">
        <v>26679.33772</v>
      </c>
      <c r="U44" s="35">
        <f t="shared" si="1"/>
        <v>24.141494132513127</v>
      </c>
      <c r="V44" s="34">
        <v>26543.09955</v>
      </c>
      <c r="W44" s="36">
        <f t="shared" si="5"/>
        <v>100.51327151805826</v>
      </c>
      <c r="X44" s="37"/>
      <c r="Y44" s="34"/>
      <c r="Z44" s="38">
        <f t="shared" si="2"/>
        <v>-1889.370659999986</v>
      </c>
      <c r="AA44" s="38">
        <f t="shared" si="2"/>
        <v>3885.6559799999995</v>
      </c>
      <c r="AB44" s="38">
        <f t="shared" si="3"/>
        <v>3885.6559799999995</v>
      </c>
      <c r="AC44" s="39">
        <f t="shared" si="6"/>
        <v>1725.8929700000008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429536.96352</v>
      </c>
      <c r="O45" s="34">
        <v>47338.93559</v>
      </c>
      <c r="P45" s="91">
        <f t="shared" si="0"/>
        <v>11.020922437515862</v>
      </c>
      <c r="Q45" s="34">
        <v>93935.44395</v>
      </c>
      <c r="R45" s="36">
        <f t="shared" si="4"/>
        <v>50.39517949709972</v>
      </c>
      <c r="S45" s="90">
        <v>468221.87639</v>
      </c>
      <c r="T45" s="34">
        <v>100427.09998999999</v>
      </c>
      <c r="U45" s="35">
        <f t="shared" si="1"/>
        <v>21.448613371996824</v>
      </c>
      <c r="V45" s="34">
        <v>115347.47184999999</v>
      </c>
      <c r="W45" s="36">
        <f t="shared" si="5"/>
        <v>87.0648470914016</v>
      </c>
      <c r="X45" s="37"/>
      <c r="Y45" s="34"/>
      <c r="Z45" s="38">
        <f t="shared" si="2"/>
        <v>-38684.91287</v>
      </c>
      <c r="AA45" s="38">
        <f t="shared" si="2"/>
        <v>-53088.16439999999</v>
      </c>
      <c r="AB45" s="38">
        <f t="shared" si="3"/>
        <v>-53088.16439999999</v>
      </c>
      <c r="AC45" s="39">
        <f t="shared" si="6"/>
        <v>-21412.027899999986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264280.93968</v>
      </c>
      <c r="O46" s="34">
        <v>64744.11896</v>
      </c>
      <c r="P46" s="91">
        <f t="shared" si="0"/>
        <v>24.498217328269792</v>
      </c>
      <c r="Q46" s="34">
        <v>67009.32493999999</v>
      </c>
      <c r="R46" s="36">
        <f t="shared" si="4"/>
        <v>96.61956603498356</v>
      </c>
      <c r="S46" s="90">
        <v>271732.01959</v>
      </c>
      <c r="T46" s="34">
        <v>57878.68875</v>
      </c>
      <c r="U46" s="35">
        <f t="shared" si="1"/>
        <v>21.29991483422883</v>
      </c>
      <c r="V46" s="34">
        <v>52781.67553</v>
      </c>
      <c r="W46" s="36">
        <f t="shared" si="5"/>
        <v>109.65678555828143</v>
      </c>
      <c r="X46" s="37"/>
      <c r="Y46" s="34"/>
      <c r="Z46" s="38">
        <f t="shared" si="2"/>
        <v>-7451.079909999971</v>
      </c>
      <c r="AA46" s="38">
        <f t="shared" si="2"/>
        <v>6865.430209999999</v>
      </c>
      <c r="AB46" s="38">
        <f t="shared" si="3"/>
        <v>6865.430209999999</v>
      </c>
      <c r="AC46" s="39">
        <f t="shared" si="6"/>
        <v>14227.64940999999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426758.31058</v>
      </c>
      <c r="O47" s="34">
        <v>94129.17005</v>
      </c>
      <c r="P47" s="91">
        <f t="shared" si="0"/>
        <v>22.056786643960287</v>
      </c>
      <c r="Q47" s="34">
        <v>203325.80038</v>
      </c>
      <c r="R47" s="36">
        <f t="shared" si="4"/>
        <v>46.294749546825805</v>
      </c>
      <c r="S47" s="90">
        <v>467353.89825</v>
      </c>
      <c r="T47" s="34">
        <v>127872.53798000001</v>
      </c>
      <c r="U47" s="35">
        <f t="shared" si="1"/>
        <v>27.360965311045206</v>
      </c>
      <c r="V47" s="34">
        <v>114791.0084</v>
      </c>
      <c r="W47" s="36">
        <f t="shared" si="5"/>
        <v>111.39595318686999</v>
      </c>
      <c r="X47" s="37"/>
      <c r="Y47" s="34"/>
      <c r="Z47" s="38">
        <f t="shared" si="2"/>
        <v>-40595.58767000004</v>
      </c>
      <c r="AA47" s="38">
        <f t="shared" si="2"/>
        <v>-33743.36793000001</v>
      </c>
      <c r="AB47" s="38">
        <f t="shared" si="3"/>
        <v>-33743.36793000001</v>
      </c>
      <c r="AC47" s="39">
        <f t="shared" si="6"/>
        <v>88534.79198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158227.278</v>
      </c>
      <c r="O48" s="34">
        <v>28572.9169</v>
      </c>
      <c r="P48" s="91">
        <f t="shared" si="0"/>
        <v>18.058148545031536</v>
      </c>
      <c r="Q48" s="34">
        <v>51944.715299999996</v>
      </c>
      <c r="R48" s="36">
        <f t="shared" si="4"/>
        <v>55.006398119579266</v>
      </c>
      <c r="S48" s="90">
        <v>194850.08831999998</v>
      </c>
      <c r="T48" s="34">
        <v>29512.80757</v>
      </c>
      <c r="U48" s="35">
        <f t="shared" si="1"/>
        <v>15.146417342922353</v>
      </c>
      <c r="V48" s="34">
        <v>65174.096170000004</v>
      </c>
      <c r="W48" s="36">
        <f t="shared" si="5"/>
        <v>45.28303314405595</v>
      </c>
      <c r="X48" s="37"/>
      <c r="Y48" s="34"/>
      <c r="Z48" s="38">
        <f t="shared" si="2"/>
        <v>-36622.81031999999</v>
      </c>
      <c r="AA48" s="38">
        <f t="shared" si="2"/>
        <v>-939.8906700000007</v>
      </c>
      <c r="AB48" s="38">
        <f t="shared" si="3"/>
        <v>-939.8906700000007</v>
      </c>
      <c r="AC48" s="39">
        <f t="shared" si="6"/>
        <v>-13229.380870000008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282730.4668</v>
      </c>
      <c r="O49" s="34">
        <v>70318.48548</v>
      </c>
      <c r="P49" s="91">
        <f t="shared" si="0"/>
        <v>24.871209062071976</v>
      </c>
      <c r="Q49" s="34">
        <v>85545.31025</v>
      </c>
      <c r="R49" s="36">
        <f t="shared" si="4"/>
        <v>82.20028108437424</v>
      </c>
      <c r="S49" s="90">
        <v>280704.1268</v>
      </c>
      <c r="T49" s="34">
        <v>66965.75213000001</v>
      </c>
      <c r="U49" s="35">
        <f t="shared" si="1"/>
        <v>23.85634756902334</v>
      </c>
      <c r="V49" s="34">
        <v>66603.07214999999</v>
      </c>
      <c r="W49" s="36">
        <f t="shared" si="5"/>
        <v>100.54453941581434</v>
      </c>
      <c r="X49" s="37"/>
      <c r="Y49" s="34"/>
      <c r="Z49" s="38">
        <f t="shared" si="2"/>
        <v>2026.3399999999674</v>
      </c>
      <c r="AA49" s="38">
        <f t="shared" si="2"/>
        <v>3352.733349999995</v>
      </c>
      <c r="AB49" s="38">
        <f t="shared" si="3"/>
        <v>3352.733349999995</v>
      </c>
      <c r="AC49" s="39">
        <f t="shared" si="6"/>
        <v>18942.238100000002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258631.6904</v>
      </c>
      <c r="O50" s="34">
        <v>59160.3237</v>
      </c>
      <c r="P50" s="91">
        <f t="shared" si="0"/>
        <v>22.874352175675995</v>
      </c>
      <c r="Q50" s="34">
        <v>67852.44754000001</v>
      </c>
      <c r="R50" s="36">
        <f t="shared" si="4"/>
        <v>87.1896679410483</v>
      </c>
      <c r="S50" s="90">
        <v>300013.62039999996</v>
      </c>
      <c r="T50" s="34">
        <v>61394.81015</v>
      </c>
      <c r="U50" s="35">
        <f t="shared" si="1"/>
        <v>20.464007623435222</v>
      </c>
      <c r="V50" s="34">
        <v>71594.46573000001</v>
      </c>
      <c r="W50" s="36">
        <f t="shared" si="5"/>
        <v>85.75356981017866</v>
      </c>
      <c r="X50" s="37"/>
      <c r="Y50" s="34"/>
      <c r="Z50" s="38">
        <f t="shared" si="2"/>
        <v>-41381.929999999964</v>
      </c>
      <c r="AA50" s="38">
        <f t="shared" si="2"/>
        <v>-2234.4864499999967</v>
      </c>
      <c r="AB50" s="38">
        <f t="shared" si="3"/>
        <v>-2234.4864499999967</v>
      </c>
      <c r="AC50" s="39">
        <f t="shared" si="6"/>
        <v>-3742.0181900000025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140368.85</v>
      </c>
      <c r="O51" s="34">
        <v>35841.77073</v>
      </c>
      <c r="P51" s="35">
        <f t="shared" si="0"/>
        <v>25.533991857880146</v>
      </c>
      <c r="Q51" s="34">
        <v>31800.835079999997</v>
      </c>
      <c r="R51" s="36">
        <f t="shared" si="4"/>
        <v>112.70701112041364</v>
      </c>
      <c r="S51" s="90">
        <v>133568.85</v>
      </c>
      <c r="T51" s="34">
        <v>33492.12954</v>
      </c>
      <c r="U51" s="35">
        <f t="shared" si="1"/>
        <v>25.0748056451785</v>
      </c>
      <c r="V51" s="34">
        <v>30594.2733</v>
      </c>
      <c r="W51" s="36">
        <f t="shared" si="5"/>
        <v>109.4718910679274</v>
      </c>
      <c r="X51" s="37"/>
      <c r="Y51" s="34"/>
      <c r="Z51" s="38">
        <f t="shared" si="2"/>
        <v>6800</v>
      </c>
      <c r="AA51" s="38">
        <f t="shared" si="2"/>
        <v>2349.641189999995</v>
      </c>
      <c r="AB51" s="38">
        <f t="shared" si="3"/>
        <v>2349.641189999995</v>
      </c>
      <c r="AC51" s="39">
        <f t="shared" si="6"/>
        <v>1206.5617799999964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275277.40260000003</v>
      </c>
      <c r="O52" s="34">
        <v>72436.41261</v>
      </c>
      <c r="P52" s="35">
        <f t="shared" si="0"/>
        <v>26.313969808577376</v>
      </c>
      <c r="Q52" s="34">
        <v>72720.40553</v>
      </c>
      <c r="R52" s="36">
        <f t="shared" si="4"/>
        <v>99.60947285987996</v>
      </c>
      <c r="S52" s="90">
        <v>284557.84088</v>
      </c>
      <c r="T52" s="34">
        <v>76076.63355</v>
      </c>
      <c r="U52" s="35">
        <f t="shared" si="1"/>
        <v>26.735033311586747</v>
      </c>
      <c r="V52" s="34">
        <v>67941.71726</v>
      </c>
      <c r="W52" s="36">
        <f t="shared" si="5"/>
        <v>111.97337455994705</v>
      </c>
      <c r="X52" s="37"/>
      <c r="Y52" s="34"/>
      <c r="Z52" s="38">
        <f t="shared" si="2"/>
        <v>-9280.438279999944</v>
      </c>
      <c r="AA52" s="38">
        <f t="shared" si="2"/>
        <v>-3640.2209399999992</v>
      </c>
      <c r="AB52" s="38">
        <f t="shared" si="3"/>
        <v>-3640.2209399999992</v>
      </c>
      <c r="AC52" s="39">
        <f t="shared" si="6"/>
        <v>4778.688269999999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180290.779</v>
      </c>
      <c r="O53" s="34">
        <v>45648.09582</v>
      </c>
      <c r="P53" s="35">
        <f t="shared" si="0"/>
        <v>25.31915169105792</v>
      </c>
      <c r="Q53" s="34">
        <v>46503.5779</v>
      </c>
      <c r="R53" s="36">
        <f t="shared" si="4"/>
        <v>98.1603951381126</v>
      </c>
      <c r="S53" s="90">
        <v>183153.298</v>
      </c>
      <c r="T53" s="34">
        <v>38308.27025</v>
      </c>
      <c r="U53" s="35">
        <f t="shared" si="1"/>
        <v>20.915959837097773</v>
      </c>
      <c r="V53" s="34">
        <v>36107.95786</v>
      </c>
      <c r="W53" s="36">
        <f t="shared" si="5"/>
        <v>106.09370487949272</v>
      </c>
      <c r="X53" s="37"/>
      <c r="Y53" s="34"/>
      <c r="Z53" s="38">
        <f t="shared" si="2"/>
        <v>-2862.5190000000002</v>
      </c>
      <c r="AA53" s="38">
        <f t="shared" si="2"/>
        <v>7339.825570000001</v>
      </c>
      <c r="AB53" s="38">
        <f t="shared" si="3"/>
        <v>7339.825570000001</v>
      </c>
      <c r="AC53" s="39">
        <f t="shared" si="6"/>
        <v>10395.620039999994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207340.975</v>
      </c>
      <c r="O54" s="34">
        <v>53008.25095</v>
      </c>
      <c r="P54" s="35">
        <f t="shared" si="0"/>
        <v>25.565738248312954</v>
      </c>
      <c r="Q54" s="34">
        <v>53390.45737</v>
      </c>
      <c r="R54" s="36">
        <f t="shared" si="4"/>
        <v>99.284129713759</v>
      </c>
      <c r="S54" s="90">
        <v>208944.82567</v>
      </c>
      <c r="T54" s="34">
        <v>50673.71938</v>
      </c>
      <c r="U54" s="35">
        <f t="shared" si="1"/>
        <v>24.252201133725258</v>
      </c>
      <c r="V54" s="34">
        <v>47891.66283</v>
      </c>
      <c r="W54" s="36">
        <f t="shared" si="5"/>
        <v>105.80906234113317</v>
      </c>
      <c r="X54" s="37"/>
      <c r="Y54" s="34"/>
      <c r="Z54" s="38">
        <f t="shared" si="2"/>
        <v>-1603.8506699999853</v>
      </c>
      <c r="AA54" s="38">
        <f t="shared" si="2"/>
        <v>2334.531569999999</v>
      </c>
      <c r="AB54" s="38">
        <f t="shared" si="3"/>
        <v>2334.531569999999</v>
      </c>
      <c r="AC54" s="39">
        <f t="shared" si="6"/>
        <v>5498.794539999995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428795.25</v>
      </c>
      <c r="O55" s="34">
        <v>113005.24062000001</v>
      </c>
      <c r="P55" s="35">
        <f t="shared" si="0"/>
        <v>26.354126035677872</v>
      </c>
      <c r="Q55" s="34">
        <v>100858.61649</v>
      </c>
      <c r="R55" s="36">
        <f t="shared" si="4"/>
        <v>112.04321906517956</v>
      </c>
      <c r="S55" s="90">
        <v>446140.23458</v>
      </c>
      <c r="T55" s="34">
        <v>83198.54252</v>
      </c>
      <c r="U55" s="35">
        <f t="shared" si="1"/>
        <v>18.64851812756224</v>
      </c>
      <c r="V55" s="34">
        <v>78865.67667</v>
      </c>
      <c r="W55" s="36">
        <f t="shared" si="5"/>
        <v>105.4939817078222</v>
      </c>
      <c r="X55" s="37"/>
      <c r="Y55" s="34"/>
      <c r="Z55" s="38">
        <f t="shared" si="2"/>
        <v>-17344.98457999999</v>
      </c>
      <c r="AA55" s="38">
        <f t="shared" si="2"/>
        <v>29806.69810000001</v>
      </c>
      <c r="AB55" s="38">
        <f t="shared" si="3"/>
        <v>29806.69810000001</v>
      </c>
      <c r="AC55" s="39">
        <f t="shared" si="6"/>
        <v>21992.93982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353521.22239999997</v>
      </c>
      <c r="O56" s="34">
        <v>103795.35231999999</v>
      </c>
      <c r="P56" s="35">
        <f t="shared" si="0"/>
        <v>29.36043036266668</v>
      </c>
      <c r="Q56" s="34">
        <v>96696.22362</v>
      </c>
      <c r="R56" s="36">
        <f t="shared" si="4"/>
        <v>107.34168143721763</v>
      </c>
      <c r="S56" s="90">
        <v>393940.17764999997</v>
      </c>
      <c r="T56" s="34">
        <v>87662.64503</v>
      </c>
      <c r="U56" s="35">
        <f t="shared" si="1"/>
        <v>22.252781006735685</v>
      </c>
      <c r="V56" s="34">
        <v>76331.32036</v>
      </c>
      <c r="W56" s="36">
        <f t="shared" si="5"/>
        <v>114.84492160827074</v>
      </c>
      <c r="X56" s="37"/>
      <c r="Y56" s="34"/>
      <c r="Z56" s="38">
        <f t="shared" si="2"/>
        <v>-40418.95525</v>
      </c>
      <c r="AA56" s="38">
        <f t="shared" si="2"/>
        <v>16132.707289999991</v>
      </c>
      <c r="AB56" s="38">
        <f t="shared" si="3"/>
        <v>16132.707289999991</v>
      </c>
      <c r="AC56" s="39">
        <f t="shared" si="6"/>
        <v>20364.903260000006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392509.178</v>
      </c>
      <c r="O57" s="34">
        <v>72737.03178</v>
      </c>
      <c r="P57" s="35">
        <f t="shared" si="0"/>
        <v>18.53129451663421</v>
      </c>
      <c r="Q57" s="34">
        <v>86110.18618</v>
      </c>
      <c r="R57" s="36">
        <f t="shared" si="4"/>
        <v>84.46971840004446</v>
      </c>
      <c r="S57" s="90">
        <v>395509.14865</v>
      </c>
      <c r="T57" s="34">
        <v>79726.8782</v>
      </c>
      <c r="U57" s="35">
        <f t="shared" si="1"/>
        <v>20.158036412592097</v>
      </c>
      <c r="V57" s="34">
        <v>74253.72648</v>
      </c>
      <c r="W57" s="36">
        <f t="shared" si="5"/>
        <v>107.37087817602553</v>
      </c>
      <c r="X57" s="37"/>
      <c r="Y57" s="34"/>
      <c r="Z57" s="38">
        <f t="shared" si="2"/>
        <v>-2999.970649999974</v>
      </c>
      <c r="AA57" s="38">
        <f t="shared" si="2"/>
        <v>-6989.846420000002</v>
      </c>
      <c r="AB57" s="38">
        <f t="shared" si="3"/>
        <v>-6989.846420000002</v>
      </c>
      <c r="AC57" s="39">
        <f t="shared" si="6"/>
        <v>11856.459700000007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678294.51462</v>
      </c>
      <c r="O58" s="34">
        <v>173929.7991</v>
      </c>
      <c r="P58" s="35">
        <f t="shared" si="0"/>
        <v>25.642224041490362</v>
      </c>
      <c r="Q58" s="34">
        <v>169750.71845</v>
      </c>
      <c r="R58" s="36">
        <f t="shared" si="4"/>
        <v>102.46189276143238</v>
      </c>
      <c r="S58" s="90">
        <v>714097.20435</v>
      </c>
      <c r="T58" s="34">
        <v>164561.97264</v>
      </c>
      <c r="U58" s="35">
        <f t="shared" si="1"/>
        <v>23.044758001789255</v>
      </c>
      <c r="V58" s="34">
        <v>138115.22662</v>
      </c>
      <c r="W58" s="36">
        <f t="shared" si="5"/>
        <v>119.14832033166307</v>
      </c>
      <c r="X58" s="37"/>
      <c r="Y58" s="34"/>
      <c r="Z58" s="38">
        <f t="shared" si="2"/>
        <v>-35802.689729999984</v>
      </c>
      <c r="AA58" s="38">
        <f t="shared" si="2"/>
        <v>9367.826460000011</v>
      </c>
      <c r="AB58" s="38">
        <f t="shared" si="3"/>
        <v>9367.826460000011</v>
      </c>
      <c r="AC58" s="39">
        <f t="shared" si="6"/>
        <v>31635.491829999984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197542.749</v>
      </c>
      <c r="O59" s="34">
        <v>52255.291560000005</v>
      </c>
      <c r="P59" s="91">
        <f t="shared" si="0"/>
        <v>26.452649780630523</v>
      </c>
      <c r="Q59" s="34">
        <v>45684.9304</v>
      </c>
      <c r="R59" s="36">
        <f t="shared" si="4"/>
        <v>114.38190033884786</v>
      </c>
      <c r="S59" s="90">
        <v>237872.91418000002</v>
      </c>
      <c r="T59" s="34">
        <v>46687.82877</v>
      </c>
      <c r="U59" s="35">
        <f t="shared" si="1"/>
        <v>19.627215200580174</v>
      </c>
      <c r="V59" s="34">
        <v>37903.07408</v>
      </c>
      <c r="W59" s="36">
        <f t="shared" si="5"/>
        <v>123.17689238466116</v>
      </c>
      <c r="X59" s="37"/>
      <c r="Y59" s="34"/>
      <c r="Z59" s="38">
        <f t="shared" si="2"/>
        <v>-40330.16518000001</v>
      </c>
      <c r="AA59" s="38">
        <f t="shared" si="2"/>
        <v>5567.462790000005</v>
      </c>
      <c r="AB59" s="38">
        <f t="shared" si="3"/>
        <v>5567.462790000005</v>
      </c>
      <c r="AC59" s="39">
        <f t="shared" si="6"/>
        <v>7781.856319999999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321876.47294</v>
      </c>
      <c r="O60" s="34">
        <v>70836.95848</v>
      </c>
      <c r="P60" s="35">
        <f t="shared" si="0"/>
        <v>22.007498042022007</v>
      </c>
      <c r="Q60" s="34">
        <v>67919.84827</v>
      </c>
      <c r="R60" s="36">
        <f t="shared" si="4"/>
        <v>104.29493039855402</v>
      </c>
      <c r="S60" s="90">
        <v>325862.21559</v>
      </c>
      <c r="T60" s="34">
        <v>67325.15987999999</v>
      </c>
      <c r="U60" s="35">
        <f t="shared" si="1"/>
        <v>20.660621777858573</v>
      </c>
      <c r="V60" s="34">
        <v>62675.32022</v>
      </c>
      <c r="W60" s="36">
        <f t="shared" si="5"/>
        <v>107.4189324341357</v>
      </c>
      <c r="X60" s="37"/>
      <c r="Y60" s="34"/>
      <c r="Z60" s="38">
        <f t="shared" si="2"/>
        <v>-3985.742649999971</v>
      </c>
      <c r="AA60" s="38">
        <f t="shared" si="2"/>
        <v>3511.798600000009</v>
      </c>
      <c r="AB60" s="38">
        <f t="shared" si="3"/>
        <v>3511.798600000009</v>
      </c>
      <c r="AC60" s="39">
        <f t="shared" si="6"/>
        <v>5244.528050000001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101340.14868000001</v>
      </c>
      <c r="O61" s="34">
        <v>23450.77547</v>
      </c>
      <c r="P61" s="35">
        <f t="shared" si="0"/>
        <v>23.140656270448247</v>
      </c>
      <c r="Q61" s="34">
        <v>23138.98976</v>
      </c>
      <c r="R61" s="36">
        <f t="shared" si="4"/>
        <v>101.34744737447</v>
      </c>
      <c r="S61" s="90">
        <v>101340.14868000001</v>
      </c>
      <c r="T61" s="34">
        <v>20566.938469999997</v>
      </c>
      <c r="U61" s="35">
        <f t="shared" si="1"/>
        <v>20.29495588657942</v>
      </c>
      <c r="V61" s="34">
        <v>22259.61105</v>
      </c>
      <c r="W61" s="36">
        <f t="shared" si="5"/>
        <v>92.39576749028593</v>
      </c>
      <c r="X61" s="37"/>
      <c r="Y61" s="34"/>
      <c r="Z61" s="38">
        <f t="shared" si="2"/>
        <v>0</v>
      </c>
      <c r="AA61" s="38">
        <f t="shared" si="2"/>
        <v>2883.837000000003</v>
      </c>
      <c r="AB61" s="38">
        <f t="shared" si="3"/>
        <v>2883.837000000003</v>
      </c>
      <c r="AC61" s="39">
        <f t="shared" si="6"/>
        <v>879.3787100000009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22841089.10228001</v>
      </c>
      <c r="O62" s="51">
        <f>SUM(O19:O61)</f>
        <v>4970508.89456</v>
      </c>
      <c r="P62" s="52">
        <f t="shared" si="0"/>
        <v>21.761260473625317</v>
      </c>
      <c r="Q62" s="51">
        <f>SUM(Q19:Q61)</f>
        <v>5312277.510680002</v>
      </c>
      <c r="R62" s="53">
        <f>O62/Q62*100</f>
        <v>93.56643896270671</v>
      </c>
      <c r="S62" s="51">
        <f>SUM(S19:S61)</f>
        <v>24393724.22783</v>
      </c>
      <c r="T62" s="51">
        <f>SUM(T19:T61)</f>
        <v>4902926.624460001</v>
      </c>
      <c r="U62" s="54">
        <f t="shared" si="1"/>
        <v>20.099131148110676</v>
      </c>
      <c r="V62" s="51">
        <f>SUM(V19:V61)</f>
        <v>4641471.710829999</v>
      </c>
      <c r="W62" s="53">
        <f>T62/V62*100</f>
        <v>105.63301749787564</v>
      </c>
      <c r="X62" s="55">
        <f>SUM(X19:X61)</f>
        <v>0</v>
      </c>
      <c r="Y62" s="56">
        <f>SUM(Y19:Y61)</f>
        <v>0</v>
      </c>
      <c r="Z62" s="57">
        <f t="shared" si="2"/>
        <v>-1552635.1255499907</v>
      </c>
      <c r="AA62" s="57">
        <f t="shared" si="2"/>
        <v>67582.27009999938</v>
      </c>
      <c r="AB62" s="57">
        <f t="shared" si="3"/>
        <v>67582.27009999938</v>
      </c>
      <c r="AC62" s="58">
        <f t="shared" si="6"/>
        <v>670805.7998500029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10624555.021360004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1992112.9337899995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61</v>
      </c>
      <c r="M66" s="102"/>
      <c r="N66" s="102"/>
      <c r="O66" s="102"/>
      <c r="P66" s="102"/>
      <c r="Q66" s="88"/>
      <c r="R66" s="88"/>
      <c r="S66" s="100" t="s">
        <v>60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2016-04-19T12:47:14Z</cp:lastPrinted>
  <dcterms:created xsi:type="dcterms:W3CDTF">2007-02-26T07:16:01Z</dcterms:created>
  <dcterms:modified xsi:type="dcterms:W3CDTF">2016-04-19T12:47:30Z</dcterms:modified>
  <cp:category/>
  <cp:version/>
  <cp:contentType/>
  <cp:contentStatus/>
</cp:coreProperties>
</file>