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Table1!$A$10:$L$132</definedName>
    <definedName name="_xlnm.Print_Area" localSheetId="0">Table1!$A$1:$L$130</definedName>
  </definedNames>
  <calcPr calcId="162913"/>
</workbook>
</file>

<file path=xl/calcChain.xml><?xml version="1.0" encoding="utf-8"?>
<calcChain xmlns="http://schemas.openxmlformats.org/spreadsheetml/2006/main">
  <c r="I32" i="1" l="1"/>
  <c r="H32" i="1"/>
  <c r="I125" i="1"/>
  <c r="H105" i="1"/>
  <c r="H102" i="1"/>
  <c r="I105" i="1"/>
  <c r="I21" i="1"/>
  <c r="I72" i="1" l="1"/>
  <c r="I71" i="1" s="1"/>
  <c r="H72" i="1"/>
  <c r="H71" i="1" s="1"/>
  <c r="I62" i="1"/>
  <c r="I61" i="1" s="1"/>
  <c r="H62" i="1"/>
  <c r="H61" i="1" s="1"/>
  <c r="I68" i="1"/>
  <c r="I67" i="1" s="1"/>
  <c r="H68" i="1"/>
  <c r="H67" i="1" s="1"/>
  <c r="I65" i="1"/>
  <c r="I64" i="1" s="1"/>
  <c r="H65" i="1"/>
  <c r="H64" i="1" s="1"/>
  <c r="I29" i="1"/>
  <c r="I28" i="1" s="1"/>
  <c r="H29" i="1"/>
  <c r="H28" i="1" s="1"/>
  <c r="I20" i="1"/>
  <c r="H22" i="1"/>
  <c r="H21" i="1" s="1"/>
  <c r="H20" i="1" s="1"/>
  <c r="I18" i="1"/>
  <c r="I17" i="1" s="1"/>
  <c r="H18" i="1"/>
  <c r="H17" i="1" s="1"/>
  <c r="I131" i="1"/>
  <c r="I130" i="1" s="1"/>
  <c r="H131" i="1"/>
  <c r="H130" i="1" s="1"/>
  <c r="I12" i="1"/>
  <c r="I11" i="1" s="1"/>
  <c r="H12" i="1"/>
  <c r="H11" i="1" s="1"/>
  <c r="I128" i="1"/>
  <c r="I127" i="1" s="1"/>
  <c r="H128" i="1"/>
  <c r="H127" i="1" s="1"/>
  <c r="I122" i="1"/>
  <c r="I121" i="1" s="1"/>
  <c r="H122" i="1"/>
  <c r="H121" i="1" s="1"/>
  <c r="I119" i="1"/>
  <c r="I118" i="1" s="1"/>
  <c r="H119" i="1"/>
  <c r="H118" i="1" s="1"/>
  <c r="I116" i="1"/>
  <c r="I115" i="1" s="1"/>
  <c r="H116" i="1"/>
  <c r="H115" i="1" s="1"/>
  <c r="I104" i="1"/>
  <c r="H106" i="1"/>
  <c r="H104" i="1" s="1"/>
  <c r="I102" i="1"/>
  <c r="I101" i="1" s="1"/>
  <c r="H101" i="1"/>
  <c r="I97" i="1"/>
  <c r="I96" i="1" s="1"/>
  <c r="H100" i="1"/>
  <c r="H99" i="1"/>
  <c r="H98" i="1"/>
  <c r="I76" i="1"/>
  <c r="I75" i="1" s="1"/>
  <c r="H76" i="1"/>
  <c r="H75" i="1" s="1"/>
  <c r="I79" i="1"/>
  <c r="I78" i="1" s="1"/>
  <c r="H79" i="1"/>
  <c r="H78" i="1" s="1"/>
  <c r="I85" i="1"/>
  <c r="I84" i="1" s="1"/>
  <c r="H85" i="1"/>
  <c r="H84" i="1" s="1"/>
  <c r="H97" i="1" l="1"/>
  <c r="H96" i="1" s="1"/>
  <c r="H31" i="1"/>
  <c r="H10" i="1" s="1"/>
  <c r="I31" i="1"/>
  <c r="I10" i="1" s="1"/>
</calcChain>
</file>

<file path=xl/sharedStrings.xml><?xml version="1.0" encoding="utf-8"?>
<sst xmlns="http://schemas.openxmlformats.org/spreadsheetml/2006/main" count="873" uniqueCount="365">
  <si>
    <t/>
  </si>
  <si>
    <t>ГП</t>
  </si>
  <si>
    <t>ГРБС</t>
  </si>
  <si>
    <t>РП</t>
  </si>
  <si>
    <t>КЦСР</t>
  </si>
  <si>
    <t>КВР</t>
  </si>
  <si>
    <t>Мероприятие</t>
  </si>
  <si>
    <t>Наименование</t>
  </si>
  <si>
    <t>Сумма, тыс. рублей</t>
  </si>
  <si>
    <t>2022</t>
  </si>
  <si>
    <t>плановый период</t>
  </si>
  <si>
    <t>2023</t>
  </si>
  <si>
    <t>2024</t>
  </si>
  <si>
    <t>общий объем средств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</si>
  <si>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</si>
  <si>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</si>
  <si>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</si>
  <si>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</si>
  <si>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</si>
  <si>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</si>
  <si>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</si>
  <si>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</si>
  <si>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</si>
  <si>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14</t>
  </si>
  <si>
    <t>Всего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</si>
  <si>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</si>
  <si>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2018 - 2024 годы</t>
  </si>
  <si>
    <t>001</t>
  </si>
  <si>
    <t>ПРАВИТЕЛЬСТВО ТВЕРСКОЙ ОБЛАСТИ</t>
  </si>
  <si>
    <t>0113</t>
  </si>
  <si>
    <t>5010298740</t>
  </si>
  <si>
    <t>621</t>
  </si>
  <si>
    <t>5010208Г00</t>
  </si>
  <si>
    <t>Мероприятие 2.08 "Предоставление субсидии на финансовое обеспечение выполнения государственного задания государственному автономному учреждению Тверской области "Региональное Информационное Агентство "Верхневолжье"в части проведения социологических исследований"</t>
  </si>
  <si>
    <t>5020210030</t>
  </si>
  <si>
    <t>611</t>
  </si>
  <si>
    <t>5020202Г00</t>
  </si>
  <si>
    <t>Мероприятие 2.02 "Финансовое обеспечение выполнения государственного задания государственным бюджетным учреждением Тверской области "Учреждение по эксплуатации и обслуживанию административных зданий и помещений"</t>
  </si>
  <si>
    <t>1201</t>
  </si>
  <si>
    <t>5010207Г00</t>
  </si>
  <si>
    <t>Мероприятие 2.07 "Предоставление субсидии на финансовое обеспечение выполнения государственного задания государственному автономному учреждению Тверской области "Региональное Информационное Агентство "Верхневолжье"в части деятельности электронных средств массовой информации"</t>
  </si>
  <si>
    <t>1202</t>
  </si>
  <si>
    <t>5010206Г00</t>
  </si>
  <si>
    <t>Мероприятие 2.06 "Предоставление субсидии на финансовое обеспечение выполнения государственного задания государственному автономному учреждению Тверской области "Региональное Информационное Агентство "Верхневолжье" в части деятельности печатных средств массовой информации"</t>
  </si>
  <si>
    <t>53</t>
  </si>
  <si>
    <t>Государственная программа Тверской области "Развитие туристской индустрии в Тверской области" на 2018 - 2024 годы</t>
  </si>
  <si>
    <t>014</t>
  </si>
  <si>
    <t>МИНИСТЕРСТВО ТУРИЗМА ТВЕРСКОЙ ОБЛАСТИ</t>
  </si>
  <si>
    <t>0704</t>
  </si>
  <si>
    <t>5310210070</t>
  </si>
  <si>
    <t>5310207Г00</t>
  </si>
  <si>
    <t>Мероприятие 2.07 "Обеспечение деятельности государственного бюджетного профессионального образовательного учреждения "Тверской колледж сервиса и туризма"</t>
  </si>
  <si>
    <t>54</t>
  </si>
  <si>
    <t>Государственная программа Тверской области "Развитие образования Тверской области" на 2019 - 2024 годы</t>
  </si>
  <si>
    <t>075</t>
  </si>
  <si>
    <t>МИНИСТЕРСТВО ОБРАЗОВАНИЯ ТВЕРСКОЙ ОБЛАСТИ</t>
  </si>
  <si>
    <t>0703</t>
  </si>
  <si>
    <t>5420110010</t>
  </si>
  <si>
    <t>5420101Г00</t>
  </si>
  <si>
    <t>Мероприятие 1.01 "Организация оказания государственных услуг государственными бюджетными организациями дополнительного образования детей"</t>
  </si>
  <si>
    <t>5430110010</t>
  </si>
  <si>
    <t>5430101Г00</t>
  </si>
  <si>
    <t>Мероприятие 1.01 "Организация оказания государственных услуг государственными бюджетными профессиональными образовательными организациями, подведомственными Министерству образования Тверской области"</t>
  </si>
  <si>
    <t>0705</t>
  </si>
  <si>
    <t>5430210010</t>
  </si>
  <si>
    <t>5430202Г00</t>
  </si>
  <si>
    <t>Мероприятие 2.02 "Создание условий для совершенствования системы дополнительного профессионального педагогического образования в рамках функционирования и развития Государственного бюджетного образовательного учреждения дополнительного профессионального образования Тверской области институт усовершенствования учителей (ГБОУ ДПО ТОИУУ)"</t>
  </si>
  <si>
    <t>0709</t>
  </si>
  <si>
    <t>5420110020</t>
  </si>
  <si>
    <t>5420102Г00</t>
  </si>
  <si>
    <t>Мероприятие 1.02 "Организация оказания государственных услуг (выполнения работ) ГБУ Тверской области "Центр развития творчества детей и молодежи Тверской области"</t>
  </si>
  <si>
    <t>5440210010</t>
  </si>
  <si>
    <t>5440201Г00</t>
  </si>
  <si>
    <t>Мероприятие 2.01 "Создание условий государственным бюджетным организациям Тверской области, обеспечивающие оценку качества образования, для проведения и совершенствования процедур оценки качества образовательных достижений обучающихся"</t>
  </si>
  <si>
    <t>5450310030</t>
  </si>
  <si>
    <t>5450305Г00</t>
  </si>
  <si>
    <t>Мероприятие 3.05 "Создание условий государственному бюджетному учреждению Тверской области "Центр информатизации образования Тверской области" для организации деятельности по развитию цифрового образовательного пространства, охватывающего все виды и уровни образования"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</si>
  <si>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</si>
  <si>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2019 - 2024 годы</t>
  </si>
  <si>
    <t>122</t>
  </si>
  <si>
    <t>МИНИСТЕРСТВО СТРОИТЕЛЬСТВА ТВЕРСКОЙ ОБЛАСТИ</t>
  </si>
  <si>
    <t>5540110010</t>
  </si>
  <si>
    <t>5540101Г00</t>
  </si>
  <si>
    <t>Мероприятие 1.01 «Организация оказания государственных услуг государственным бюджетным профессиональным образовательным учреждением Тверской области Тверским технологическим колледжем, подведомственным Министерству строительства Тверской области»</t>
  </si>
  <si>
    <t>56</t>
  </si>
  <si>
    <t>Государственная программа Тверской области "Здравоохранение Тверской области" на 2019 - 2025 годы</t>
  </si>
  <si>
    <t>034</t>
  </si>
  <si>
    <t>МИНИСТЕРСТВО ЗДРАВООХРАНЕНИЯ ТВЕРСКОЙ ОБЛАСТИ</t>
  </si>
  <si>
    <t>565N510010</t>
  </si>
  <si>
    <t>5650501Г00</t>
  </si>
  <si>
    <t>Мероприятие 5.001 "Предоставление среднего специального медицинского образования государственными учреждениями Тверской области в рамках государственного задания"</t>
  </si>
  <si>
    <t>565N510020</t>
  </si>
  <si>
    <t>5650502Г00</t>
  </si>
  <si>
    <t>Мероприятие 5.002 "Повышение квалификации медицинских работников государственных учреждений Тверской области в рамках государственного задания"</t>
  </si>
  <si>
    <t>0901</t>
  </si>
  <si>
    <t>56201R4020</t>
  </si>
  <si>
    <t>5620110Г00</t>
  </si>
  <si>
    <t>Мероприятие 1.010 "Оказание отдельных видов высокотехнологичной медицинской помощи, не включенных в базовую программу обязательного медицинского страхования"</t>
  </si>
  <si>
    <t>5620110010</t>
  </si>
  <si>
    <t>5620101Г00</t>
  </si>
  <si>
    <t>Мероприятие 1.001 "Оказание специализированной стационарной медицинской помощи"</t>
  </si>
  <si>
    <t>5620110030</t>
  </si>
  <si>
    <t>5620103Г00</t>
  </si>
  <si>
    <t>Мероприятие 1.003 "Оказание паллиативной медицинской помощи"</t>
  </si>
  <si>
    <t>0902</t>
  </si>
  <si>
    <t>565N410010</t>
  </si>
  <si>
    <t>5650412Г00</t>
  </si>
  <si>
    <t>Мероприятие 4.012 "Проведение скрининга беременных в рамках государственного задания"</t>
  </si>
  <si>
    <t>565N410020</t>
  </si>
  <si>
    <t>5650413Г00</t>
  </si>
  <si>
    <t>Мероприятие 4.013 "Проведение неонатального скрининга в рамках государственного задания"</t>
  </si>
  <si>
    <t>565N410030</t>
  </si>
  <si>
    <t>5650414Г00</t>
  </si>
  <si>
    <t>Мероприятие 4.014 "Обеспечение деятельности медико-генетической консультации в рамках государственного задания"</t>
  </si>
  <si>
    <t>565N410050</t>
  </si>
  <si>
    <t>5650415Г00</t>
  </si>
  <si>
    <t>Мероприятие 4.015 "Приобретение расходных материалов и инсулиновых помп для лечения детей-инвалидов, страдающих сахарным диабетом в рамках государственного задания"</t>
  </si>
  <si>
    <t>5620110020</t>
  </si>
  <si>
    <t>5620102Г00</t>
  </si>
  <si>
    <t>Мероприятие 1.002 "Оказание амбулаторно-поликлинической медицинской помощи"</t>
  </si>
  <si>
    <t>5620110140</t>
  </si>
  <si>
    <t>5620114Г00</t>
  </si>
  <si>
    <t>Мероприятие 1.014 "Оказание паллиативной медицинской помощи в амбулаторных условиях, в том числе на дому"</t>
  </si>
  <si>
    <t>0903</t>
  </si>
  <si>
    <t>5620110040</t>
  </si>
  <si>
    <t>5620104Г00</t>
  </si>
  <si>
    <t>Мероприятие 1.004 "Оказание специализированной медицинской помощи в дневных стационарах всех типов"</t>
  </si>
  <si>
    <t>0904</t>
  </si>
  <si>
    <t>565N110080</t>
  </si>
  <si>
    <t>5650108Г00</t>
  </si>
  <si>
    <t>Мероприятие 1.008 "Оказание скорой специализированной медицинской помощи путем санитарно-авиационной эвакуации"</t>
  </si>
  <si>
    <t>5620310080</t>
  </si>
  <si>
    <t>5620312Г00</t>
  </si>
  <si>
    <t>Мероприятие 3.012 "Организация транспортировки граждан, находящихся на лечении в медицинских организациях, подведомственных Министерству здравоохранения Тверской области, в которых отсутствует возможность оказания необходимой медицинской помощи при угрожающих жизни состояниях, в медицинские организации, расположенные в других субъектах Российской Федерации в рамках государственного задания"</t>
  </si>
  <si>
    <t>5620410010</t>
  </si>
  <si>
    <t>5620401Г00</t>
  </si>
  <si>
    <t>Мероприятие 4.001 «Оказание специализированной скорой медицинской помощи»</t>
  </si>
  <si>
    <t>0905</t>
  </si>
  <si>
    <t>5620110060</t>
  </si>
  <si>
    <t>5620106Г00</t>
  </si>
  <si>
    <t>Мероприятие 1.006 "Санаторно-курортное лечение детей"</t>
  </si>
  <si>
    <t>0906</t>
  </si>
  <si>
    <t>5620310030</t>
  </si>
  <si>
    <t>5620303Г00</t>
  </si>
  <si>
    <t>Мероприятие 3.003 "Организация безвозмездного обеспечения донорской кровью и (или) ее компонентами"</t>
  </si>
  <si>
    <t>0909</t>
  </si>
  <si>
    <t>565N310010</t>
  </si>
  <si>
    <t>5650306Г00</t>
  </si>
  <si>
    <t>Мероприятие 3.006 "Скрининг женского населения для предупреждения развития рака шейки матки в рамках государственного задания"</t>
  </si>
  <si>
    <t>565N310020</t>
  </si>
  <si>
    <t>5650307Г00</t>
  </si>
  <si>
    <t>Мероприятие 3.007 "Иммунизация женского населения против рака шейки матки в рамках государственного задания"</t>
  </si>
  <si>
    <t>5620110070</t>
  </si>
  <si>
    <t>5620107Г00</t>
  </si>
  <si>
    <t>Мероприятие 1.007 "Организация профилактики и борьбы со СПИД и другими инфекционными заболеваниями государственным бюджетным учреждением здравоохранения Тверской области "Центр по профилактике и борьбе со СПИД и инфекционными заболеваниями"</t>
  </si>
  <si>
    <t>5620110080</t>
  </si>
  <si>
    <t>5620108Г00</t>
  </si>
  <si>
    <t>Мероприятие 1.008 "Предоставление медицинской помощи незастрахованным лицам"</t>
  </si>
  <si>
    <t>5620110090</t>
  </si>
  <si>
    <t>5620109Г00</t>
  </si>
  <si>
    <t>Мероприятие 1.009 "Обеспечение медицинских организаций Тверской области специальными молочными продуктами детского питания"</t>
  </si>
  <si>
    <t>5620110110</t>
  </si>
  <si>
    <t>5620111Г00</t>
  </si>
  <si>
    <t>Мероприятие 1.011 подпрограммы 2 "Обеспечение деятельности центра профилактической медицины"</t>
  </si>
  <si>
    <t>5620310050</t>
  </si>
  <si>
    <t>5620305Г00</t>
  </si>
  <si>
    <t>Мероприятие 3.005 "Проведение посмертной патологоанатомической экспертизы (патологоанатомического вскрытия)"</t>
  </si>
  <si>
    <t>5620310100</t>
  </si>
  <si>
    <t>5620314Г00</t>
  </si>
  <si>
    <t>Мероприятие 3.014 "Обеспечение деятельности музея истории медицины Тверской области в рамках государственного задания"</t>
  </si>
  <si>
    <t>5620310110</t>
  </si>
  <si>
    <t>5620311Г00</t>
  </si>
  <si>
    <t>Мероприятие 3.011 "Организация библиотечного обслуживания работников здравоохранения медицинскими библиотеками Тверской области в рамках государственного задания"</t>
  </si>
  <si>
    <t>5620310210</t>
  </si>
  <si>
    <t>5620321Г00</t>
  </si>
  <si>
    <t>Мероприятие 3.021 «Обеспечение деятельности координационно-консультативного центра по оказанию паллиативной медицинской помощи населению Тверской области»</t>
  </si>
  <si>
    <t>5620410040</t>
  </si>
  <si>
    <t>5620404Г00</t>
  </si>
  <si>
    <t>Мероприятие 4.004 «Организация мероприятий по взаимодействию с организациями и населением Тверской области в условиях предупреждения и (или) ликвидации чрезвычайных ситуаций и неблагоприятной санитарно-эпидемиологической обстановки»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</si>
  <si>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</si>
  <si>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</si>
  <si>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104</t>
  </si>
  <si>
    <t>МИНИСТЕРСТВО ТРАНСПОРТА ТВЕРСКОЙ ОБЛАСТИ</t>
  </si>
  <si>
    <t>5850110010</t>
  </si>
  <si>
    <t>5850101Г00</t>
  </si>
  <si>
    <t>Мероприятие 1.01 "Организация оказания государственных услуг государственными бюджетными профессиональными образовательными организациями, подведомственными Министерству транспорта Тверской области"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</si>
  <si>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</si>
  <si>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</si>
  <si>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125</t>
  </si>
  <si>
    <t>МИНИСТЕРСТВО ЭНЕРГЕТИКИ И ЖИЛИЩНО-КОММУНАЛЬНОГО ХОЗЯЙСТВА ТВЕРСКОЙ ОБЛАСТИ</t>
  </si>
  <si>
    <t>5940110010</t>
  </si>
  <si>
    <t>5940101Г00</t>
  </si>
  <si>
    <t>Мероприятие 1.01 "Организация оказания государственных услуг государственными бюджетными профессиональными образовательными организациями, подведомственными Министерству энергетики и жилищно-коммунального хозяйства Тверской области"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</si>
  <si>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</si>
  <si>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</si>
  <si>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013</t>
  </si>
  <si>
    <t>МИНИСТЕРСТВО ЭКОНОМИЧЕСКОГО РАЗВИТИЯ ТВЕРСКОЙ ОБЛАСТИ</t>
  </si>
  <si>
    <t>6060110010</t>
  </si>
  <si>
    <t>6060101Г00</t>
  </si>
  <si>
    <t>Мероприятие 1.01 "Обеспечение предоставления государственных и муниципальных услуг ГАУ "МФЦ" а рамках государственного задания"</t>
  </si>
  <si>
    <t>0412</t>
  </si>
  <si>
    <t>6020210010</t>
  </si>
  <si>
    <t>6020201Г00</t>
  </si>
  <si>
    <t>Мероприятие 2.01 "Обеспечение функционирования "проектного офиса" по сопровождению инвестиций и формированию банка приоритетных инвестиционных площадок Тверской области"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</si>
  <si>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</si>
  <si>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</si>
  <si>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250</t>
  </si>
  <si>
    <t>МИНИСТЕРСТВО ДЕМОГРАФИЧЕСКОЙ И СЕМЕЙНОЙ ПОЛИТИКИ ТВЕРСКОЙ ОБЛАСТИ</t>
  </si>
  <si>
    <t>1002</t>
  </si>
  <si>
    <t>6220410010</t>
  </si>
  <si>
    <t>6220401Г00</t>
  </si>
  <si>
    <t>Мероприятие 4.01 "Предоставление субсидии на выполнение государственного задания социально-реабилитационным центрам для несовершеннолетних и государственному бюджетному учреждению "Тверской областной Центр социальной помощи семье и детям""</t>
  </si>
  <si>
    <t>6220410030</t>
  </si>
  <si>
    <t>6220403Г00</t>
  </si>
  <si>
    <t>Мероприятие 4.03 "Предоставление субсидии на выполнение государственного задания в государственном бюджетном учреждении социального обслуживания для детей-сирот и детей, оставшихся без попечения родителей, Тверской области "Областной Центр помощи детям, оставшимся без попечения родителей" (г. Торжок)"</t>
  </si>
  <si>
    <t>63</t>
  </si>
  <si>
    <t>Государственная программа Тверской области "Молодежь Верхневолжья" на 2021 - 2026 годы</t>
  </si>
  <si>
    <t>145</t>
  </si>
  <si>
    <t>КОМИТЕТ ПО ДЕЛАМ МОЛОДЕЖИ ТВЕРСКОЙ ОБЛАСТИ</t>
  </si>
  <si>
    <t>0707</t>
  </si>
  <si>
    <t>6330210060</t>
  </si>
  <si>
    <t>6330206Г00</t>
  </si>
  <si>
    <t>Мероприятие 2.06 "Предоставление субсидии на выполнение государственного задания государственным бюджетным учреждением Тверской области "Областной молодежный центр"</t>
  </si>
  <si>
    <t>64</t>
  </si>
  <si>
    <t>Государственная программа Тверской области "Физическая культура и спорт Тверской области" на 2021 - 2026 годы</t>
  </si>
  <si>
    <t>164</t>
  </si>
  <si>
    <t>КОМИТЕТ ПО ФИЗИЧЕСКОЙ КУЛЬТУРЕ И СПОРТУ ТВЕРСКОЙ ОБЛАСТИ</t>
  </si>
  <si>
    <t>1102</t>
  </si>
  <si>
    <t>6410110030</t>
  </si>
  <si>
    <t>6410102Г00</t>
  </si>
  <si>
    <t>Мероприятие 1.02 "Создание условий для занятий физической культурой и спортом населения региона в государственных физкультурно-оздоровительных и спортивных комплексах в рамках выполнения государственных заданий"</t>
  </si>
  <si>
    <t>1103</t>
  </si>
  <si>
    <t>6420110030</t>
  </si>
  <si>
    <t>6420101Г00</t>
  </si>
  <si>
    <t>Мероприятие 1.01 "Осуществление спортивной подготовки по видам спорта в соответствии с федеральными стандартами спортивной подготовки, организация и проведение спортивно-оздоровительной работы по развитию физической культуры и спорта среди различных групп населения"</t>
  </si>
  <si>
    <t>6420210050</t>
  </si>
  <si>
    <t>6420201Г00</t>
  </si>
  <si>
    <t>Мероприятие  2.01   «Обеспечение деятельности государственного бюджетного учреждения Тверской области центр спортивной подготовки «Школа высшего спортивного мастерства» (далее – ГБУ ЦСП ШВСМ)  как центра подготовки спортивного  резерва для сборных команд Тверской области и Российской Федерации и создание на его базе центра  по  определению предрасположенностей детей к занятиям определенными  видами спорта»</t>
  </si>
  <si>
    <t>6430210040</t>
  </si>
  <si>
    <t>6430201Г00</t>
  </si>
  <si>
    <t>Мероприятие 2.01 "Осуществление спортивной подготовки по видам спорта в соответствии с федеральными стандартами спортивной подготовки, организация и проведение спортивно-оздоровительной работы по развитию физической культуры и спорта среди лиц с ограниченными возможностями здоровья и инвалидов в САШ"</t>
  </si>
  <si>
    <t>65</t>
  </si>
  <si>
    <t>Государственная программа Тверской области "Культура Тверской области" на 2021 - 2026 годы</t>
  </si>
  <si>
    <t>065</t>
  </si>
  <si>
    <t>МИНИСТЕРСТВО КУЛЬТУРЫ ТВЕРСКОЙ ОБЛАСТИ</t>
  </si>
  <si>
    <t>6510310030</t>
  </si>
  <si>
    <t>6510302Г00</t>
  </si>
  <si>
    <t>Мероприятие 3.02 "Реализация дополнительных общеобразовательных программ"</t>
  </si>
  <si>
    <t>6510310060</t>
  </si>
  <si>
    <t>6510301Г00</t>
  </si>
  <si>
    <t>Мероприятие 3.01 "Реализация образовательных программ среднего профессионального образования"</t>
  </si>
  <si>
    <t>6510310070</t>
  </si>
  <si>
    <t>6510303Г00</t>
  </si>
  <si>
    <t>Мероприятие 3.03 "Реализация дополнительных профессиональных программ"</t>
  </si>
  <si>
    <t>0801</t>
  </si>
  <si>
    <t>6510110010</t>
  </si>
  <si>
    <t>6510101Г00</t>
  </si>
  <si>
    <t>Мероприятие 1.01 "Библиотечное, библиографическое и информационное обслуживание пользователей государственных бюджетных библиотек Тверской области"</t>
  </si>
  <si>
    <t>6510110020</t>
  </si>
  <si>
    <t>6510103Г00</t>
  </si>
  <si>
    <t>Мероприятие 1.03 "Музейное обслуживание населения"</t>
  </si>
  <si>
    <t>6510210040</t>
  </si>
  <si>
    <t>6510201Г00</t>
  </si>
  <si>
    <t>Мероприятие 2.01 "Театрально-концертное обслуживание населения"</t>
  </si>
  <si>
    <t>6510210050</t>
  </si>
  <si>
    <t>6510203Г00</t>
  </si>
  <si>
    <t>Мероприятие 2.03 "Предоставление возможностей для развития творческих способностей на непрофессиональной (любительской) основе, сохранение и развитие традиционной народной культуры, нематериального культурного наследия"</t>
  </si>
  <si>
    <t>0802</t>
  </si>
  <si>
    <t>6510210080</t>
  </si>
  <si>
    <t>6510202Г00</t>
  </si>
  <si>
    <t>Мероприятие 2.02 "Кинообслуживание населения, формирование и сохранение фильмофонда"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</si>
  <si>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</si>
  <si>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</si>
  <si>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148</t>
  </si>
  <si>
    <t>МИНИСТЕРСТВО СОЦИАЛЬНОЙ ЗАЩИТЫ НАСЕЛЕНИЯ ТВЕРСКОЙ ОБЛАСТИ</t>
  </si>
  <si>
    <t>6610310010</t>
  </si>
  <si>
    <t>6610301Г00</t>
  </si>
  <si>
    <t>Мероприятие  3.01 «Предоставление субсидии  на выполнение государственного задания в комплексных центрах системы социальной защиты населения»</t>
  </si>
  <si>
    <t>6610310030</t>
  </si>
  <si>
    <t>6610303Г00</t>
  </si>
  <si>
    <t>Мероприятие 3.03 «Предоставление субсидии на выполнение государственного задания домам-интернатам, специальным и психоневрологическим домам-интернатам для престарелых и инвалидов, а также учреждениям социальной защиты населения по предоставлению временного приюта»</t>
  </si>
  <si>
    <t>6620210010</t>
  </si>
  <si>
    <t>6620201Г00</t>
  </si>
  <si>
    <t>Мероприятие 2.01 «Предоставление субсидии  на выполнение государственного задания реабилитационным центрам для детей и подростков с ограниченными возможностями и государственному бюджетному учреждению «Кашаровский детский дом-интернат для детей с серьезными нарушениями в интеллектуальном развитии»</t>
  </si>
  <si>
    <t>67</t>
  </si>
  <si>
    <t>Государственная программа Тверской области "Содействие занятости населения Тверской области" на 2021 - 2026 годы</t>
  </si>
  <si>
    <t>123</t>
  </si>
  <si>
    <t>ГЛАВНОЕ УПРАВЛЕНИЕ ПО ТРУДУ И ЗАНЯТОСТИ НАСЕЛЕНИЯ ТВЕРСКОЙ ОБЛАСТИ</t>
  </si>
  <si>
    <t>6710210010</t>
  </si>
  <si>
    <t>6710202Г00</t>
  </si>
  <si>
    <t>Мероприятие 2.02 "Профессиональное обучение и дополнительное профессиональное образование безработных граждан в ГАОУ ДПО "Учебный центр службы занятости" в рамках выполнения государственного задания"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</si>
  <si>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</si>
  <si>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</si>
  <si>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019</t>
  </si>
  <si>
    <t>МИНИСТЕРСТВО ИМУЩЕСТВЕННЫХ И ЗЕМЕЛЬНЫХ ОТНОШЕНИЙ ТВЕРСКОЙ ОБЛАСТИ</t>
  </si>
  <si>
    <t>6810510010</t>
  </si>
  <si>
    <t>6810501Г00</t>
  </si>
  <si>
    <t>Мероприятие5.01 "Выполнение работ (оказание услуг) по проведению государственной кадастровой оценки на территории Тверской области"</t>
  </si>
  <si>
    <t>6810506Г00</t>
  </si>
  <si>
    <t>Мероприятие 5.06 "Описание границ населенных пунктов Тверской области в целях внесения сведений в Единый государственный реестр недвижимости"</t>
  </si>
  <si>
    <t>6810507Г00</t>
  </si>
  <si>
    <t>Мероприятие 5.07 "Изготовление технических паспортов на объекты недвижимости, находящиеся в собственности Тверской области"</t>
  </si>
  <si>
    <t>6810508Г00</t>
  </si>
  <si>
    <t>Мероприятие 5.08 "Изготовление технических планов на объекты недвижимости, находящиеся в собственности Тверской области"</t>
  </si>
  <si>
    <t>6810510Г00</t>
  </si>
  <si>
    <t>Мероприятие 5.10 «Хранение и использование учетно-технической документации об объектах государственного учета и технической инвентаризации»</t>
  </si>
  <si>
    <t>0409</t>
  </si>
  <si>
    <t>6810504Г00</t>
  </si>
  <si>
    <t>Мероприятие 5.04 "Выполнение комплекса работ, включая кадастровые работы, с целью внесения сведений или внесения изменений в сведения Единого государственного реестра недвижимости по линейным объектам"</t>
  </si>
  <si>
    <t>6810503Г00</t>
  </si>
  <si>
    <t>Мероприятие 5.03 "Выполнение комплекса работ, включая кадастровые работы по образованию земельных участков, зарегистрированных в государственную собственность Тверской области, подготовку документов, необходимых для постановки земельных участков на госуда</t>
  </si>
  <si>
    <t>6810509Г00</t>
  </si>
  <si>
    <t>Мероприятие 5.09 "Проведение кадастровых работ в отношении земельных участков, подлежащих изъятию для государственных нужд"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</si>
  <si>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</si>
  <si>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</si>
  <si>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086</t>
  </si>
  <si>
    <t>ГЛАВНОЕ УПРАВЛЕНИЕ "ГОСУДАРСТВЕННАЯ ИНСПЕКЦИЯ ПО ВЕТЕРИНАРИИ" ТВЕРСКОЙ ОБЛАСТИ</t>
  </si>
  <si>
    <t>0405</t>
  </si>
  <si>
    <t>7110210010</t>
  </si>
  <si>
    <t>7110201Г00</t>
  </si>
  <si>
    <t>Мероприятие 2.01 "Оказание государственными бюджетными учреждениями ветеринарии Тверской области государственных услуг (выполнение работ)"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</si>
  <si>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</si>
  <si>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</si>
  <si>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335</t>
  </si>
  <si>
    <t>ГЛАВНОЕ УПРАВЛЕНИЕ РЕГИОНАЛЬНОЙ БЕЗОПАСНОСТИ ТВЕРСКОЙ ОБЛАСТИ</t>
  </si>
  <si>
    <t>7430310060</t>
  </si>
  <si>
    <t>7430301Г00</t>
  </si>
  <si>
    <t>Мероприятие 3.01 "Обеспечение деятельности государственного бюджетного образовательного учреждения дополнительного профессионального образования "Учебно-методический центр по гражданской обороне и чрезвычайным ситуациям Тверской области"</t>
  </si>
  <si>
    <t>75</t>
  </si>
  <si>
    <t>Государственная программа Тверской области "Лесное хозяйство Тверской области" на 2021 - 2026 годы</t>
  </si>
  <si>
    <t>328</t>
  </si>
  <si>
    <t>МИНИСТЕРСТВО ЛЕСНОГО КОМПЛЕКСА ТВЕРСКОЙ ОБЛАСТИ</t>
  </si>
  <si>
    <t>0407</t>
  </si>
  <si>
    <t>752GА54290</t>
  </si>
  <si>
    <t>7520201Г00</t>
  </si>
  <si>
    <t>Мероприятие 2.01 "Увеличение площади лесовосстановления"</t>
  </si>
  <si>
    <t>7520151290</t>
  </si>
  <si>
    <t>7520103Г00</t>
  </si>
  <si>
    <t>Мероприятие 1.03 «Выполнение государственных работ по воспроизводству лесов и отводу лесосек под рубки ухода за лесами за счет средств федерального бюджета»</t>
  </si>
  <si>
    <t>7530210010</t>
  </si>
  <si>
    <t>7530202Г00</t>
  </si>
  <si>
    <t>Мероприятие 2.02 "Финансовое обеспечение выполнения государственного задания на оказание государственных услуг (выполнение работ) государственными бюджетными учреждениями лесного комплекса"</t>
  </si>
  <si>
    <t>7530253450</t>
  </si>
  <si>
    <t>7530206Г00</t>
  </si>
  <si>
    <t>Мероприятие 2.06 «Осуществление мер пожарной безопасности и тушение лесных пожаров»</t>
  </si>
  <si>
    <t>76</t>
  </si>
  <si>
    <t>Государственная программа Тверской области "Сельское хозяйство Тверской области" на 2021 - 2026 годы</t>
  </si>
  <si>
    <t>083</t>
  </si>
  <si>
    <t>МИНИСТЕРСТВО СЕЛЬСКОГО ХОЗЯЙСТВА, ПИЩЕВОЙ И ПЕРЕРАБАТЫВАЮЩЕЙ ПРОМЫШЛЕННОСТИ ТВЕРСКОЙ ОБЛАСТИ</t>
  </si>
  <si>
    <t>7620110010</t>
  </si>
  <si>
    <t>7620101Г00</t>
  </si>
  <si>
    <t>Мероприятие  1.01 «Организация оказания государственных услуг государственными бюджетными  профессиональными образовательными организациями, подведомственными Министерству сельского хозяйства Тверской области»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</si>
  <si>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</si>
  <si>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</si>
  <si>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105</t>
  </si>
  <si>
    <t>МИНИСТЕРСТВО ПРОМЫШЛЕННОСТИ И ТОРГОВЛИ ТВЕРСКОЙ ОБЛАСТИ</t>
  </si>
  <si>
    <t>7950110010</t>
  </si>
  <si>
    <t>7950101Г00</t>
  </si>
  <si>
    <t>Мероприятие 1.01 "Организация оказания государственных услуг государственными бюджетными профессиональными образовательными организациями, подведомственными Министерству промышленности и торговли Тверской области"</t>
  </si>
  <si>
    <t>2020 факт</t>
  </si>
  <si>
    <t>2021 ожидаемая оценка</t>
  </si>
  <si>
    <t>69</t>
  </si>
  <si>
    <t>6810505Г00</t>
  </si>
  <si>
    <t xml:space="preserve"> Мероприятие 5.05 "Выполнение кадастровых работ, включая подготовку документов, необходимых для внесения сведений о границах особо охраняемых природных территорий Тверской области"</t>
  </si>
  <si>
    <t>Сведения о планируемых на 2022 год и на плановый период 2023 и 2024 годов оказания государственных услуг (работ) государственными учреждениями Тверской области, а также о планируемых объемах их финансового обеспечения в сравнении с ожидаемым исполнением за 2021 год и отчетом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</si>
</sst>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top" wrapText="1" indent="1"/>
    </xf>
    <xf numFmtId="0" fontId="1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abSelected="1" workbookViewId="0">
      <selection activeCell="R11" sqref="R11"/>
    </sheetView>
  </sheetViews>
  <sheetFormatPr defaultRowHeight="12.75" x14ac:dyDescent="0.2"/>
  <cols>
    <col min="1" max="1" width="4.1640625" style="1" customWidth="1"/>
    <col min="2" max="2" width="6.6640625" style="1" customWidth="1"/>
    <col min="3" max="3" width="7" style="1" customWidth="1"/>
    <col min="4" max="4" width="13.6640625" style="1" customWidth="1"/>
    <col min="5" max="5" width="6" style="1" customWidth="1"/>
    <col min="6" max="6" width="13.6640625" style="1" customWidth="1"/>
    <col min="7" max="7" width="46" style="1" customWidth="1"/>
    <col min="8" max="8" width="15.5" style="1" customWidth="1"/>
    <col min="9" max="9" width="14.83203125" style="1" customWidth="1"/>
    <col min="10" max="10" width="13.83203125" style="1" customWidth="1"/>
    <col min="11" max="12" width="13.33203125" style="1" customWidth="1"/>
    <col min="13" max="16384" width="9.33203125" style="1"/>
  </cols>
  <sheetData>
    <row r="1" spans="1:12" ht="12.4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65.25" customHeight="1" x14ac:dyDescent="0.2">
      <c r="A2" s="18" t="s">
        <v>364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4.25" customHeight="1" x14ac:dyDescent="0.2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7.45" customHeight="1" x14ac:dyDescent="0.2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"/>
      <c r="I4" s="2"/>
      <c r="J4" s="21" t="s">
        <v>8</v>
      </c>
      <c r="K4" s="21"/>
      <c r="L4" s="21"/>
    </row>
    <row r="5" spans="1:12" ht="13.35" customHeight="1" x14ac:dyDescent="0.2">
      <c r="A5" s="21" t="s">
        <v>0</v>
      </c>
      <c r="B5" s="21" t="s">
        <v>0</v>
      </c>
      <c r="C5" s="21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4" t="s">
        <v>359</v>
      </c>
      <c r="I5" s="24" t="s">
        <v>360</v>
      </c>
      <c r="J5" s="21" t="s">
        <v>9</v>
      </c>
      <c r="K5" s="21" t="s">
        <v>10</v>
      </c>
      <c r="L5" s="21"/>
    </row>
    <row r="6" spans="1:12" ht="15" customHeight="1" x14ac:dyDescent="0.2">
      <c r="A6" s="21" t="s">
        <v>0</v>
      </c>
      <c r="B6" s="21" t="s">
        <v>0</v>
      </c>
      <c r="C6" s="21" t="s">
        <v>0</v>
      </c>
      <c r="D6" s="21" t="s">
        <v>0</v>
      </c>
      <c r="E6" s="21" t="s">
        <v>0</v>
      </c>
      <c r="F6" s="21" t="s">
        <v>0</v>
      </c>
      <c r="G6" s="21" t="s">
        <v>0</v>
      </c>
      <c r="H6" s="25"/>
      <c r="I6" s="25"/>
      <c r="J6" s="21" t="s">
        <v>0</v>
      </c>
      <c r="K6" s="2" t="s">
        <v>11</v>
      </c>
      <c r="L6" s="2" t="s">
        <v>12</v>
      </c>
    </row>
    <row r="7" spans="1:12" ht="14.1" customHeight="1" x14ac:dyDescent="0.2">
      <c r="A7" s="22" t="s">
        <v>0</v>
      </c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2" t="s">
        <v>0</v>
      </c>
      <c r="H7" s="25"/>
      <c r="I7" s="25"/>
      <c r="J7" s="27" t="s">
        <v>13</v>
      </c>
      <c r="K7" s="27" t="s">
        <v>13</v>
      </c>
      <c r="L7" s="27" t="s">
        <v>13</v>
      </c>
    </row>
    <row r="8" spans="1:12" ht="31.5" customHeight="1" x14ac:dyDescent="0.2">
      <c r="A8" s="23" t="s">
        <v>0</v>
      </c>
      <c r="B8" s="23" t="s">
        <v>0</v>
      </c>
      <c r="C8" s="23" t="s">
        <v>0</v>
      </c>
      <c r="D8" s="23" t="s">
        <v>0</v>
      </c>
      <c r="E8" s="23" t="s">
        <v>0</v>
      </c>
      <c r="F8" s="23" t="s">
        <v>0</v>
      </c>
      <c r="G8" s="23" t="s">
        <v>0</v>
      </c>
      <c r="H8" s="26"/>
      <c r="I8" s="26"/>
      <c r="J8" s="28" t="s">
        <v>0</v>
      </c>
      <c r="K8" s="28" t="s">
        <v>0</v>
      </c>
      <c r="L8" s="28" t="s">
        <v>0</v>
      </c>
    </row>
    <row r="9" spans="1:12" ht="11.25" customHeight="1" x14ac:dyDescent="0.2">
      <c r="A9" s="2" t="s">
        <v>14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19</v>
      </c>
      <c r="G9" s="2" t="s">
        <v>20</v>
      </c>
      <c r="H9" s="2"/>
      <c r="I9" s="2"/>
      <c r="J9" s="2" t="s">
        <v>21</v>
      </c>
      <c r="K9" s="2" t="s">
        <v>22</v>
      </c>
      <c r="L9" s="2" t="s">
        <v>23</v>
      </c>
    </row>
    <row r="10" spans="1:12" ht="14.45" customHeight="1" x14ac:dyDescent="0.2">
      <c r="A10" s="3" t="s">
        <v>24</v>
      </c>
      <c r="B10" s="3"/>
      <c r="C10" s="3"/>
      <c r="D10" s="3"/>
      <c r="E10" s="3"/>
      <c r="F10" s="3"/>
      <c r="G10" s="3"/>
      <c r="H10" s="10">
        <f>H11+H17+H20+H28+H31+H61+H64+H67+H71+H75+H78+H84+H96+H101+H104+H115+H118+H121+H127+H130</f>
        <v>8817761.0300000012</v>
      </c>
      <c r="I10" s="10">
        <f>I11+I17+I20+I28+I31+I61+I64+I67+I71+I75+I78+I84+I96+I101+I104+I115+I118+I121+I127+I130</f>
        <v>9052128.0999999996</v>
      </c>
      <c r="J10" s="4">
        <v>9712946.5</v>
      </c>
      <c r="K10" s="4">
        <v>9760502.3000000007</v>
      </c>
      <c r="L10" s="4">
        <v>9840266.5999999996</v>
      </c>
    </row>
    <row r="11" spans="1:12" ht="53.45" customHeight="1" x14ac:dyDescent="0.2">
      <c r="A11" s="5" t="s">
        <v>25</v>
      </c>
      <c r="B11" s="6" t="s">
        <v>0</v>
      </c>
      <c r="C11" s="6" t="s">
        <v>0</v>
      </c>
      <c r="D11" s="6" t="s">
        <v>0</v>
      </c>
      <c r="E11" s="7" t="s">
        <v>0</v>
      </c>
      <c r="F11" s="7"/>
      <c r="G11" s="14" t="s">
        <v>26</v>
      </c>
      <c r="H11" s="4">
        <f>H12</f>
        <v>351280.82999999996</v>
      </c>
      <c r="I11" s="4">
        <f>I12</f>
        <v>383065.00000000006</v>
      </c>
      <c r="J11" s="4">
        <v>373320.9</v>
      </c>
      <c r="K11" s="4">
        <v>375922.6</v>
      </c>
      <c r="L11" s="4">
        <v>375922.6</v>
      </c>
    </row>
    <row r="12" spans="1:12" ht="14.45" customHeight="1" x14ac:dyDescent="0.2">
      <c r="A12" s="2" t="s">
        <v>25</v>
      </c>
      <c r="B12" s="2" t="s">
        <v>27</v>
      </c>
      <c r="C12" s="2" t="s">
        <v>0</v>
      </c>
      <c r="D12" s="2" t="s">
        <v>0</v>
      </c>
      <c r="E12" s="3" t="s">
        <v>0</v>
      </c>
      <c r="F12" s="3"/>
      <c r="G12" s="15" t="s">
        <v>28</v>
      </c>
      <c r="H12" s="9">
        <f>H13+H14+H15+H16</f>
        <v>351280.82999999996</v>
      </c>
      <c r="I12" s="9">
        <f>I13+I14+I15+I16</f>
        <v>383065.00000000006</v>
      </c>
      <c r="J12" s="8">
        <v>373320.9</v>
      </c>
      <c r="K12" s="8">
        <v>375922.6</v>
      </c>
      <c r="L12" s="8">
        <v>375922.6</v>
      </c>
    </row>
    <row r="13" spans="1:12" ht="93.4" customHeight="1" x14ac:dyDescent="0.2">
      <c r="A13" s="2" t="s">
        <v>25</v>
      </c>
      <c r="B13" s="2" t="s">
        <v>27</v>
      </c>
      <c r="C13" s="2" t="s">
        <v>29</v>
      </c>
      <c r="D13" s="2" t="s">
        <v>30</v>
      </c>
      <c r="E13" s="2" t="s">
        <v>31</v>
      </c>
      <c r="F13" s="2" t="s">
        <v>32</v>
      </c>
      <c r="G13" s="16" t="s">
        <v>33</v>
      </c>
      <c r="H13" s="9"/>
      <c r="I13" s="9">
        <v>18420</v>
      </c>
      <c r="J13" s="8">
        <v>8800</v>
      </c>
      <c r="K13" s="8">
        <v>8800</v>
      </c>
      <c r="L13" s="8">
        <v>8800</v>
      </c>
    </row>
    <row r="14" spans="1:12" ht="80.45" customHeight="1" x14ac:dyDescent="0.2">
      <c r="A14" s="2" t="s">
        <v>25</v>
      </c>
      <c r="B14" s="2" t="s">
        <v>27</v>
      </c>
      <c r="C14" s="2" t="s">
        <v>29</v>
      </c>
      <c r="D14" s="2" t="s">
        <v>34</v>
      </c>
      <c r="E14" s="2" t="s">
        <v>35</v>
      </c>
      <c r="F14" s="2" t="s">
        <v>36</v>
      </c>
      <c r="G14" s="16" t="s">
        <v>37</v>
      </c>
      <c r="H14" s="9">
        <v>290663.8</v>
      </c>
      <c r="I14" s="9">
        <v>297239.90000000002</v>
      </c>
      <c r="J14" s="8">
        <v>304864.09999999998</v>
      </c>
      <c r="K14" s="8">
        <v>308416.5</v>
      </c>
      <c r="L14" s="8">
        <v>308416.5</v>
      </c>
    </row>
    <row r="15" spans="1:12" ht="93.4" customHeight="1" x14ac:dyDescent="0.2">
      <c r="A15" s="2" t="s">
        <v>25</v>
      </c>
      <c r="B15" s="2" t="s">
        <v>27</v>
      </c>
      <c r="C15" s="2" t="s">
        <v>38</v>
      </c>
      <c r="D15" s="2" t="s">
        <v>30</v>
      </c>
      <c r="E15" s="2" t="s">
        <v>31</v>
      </c>
      <c r="F15" s="2" t="s">
        <v>39</v>
      </c>
      <c r="G15" s="16" t="s">
        <v>40</v>
      </c>
      <c r="H15" s="9">
        <v>38455.599999999999</v>
      </c>
      <c r="I15" s="9">
        <v>41694.9</v>
      </c>
      <c r="J15" s="8">
        <v>39071.599999999999</v>
      </c>
      <c r="K15" s="8">
        <v>38166.199999999997</v>
      </c>
      <c r="L15" s="8">
        <v>38166.199999999997</v>
      </c>
    </row>
    <row r="16" spans="1:12" ht="93.4" customHeight="1" x14ac:dyDescent="0.2">
      <c r="A16" s="2" t="s">
        <v>25</v>
      </c>
      <c r="B16" s="2" t="s">
        <v>27</v>
      </c>
      <c r="C16" s="2" t="s">
        <v>41</v>
      </c>
      <c r="D16" s="2" t="s">
        <v>30</v>
      </c>
      <c r="E16" s="2" t="s">
        <v>31</v>
      </c>
      <c r="F16" s="2" t="s">
        <v>42</v>
      </c>
      <c r="G16" s="16" t="s">
        <v>43</v>
      </c>
      <c r="H16" s="9">
        <v>22161.43</v>
      </c>
      <c r="I16" s="9">
        <v>25710.2</v>
      </c>
      <c r="J16" s="8">
        <v>20585.2</v>
      </c>
      <c r="K16" s="8">
        <v>20539.900000000001</v>
      </c>
      <c r="L16" s="8">
        <v>20539.900000000001</v>
      </c>
    </row>
    <row r="17" spans="1:12" ht="40.5" customHeight="1" x14ac:dyDescent="0.2">
      <c r="A17" s="5" t="s">
        <v>44</v>
      </c>
      <c r="B17" s="6" t="s">
        <v>0</v>
      </c>
      <c r="C17" s="6" t="s">
        <v>0</v>
      </c>
      <c r="D17" s="6" t="s">
        <v>0</v>
      </c>
      <c r="E17" s="7" t="s">
        <v>0</v>
      </c>
      <c r="F17" s="7"/>
      <c r="G17" s="14" t="s">
        <v>45</v>
      </c>
      <c r="H17" s="4">
        <f>H18</f>
        <v>34909.199999999997</v>
      </c>
      <c r="I17" s="4">
        <f>I18</f>
        <v>37198.6</v>
      </c>
      <c r="J17" s="4">
        <v>39156.400000000001</v>
      </c>
      <c r="K17" s="4">
        <v>39814.9</v>
      </c>
      <c r="L17" s="4">
        <v>39814.9</v>
      </c>
    </row>
    <row r="18" spans="1:12" ht="27.4" customHeight="1" x14ac:dyDescent="0.2">
      <c r="A18" s="2" t="s">
        <v>44</v>
      </c>
      <c r="B18" s="2" t="s">
        <v>46</v>
      </c>
      <c r="C18" s="2" t="s">
        <v>0</v>
      </c>
      <c r="D18" s="2" t="s">
        <v>0</v>
      </c>
      <c r="E18" s="3" t="s">
        <v>0</v>
      </c>
      <c r="F18" s="3"/>
      <c r="G18" s="15" t="s">
        <v>47</v>
      </c>
      <c r="H18" s="9">
        <f>H19</f>
        <v>34909.199999999997</v>
      </c>
      <c r="I18" s="9">
        <f>I19</f>
        <v>37198.6</v>
      </c>
      <c r="J18" s="8">
        <v>39156.400000000001</v>
      </c>
      <c r="K18" s="8">
        <v>39814.9</v>
      </c>
      <c r="L18" s="8">
        <v>39814.9</v>
      </c>
    </row>
    <row r="19" spans="1:12" ht="67.349999999999994" customHeight="1" x14ac:dyDescent="0.2">
      <c r="A19" s="2" t="s">
        <v>44</v>
      </c>
      <c r="B19" s="2" t="s">
        <v>46</v>
      </c>
      <c r="C19" s="2" t="s">
        <v>48</v>
      </c>
      <c r="D19" s="2" t="s">
        <v>49</v>
      </c>
      <c r="E19" s="2" t="s">
        <v>35</v>
      </c>
      <c r="F19" s="2" t="s">
        <v>50</v>
      </c>
      <c r="G19" s="16" t="s">
        <v>51</v>
      </c>
      <c r="H19" s="9">
        <v>34909.199999999997</v>
      </c>
      <c r="I19" s="9">
        <v>37198.6</v>
      </c>
      <c r="J19" s="8">
        <v>39156.400000000001</v>
      </c>
      <c r="K19" s="8">
        <v>39814.9</v>
      </c>
      <c r="L19" s="8">
        <v>39814.9</v>
      </c>
    </row>
    <row r="20" spans="1:12" ht="40.5" customHeight="1" x14ac:dyDescent="0.2">
      <c r="A20" s="5" t="s">
        <v>52</v>
      </c>
      <c r="B20" s="6" t="s">
        <v>0</v>
      </c>
      <c r="C20" s="6" t="s">
        <v>0</v>
      </c>
      <c r="D20" s="6" t="s">
        <v>0</v>
      </c>
      <c r="E20" s="7" t="s">
        <v>0</v>
      </c>
      <c r="F20" s="7"/>
      <c r="G20" s="14" t="s">
        <v>53</v>
      </c>
      <c r="H20" s="4">
        <f>H21</f>
        <v>329358.09999999998</v>
      </c>
      <c r="I20" s="4">
        <f>I21</f>
        <v>338626.6</v>
      </c>
      <c r="J20" s="4">
        <v>412607.2</v>
      </c>
      <c r="K20" s="4">
        <v>422332.8</v>
      </c>
      <c r="L20" s="4">
        <v>486157.1</v>
      </c>
    </row>
    <row r="21" spans="1:12" ht="27.4" customHeight="1" x14ac:dyDescent="0.2">
      <c r="A21" s="2" t="s">
        <v>52</v>
      </c>
      <c r="B21" s="2" t="s">
        <v>54</v>
      </c>
      <c r="C21" s="2" t="s">
        <v>0</v>
      </c>
      <c r="D21" s="2" t="s">
        <v>0</v>
      </c>
      <c r="E21" s="3" t="s">
        <v>0</v>
      </c>
      <c r="F21" s="3"/>
      <c r="G21" s="15" t="s">
        <v>55</v>
      </c>
      <c r="H21" s="9">
        <f>SUM(H22:H27)</f>
        <v>329358.09999999998</v>
      </c>
      <c r="I21" s="9">
        <f>SUM(I22:I27)</f>
        <v>338626.6</v>
      </c>
      <c r="J21" s="8">
        <v>412607.2</v>
      </c>
      <c r="K21" s="8">
        <v>422332.8</v>
      </c>
      <c r="L21" s="8">
        <v>486157.1</v>
      </c>
    </row>
    <row r="22" spans="1:12" ht="53.45" customHeight="1" x14ac:dyDescent="0.2">
      <c r="A22" s="2" t="s">
        <v>52</v>
      </c>
      <c r="B22" s="2" t="s">
        <v>54</v>
      </c>
      <c r="C22" s="2" t="s">
        <v>56</v>
      </c>
      <c r="D22" s="2" t="s">
        <v>57</v>
      </c>
      <c r="E22" s="2" t="s">
        <v>35</v>
      </c>
      <c r="F22" s="2" t="s">
        <v>58</v>
      </c>
      <c r="G22" s="16" t="s">
        <v>59</v>
      </c>
      <c r="H22" s="9">
        <f>30101.2+51998.1+9231.8</f>
        <v>91331.1</v>
      </c>
      <c r="I22" s="9">
        <v>90662.5</v>
      </c>
      <c r="J22" s="8">
        <v>145149.1</v>
      </c>
      <c r="K22" s="8">
        <v>150992.5</v>
      </c>
      <c r="L22" s="8">
        <v>216648.2</v>
      </c>
    </row>
    <row r="23" spans="1:12" ht="80.45" customHeight="1" x14ac:dyDescent="0.2">
      <c r="A23" s="2" t="s">
        <v>52</v>
      </c>
      <c r="B23" s="2" t="s">
        <v>54</v>
      </c>
      <c r="C23" s="2" t="s">
        <v>48</v>
      </c>
      <c r="D23" s="2" t="s">
        <v>60</v>
      </c>
      <c r="E23" s="2" t="s">
        <v>35</v>
      </c>
      <c r="F23" s="2" t="s">
        <v>61</v>
      </c>
      <c r="G23" s="16" t="s">
        <v>62</v>
      </c>
      <c r="H23" s="9">
        <v>145195.5</v>
      </c>
      <c r="I23" s="9">
        <v>149818.70000000001</v>
      </c>
      <c r="J23" s="8">
        <v>159760.79999999999</v>
      </c>
      <c r="K23" s="8">
        <v>160475.4</v>
      </c>
      <c r="L23" s="8">
        <v>160457.9</v>
      </c>
    </row>
    <row r="24" spans="1:12" ht="133.35" customHeight="1" x14ac:dyDescent="0.2">
      <c r="A24" s="2" t="s">
        <v>52</v>
      </c>
      <c r="B24" s="2" t="s">
        <v>54</v>
      </c>
      <c r="C24" s="2" t="s">
        <v>63</v>
      </c>
      <c r="D24" s="2" t="s">
        <v>64</v>
      </c>
      <c r="E24" s="2" t="s">
        <v>35</v>
      </c>
      <c r="F24" s="2" t="s">
        <v>65</v>
      </c>
      <c r="G24" s="16" t="s">
        <v>66</v>
      </c>
      <c r="H24" s="9">
        <v>33436.199999999997</v>
      </c>
      <c r="I24" s="9">
        <v>35455.4</v>
      </c>
      <c r="J24" s="8">
        <v>38752.199999999997</v>
      </c>
      <c r="K24" s="8">
        <v>39486</v>
      </c>
      <c r="L24" s="8">
        <v>39472.1</v>
      </c>
    </row>
    <row r="25" spans="1:12" ht="67.349999999999994" customHeight="1" x14ac:dyDescent="0.2">
      <c r="A25" s="2" t="s">
        <v>52</v>
      </c>
      <c r="B25" s="2" t="s">
        <v>54</v>
      </c>
      <c r="C25" s="2" t="s">
        <v>67</v>
      </c>
      <c r="D25" s="2" t="s">
        <v>68</v>
      </c>
      <c r="E25" s="2" t="s">
        <v>35</v>
      </c>
      <c r="F25" s="2" t="s">
        <v>69</v>
      </c>
      <c r="G25" s="16" t="s">
        <v>70</v>
      </c>
      <c r="H25" s="9">
        <v>6104.6</v>
      </c>
      <c r="I25" s="9">
        <v>6272.1</v>
      </c>
      <c r="J25" s="8">
        <v>6309.1</v>
      </c>
      <c r="K25" s="8">
        <v>6475.6</v>
      </c>
      <c r="L25" s="8">
        <v>6475.6</v>
      </c>
    </row>
    <row r="26" spans="1:12" ht="80.45" customHeight="1" x14ac:dyDescent="0.2">
      <c r="A26" s="2" t="s">
        <v>52</v>
      </c>
      <c r="B26" s="2" t="s">
        <v>54</v>
      </c>
      <c r="C26" s="2" t="s">
        <v>67</v>
      </c>
      <c r="D26" s="2" t="s">
        <v>71</v>
      </c>
      <c r="E26" s="2" t="s">
        <v>35</v>
      </c>
      <c r="F26" s="2" t="s">
        <v>72</v>
      </c>
      <c r="G26" s="16" t="s">
        <v>73</v>
      </c>
      <c r="H26" s="9">
        <v>14878.8</v>
      </c>
      <c r="I26" s="9">
        <v>13787.1</v>
      </c>
      <c r="J26" s="8">
        <v>17209.7</v>
      </c>
      <c r="K26" s="8">
        <v>19309.099999999999</v>
      </c>
      <c r="L26" s="8">
        <v>17509.099999999999</v>
      </c>
    </row>
    <row r="27" spans="1:12" ht="107.25" customHeight="1" x14ac:dyDescent="0.2">
      <c r="A27" s="2" t="s">
        <v>52</v>
      </c>
      <c r="B27" s="2" t="s">
        <v>54</v>
      </c>
      <c r="C27" s="2" t="s">
        <v>67</v>
      </c>
      <c r="D27" s="2" t="s">
        <v>74</v>
      </c>
      <c r="E27" s="2" t="s">
        <v>35</v>
      </c>
      <c r="F27" s="2" t="s">
        <v>75</v>
      </c>
      <c r="G27" s="16" t="s">
        <v>76</v>
      </c>
      <c r="H27" s="9">
        <v>38411.9</v>
      </c>
      <c r="I27" s="9">
        <v>42630.8</v>
      </c>
      <c r="J27" s="8">
        <v>45426.3</v>
      </c>
      <c r="K27" s="8">
        <v>45594.2</v>
      </c>
      <c r="L27" s="8">
        <v>45594.2</v>
      </c>
    </row>
    <row r="28" spans="1:12" ht="93.4" customHeight="1" x14ac:dyDescent="0.2">
      <c r="A28" s="5" t="s">
        <v>77</v>
      </c>
      <c r="B28" s="6" t="s">
        <v>0</v>
      </c>
      <c r="C28" s="6" t="s">
        <v>0</v>
      </c>
      <c r="D28" s="6" t="s">
        <v>0</v>
      </c>
      <c r="E28" s="7" t="s">
        <v>0</v>
      </c>
      <c r="F28" s="7"/>
      <c r="G28" s="14" t="s">
        <v>78</v>
      </c>
      <c r="H28" s="4">
        <f>H29</f>
        <v>48009.2</v>
      </c>
      <c r="I28" s="4">
        <f>I29</f>
        <v>47486.8</v>
      </c>
      <c r="J28" s="4">
        <v>48960.3</v>
      </c>
      <c r="K28" s="4">
        <v>49383</v>
      </c>
      <c r="L28" s="4">
        <v>49383</v>
      </c>
    </row>
    <row r="29" spans="1:12" ht="27.4" customHeight="1" x14ac:dyDescent="0.2">
      <c r="A29" s="2" t="s">
        <v>77</v>
      </c>
      <c r="B29" s="2" t="s">
        <v>79</v>
      </c>
      <c r="C29" s="2" t="s">
        <v>0</v>
      </c>
      <c r="D29" s="2" t="s">
        <v>0</v>
      </c>
      <c r="E29" s="3" t="s">
        <v>0</v>
      </c>
      <c r="F29" s="3"/>
      <c r="G29" s="15" t="s">
        <v>80</v>
      </c>
      <c r="H29" s="9">
        <f>H30</f>
        <v>48009.2</v>
      </c>
      <c r="I29" s="9">
        <f>I30</f>
        <v>47486.8</v>
      </c>
      <c r="J29" s="8">
        <v>48960.3</v>
      </c>
      <c r="K29" s="8">
        <v>49383</v>
      </c>
      <c r="L29" s="8">
        <v>49383</v>
      </c>
    </row>
    <row r="30" spans="1:12" ht="93.4" customHeight="1" x14ac:dyDescent="0.2">
      <c r="A30" s="2" t="s">
        <v>77</v>
      </c>
      <c r="B30" s="2" t="s">
        <v>79</v>
      </c>
      <c r="C30" s="2" t="s">
        <v>48</v>
      </c>
      <c r="D30" s="2" t="s">
        <v>81</v>
      </c>
      <c r="E30" s="2" t="s">
        <v>35</v>
      </c>
      <c r="F30" s="2" t="s">
        <v>82</v>
      </c>
      <c r="G30" s="16" t="s">
        <v>83</v>
      </c>
      <c r="H30" s="9">
        <v>48009.2</v>
      </c>
      <c r="I30" s="9">
        <v>47486.8</v>
      </c>
      <c r="J30" s="8">
        <v>48960.3</v>
      </c>
      <c r="K30" s="8">
        <v>49383</v>
      </c>
      <c r="L30" s="8">
        <v>49383</v>
      </c>
    </row>
    <row r="31" spans="1:12" ht="40.5" customHeight="1" x14ac:dyDescent="0.2">
      <c r="A31" s="5" t="s">
        <v>84</v>
      </c>
      <c r="B31" s="6" t="s">
        <v>0</v>
      </c>
      <c r="C31" s="6" t="s">
        <v>0</v>
      </c>
      <c r="D31" s="6" t="s">
        <v>0</v>
      </c>
      <c r="E31" s="7" t="s">
        <v>0</v>
      </c>
      <c r="F31" s="7"/>
      <c r="G31" s="14" t="s">
        <v>85</v>
      </c>
      <c r="H31" s="4">
        <f>H32</f>
        <v>2347149.7000000002</v>
      </c>
      <c r="I31" s="4">
        <f>I32</f>
        <v>2532675.0000000005</v>
      </c>
      <c r="J31" s="4">
        <v>2709877.7</v>
      </c>
      <c r="K31" s="4">
        <v>2706604.8</v>
      </c>
      <c r="L31" s="4">
        <v>2729071.6</v>
      </c>
    </row>
    <row r="32" spans="1:12" ht="27.4" customHeight="1" x14ac:dyDescent="0.2">
      <c r="A32" s="2" t="s">
        <v>84</v>
      </c>
      <c r="B32" s="2" t="s">
        <v>86</v>
      </c>
      <c r="C32" s="2" t="s">
        <v>0</v>
      </c>
      <c r="D32" s="2" t="s">
        <v>0</v>
      </c>
      <c r="E32" s="3" t="s">
        <v>0</v>
      </c>
      <c r="F32" s="3"/>
      <c r="G32" s="15" t="s">
        <v>87</v>
      </c>
      <c r="H32" s="9">
        <f>SUM(H33:H60)</f>
        <v>2347149.7000000002</v>
      </c>
      <c r="I32" s="9">
        <f>SUM(I33:I60)</f>
        <v>2532675.0000000005</v>
      </c>
      <c r="J32" s="8">
        <v>2709877.7</v>
      </c>
      <c r="K32" s="8">
        <v>2706604.8</v>
      </c>
      <c r="L32" s="8">
        <v>2729071.6</v>
      </c>
    </row>
    <row r="33" spans="1:12" ht="53.45" customHeight="1" x14ac:dyDescent="0.2">
      <c r="A33" s="2" t="s">
        <v>84</v>
      </c>
      <c r="B33" s="2" t="s">
        <v>86</v>
      </c>
      <c r="C33" s="2" t="s">
        <v>48</v>
      </c>
      <c r="D33" s="2" t="s">
        <v>88</v>
      </c>
      <c r="E33" s="2" t="s">
        <v>35</v>
      </c>
      <c r="F33" s="2" t="s">
        <v>89</v>
      </c>
      <c r="G33" s="16" t="s">
        <v>90</v>
      </c>
      <c r="H33" s="9">
        <v>125709.8</v>
      </c>
      <c r="I33" s="9">
        <v>134626.29999999999</v>
      </c>
      <c r="J33" s="8">
        <v>142034.4</v>
      </c>
      <c r="K33" s="8">
        <v>143329.79999999999</v>
      </c>
      <c r="L33" s="8">
        <v>143329.79999999999</v>
      </c>
    </row>
    <row r="34" spans="1:12" ht="53.45" customHeight="1" x14ac:dyDescent="0.2">
      <c r="A34" s="2" t="s">
        <v>84</v>
      </c>
      <c r="B34" s="2" t="s">
        <v>86</v>
      </c>
      <c r="C34" s="2" t="s">
        <v>48</v>
      </c>
      <c r="D34" s="2" t="s">
        <v>91</v>
      </c>
      <c r="E34" s="2" t="s">
        <v>35</v>
      </c>
      <c r="F34" s="2" t="s">
        <v>92</v>
      </c>
      <c r="G34" s="16" t="s">
        <v>93</v>
      </c>
      <c r="H34" s="9">
        <v>1303.2</v>
      </c>
      <c r="I34" s="9">
        <v>1268</v>
      </c>
      <c r="J34" s="8">
        <v>1351.7</v>
      </c>
      <c r="K34" s="8">
        <v>1351.7</v>
      </c>
      <c r="L34" s="8">
        <v>1351.7</v>
      </c>
    </row>
    <row r="35" spans="1:12" ht="53.45" customHeight="1" x14ac:dyDescent="0.2">
      <c r="A35" s="2" t="s">
        <v>84</v>
      </c>
      <c r="B35" s="2" t="s">
        <v>86</v>
      </c>
      <c r="C35" s="2" t="s">
        <v>94</v>
      </c>
      <c r="D35" s="2" t="s">
        <v>95</v>
      </c>
      <c r="E35" s="2" t="s">
        <v>35</v>
      </c>
      <c r="F35" s="2" t="s">
        <v>96</v>
      </c>
      <c r="G35" s="16" t="s">
        <v>97</v>
      </c>
      <c r="H35" s="9">
        <v>87491.8</v>
      </c>
      <c r="I35" s="9">
        <v>87168</v>
      </c>
      <c r="J35" s="8">
        <v>88912.5</v>
      </c>
      <c r="K35" s="8">
        <v>88912.5</v>
      </c>
      <c r="L35" s="8">
        <v>88912.5</v>
      </c>
    </row>
    <row r="36" spans="1:12" ht="40.5" customHeight="1" x14ac:dyDescent="0.2">
      <c r="A36" s="2" t="s">
        <v>84</v>
      </c>
      <c r="B36" s="2" t="s">
        <v>86</v>
      </c>
      <c r="C36" s="2" t="s">
        <v>94</v>
      </c>
      <c r="D36" s="2" t="s">
        <v>98</v>
      </c>
      <c r="E36" s="2" t="s">
        <v>35</v>
      </c>
      <c r="F36" s="2" t="s">
        <v>99</v>
      </c>
      <c r="G36" s="16" t="s">
        <v>100</v>
      </c>
      <c r="H36" s="9">
        <v>929832.4</v>
      </c>
      <c r="I36" s="9">
        <v>963785.8</v>
      </c>
      <c r="J36" s="8">
        <v>1032236</v>
      </c>
      <c r="K36" s="8">
        <v>1034249.1</v>
      </c>
      <c r="L36" s="8">
        <v>1032385</v>
      </c>
    </row>
    <row r="37" spans="1:12" ht="27.4" customHeight="1" x14ac:dyDescent="0.2">
      <c r="A37" s="2" t="s">
        <v>84</v>
      </c>
      <c r="B37" s="2" t="s">
        <v>86</v>
      </c>
      <c r="C37" s="2" t="s">
        <v>94</v>
      </c>
      <c r="D37" s="2" t="s">
        <v>101</v>
      </c>
      <c r="E37" s="2" t="s">
        <v>35</v>
      </c>
      <c r="F37" s="2" t="s">
        <v>102</v>
      </c>
      <c r="G37" s="16" t="s">
        <v>103</v>
      </c>
      <c r="H37" s="9">
        <v>156944.20000000001</v>
      </c>
      <c r="I37" s="9">
        <v>186624.2</v>
      </c>
      <c r="J37" s="8">
        <v>229855.7</v>
      </c>
      <c r="K37" s="8">
        <v>229536.9</v>
      </c>
      <c r="L37" s="8">
        <v>229536.9</v>
      </c>
    </row>
    <row r="38" spans="1:12" ht="40.5" customHeight="1" x14ac:dyDescent="0.2">
      <c r="A38" s="2" t="s">
        <v>84</v>
      </c>
      <c r="B38" s="2" t="s">
        <v>86</v>
      </c>
      <c r="C38" s="2" t="s">
        <v>104</v>
      </c>
      <c r="D38" s="2" t="s">
        <v>105</v>
      </c>
      <c r="E38" s="2" t="s">
        <v>35</v>
      </c>
      <c r="F38" s="2" t="s">
        <v>106</v>
      </c>
      <c r="G38" s="16" t="s">
        <v>107</v>
      </c>
      <c r="H38" s="9">
        <v>11840.7</v>
      </c>
      <c r="I38" s="9">
        <v>11841.3</v>
      </c>
      <c r="J38" s="8">
        <v>12315.1</v>
      </c>
      <c r="K38" s="8">
        <v>12315.1</v>
      </c>
      <c r="L38" s="8">
        <v>12315.1</v>
      </c>
    </row>
    <row r="39" spans="1:12" ht="40.5" customHeight="1" x14ac:dyDescent="0.2">
      <c r="A39" s="2" t="s">
        <v>84</v>
      </c>
      <c r="B39" s="2" t="s">
        <v>86</v>
      </c>
      <c r="C39" s="2" t="s">
        <v>104</v>
      </c>
      <c r="D39" s="2" t="s">
        <v>108</v>
      </c>
      <c r="E39" s="2" t="s">
        <v>35</v>
      </c>
      <c r="F39" s="2" t="s">
        <v>109</v>
      </c>
      <c r="G39" s="16" t="s">
        <v>110</v>
      </c>
      <c r="H39" s="9">
        <v>6244.5</v>
      </c>
      <c r="I39" s="9">
        <v>6244.5</v>
      </c>
      <c r="J39" s="8">
        <v>6499.9</v>
      </c>
      <c r="K39" s="8">
        <v>6499.9</v>
      </c>
      <c r="L39" s="8">
        <v>6499.9</v>
      </c>
    </row>
    <row r="40" spans="1:12" ht="53.45" customHeight="1" x14ac:dyDescent="0.2">
      <c r="A40" s="2" t="s">
        <v>84</v>
      </c>
      <c r="B40" s="2" t="s">
        <v>86</v>
      </c>
      <c r="C40" s="2" t="s">
        <v>104</v>
      </c>
      <c r="D40" s="2" t="s">
        <v>111</v>
      </c>
      <c r="E40" s="2" t="s">
        <v>35</v>
      </c>
      <c r="F40" s="2" t="s">
        <v>112</v>
      </c>
      <c r="G40" s="16" t="s">
        <v>113</v>
      </c>
      <c r="H40" s="9">
        <v>15214.3</v>
      </c>
      <c r="I40" s="9">
        <v>14811.2</v>
      </c>
      <c r="J40" s="8">
        <v>16305.6</v>
      </c>
      <c r="K40" s="8">
        <v>16305.6</v>
      </c>
      <c r="L40" s="8">
        <v>16305.6</v>
      </c>
    </row>
    <row r="41" spans="1:12" ht="53.45" customHeight="1" x14ac:dyDescent="0.2">
      <c r="A41" s="2" t="s">
        <v>84</v>
      </c>
      <c r="B41" s="2" t="s">
        <v>86</v>
      </c>
      <c r="C41" s="2" t="s">
        <v>104</v>
      </c>
      <c r="D41" s="2" t="s">
        <v>114</v>
      </c>
      <c r="E41" s="2" t="s">
        <v>35</v>
      </c>
      <c r="F41" s="2" t="s">
        <v>115</v>
      </c>
      <c r="G41" s="16" t="s">
        <v>116</v>
      </c>
      <c r="H41" s="9">
        <v>6213.6</v>
      </c>
      <c r="I41" s="9">
        <v>6213.5</v>
      </c>
      <c r="J41" s="8">
        <v>6213.8</v>
      </c>
      <c r="K41" s="8">
        <v>6213.8</v>
      </c>
      <c r="L41" s="8">
        <v>6213.8</v>
      </c>
    </row>
    <row r="42" spans="1:12" ht="27.4" customHeight="1" x14ac:dyDescent="0.2">
      <c r="A42" s="2" t="s">
        <v>84</v>
      </c>
      <c r="B42" s="2" t="s">
        <v>86</v>
      </c>
      <c r="C42" s="2" t="s">
        <v>104</v>
      </c>
      <c r="D42" s="2" t="s">
        <v>117</v>
      </c>
      <c r="E42" s="2" t="s">
        <v>35</v>
      </c>
      <c r="F42" s="2" t="s">
        <v>118</v>
      </c>
      <c r="G42" s="16" t="s">
        <v>119</v>
      </c>
      <c r="H42" s="9">
        <v>321195.3</v>
      </c>
      <c r="I42" s="9">
        <v>355529.3</v>
      </c>
      <c r="J42" s="8">
        <v>383207.9</v>
      </c>
      <c r="K42" s="8">
        <v>382522.5</v>
      </c>
      <c r="L42" s="8">
        <v>382522.5</v>
      </c>
    </row>
    <row r="43" spans="1:12" ht="40.5" customHeight="1" x14ac:dyDescent="0.2">
      <c r="A43" s="2" t="s">
        <v>84</v>
      </c>
      <c r="B43" s="2" t="s">
        <v>86</v>
      </c>
      <c r="C43" s="2" t="s">
        <v>104</v>
      </c>
      <c r="D43" s="2" t="s">
        <v>120</v>
      </c>
      <c r="E43" s="2" t="s">
        <v>35</v>
      </c>
      <c r="F43" s="2" t="s">
        <v>121</v>
      </c>
      <c r="G43" s="16" t="s">
        <v>122</v>
      </c>
      <c r="H43" s="9">
        <v>1787.7</v>
      </c>
      <c r="I43" s="9">
        <v>4732.8999999999996</v>
      </c>
      <c r="J43" s="8">
        <v>7148.4</v>
      </c>
      <c r="K43" s="8">
        <v>7140.2</v>
      </c>
      <c r="L43" s="8">
        <v>7140.2</v>
      </c>
    </row>
    <row r="44" spans="1:12" ht="40.5" customHeight="1" x14ac:dyDescent="0.2">
      <c r="A44" s="2" t="s">
        <v>84</v>
      </c>
      <c r="B44" s="2" t="s">
        <v>86</v>
      </c>
      <c r="C44" s="2" t="s">
        <v>123</v>
      </c>
      <c r="D44" s="2" t="s">
        <v>124</v>
      </c>
      <c r="E44" s="2" t="s">
        <v>35</v>
      </c>
      <c r="F44" s="2" t="s">
        <v>125</v>
      </c>
      <c r="G44" s="16" t="s">
        <v>126</v>
      </c>
      <c r="H44" s="9">
        <v>49668.2</v>
      </c>
      <c r="I44" s="9">
        <v>54353.7</v>
      </c>
      <c r="J44" s="8">
        <v>56433.1</v>
      </c>
      <c r="K44" s="8">
        <v>56369.5</v>
      </c>
      <c r="L44" s="8">
        <v>56369.5</v>
      </c>
    </row>
    <row r="45" spans="1:12" ht="40.5" customHeight="1" x14ac:dyDescent="0.2">
      <c r="A45" s="2" t="s">
        <v>84</v>
      </c>
      <c r="B45" s="2" t="s">
        <v>86</v>
      </c>
      <c r="C45" s="2" t="s">
        <v>127</v>
      </c>
      <c r="D45" s="2" t="s">
        <v>128</v>
      </c>
      <c r="E45" s="2" t="s">
        <v>35</v>
      </c>
      <c r="F45" s="2" t="s">
        <v>129</v>
      </c>
      <c r="G45" s="16" t="s">
        <v>130</v>
      </c>
      <c r="H45" s="9">
        <v>124477.4</v>
      </c>
      <c r="I45" s="9">
        <v>107208.3</v>
      </c>
      <c r="J45" s="8">
        <v>88025.9</v>
      </c>
      <c r="K45" s="8">
        <v>88025.9</v>
      </c>
      <c r="L45" s="8">
        <v>110450</v>
      </c>
    </row>
    <row r="46" spans="1:12" ht="147.19999999999999" customHeight="1" x14ac:dyDescent="0.2">
      <c r="A46" s="2" t="s">
        <v>84</v>
      </c>
      <c r="B46" s="2" t="s">
        <v>86</v>
      </c>
      <c r="C46" s="2" t="s">
        <v>127</v>
      </c>
      <c r="D46" s="2" t="s">
        <v>131</v>
      </c>
      <c r="E46" s="2" t="s">
        <v>35</v>
      </c>
      <c r="F46" s="2" t="s">
        <v>132</v>
      </c>
      <c r="G46" s="16" t="s">
        <v>133</v>
      </c>
      <c r="H46" s="9">
        <v>3616.8</v>
      </c>
      <c r="I46" s="9">
        <v>4035.7</v>
      </c>
      <c r="J46" s="8">
        <v>4035.7</v>
      </c>
      <c r="K46" s="8">
        <v>4035.7</v>
      </c>
      <c r="L46" s="8">
        <v>4035.7</v>
      </c>
    </row>
    <row r="47" spans="1:12" ht="40.5" customHeight="1" x14ac:dyDescent="0.2">
      <c r="A47" s="2" t="s">
        <v>84</v>
      </c>
      <c r="B47" s="2" t="s">
        <v>86</v>
      </c>
      <c r="C47" s="2" t="s">
        <v>127</v>
      </c>
      <c r="D47" s="2" t="s">
        <v>134</v>
      </c>
      <c r="E47" s="2" t="s">
        <v>35</v>
      </c>
      <c r="F47" s="2" t="s">
        <v>135</v>
      </c>
      <c r="G47" s="16" t="s">
        <v>136</v>
      </c>
      <c r="H47" s="9">
        <v>88025.9</v>
      </c>
      <c r="I47" s="9">
        <v>129807.2</v>
      </c>
      <c r="J47" s="8">
        <v>133768</v>
      </c>
      <c r="K47" s="8">
        <v>133768</v>
      </c>
      <c r="L47" s="8">
        <v>133768</v>
      </c>
    </row>
    <row r="48" spans="1:12" ht="27.4" customHeight="1" x14ac:dyDescent="0.2">
      <c r="A48" s="2" t="s">
        <v>84</v>
      </c>
      <c r="B48" s="2" t="s">
        <v>86</v>
      </c>
      <c r="C48" s="2" t="s">
        <v>137</v>
      </c>
      <c r="D48" s="2" t="s">
        <v>138</v>
      </c>
      <c r="E48" s="2" t="s">
        <v>35</v>
      </c>
      <c r="F48" s="2" t="s">
        <v>139</v>
      </c>
      <c r="G48" s="16" t="s">
        <v>140</v>
      </c>
      <c r="H48" s="9">
        <v>185693.6</v>
      </c>
      <c r="I48" s="9">
        <v>199050.3</v>
      </c>
      <c r="J48" s="8">
        <v>227291.1</v>
      </c>
      <c r="K48" s="8">
        <v>222095.5</v>
      </c>
      <c r="L48" s="8">
        <v>224002.3</v>
      </c>
    </row>
    <row r="49" spans="1:12" ht="40.5" customHeight="1" x14ac:dyDescent="0.2">
      <c r="A49" s="2" t="s">
        <v>84</v>
      </c>
      <c r="B49" s="2" t="s">
        <v>86</v>
      </c>
      <c r="C49" s="2" t="s">
        <v>141</v>
      </c>
      <c r="D49" s="2" t="s">
        <v>142</v>
      </c>
      <c r="E49" s="2" t="s">
        <v>35</v>
      </c>
      <c r="F49" s="2" t="s">
        <v>143</v>
      </c>
      <c r="G49" s="16" t="s">
        <v>144</v>
      </c>
      <c r="H49" s="9">
        <v>117233.9</v>
      </c>
      <c r="I49" s="9">
        <v>112743.7</v>
      </c>
      <c r="J49" s="8">
        <v>127359.5</v>
      </c>
      <c r="K49" s="8">
        <v>127218.8</v>
      </c>
      <c r="L49" s="8">
        <v>127218.8</v>
      </c>
    </row>
    <row r="50" spans="1:12" ht="53.45" customHeight="1" x14ac:dyDescent="0.2">
      <c r="A50" s="2" t="s">
        <v>84</v>
      </c>
      <c r="B50" s="2" t="s">
        <v>86</v>
      </c>
      <c r="C50" s="2" t="s">
        <v>145</v>
      </c>
      <c r="D50" s="2" t="s">
        <v>146</v>
      </c>
      <c r="E50" s="2" t="s">
        <v>35</v>
      </c>
      <c r="F50" s="2" t="s">
        <v>147</v>
      </c>
      <c r="G50" s="16" t="s">
        <v>148</v>
      </c>
      <c r="H50" s="9">
        <v>3872.5</v>
      </c>
      <c r="I50" s="9">
        <v>5536</v>
      </c>
      <c r="J50" s="8">
        <v>5874</v>
      </c>
      <c r="K50" s="8">
        <v>5874</v>
      </c>
      <c r="L50" s="8">
        <v>5874</v>
      </c>
    </row>
    <row r="51" spans="1:12" ht="40.5" customHeight="1" x14ac:dyDescent="0.2">
      <c r="A51" s="2" t="s">
        <v>84</v>
      </c>
      <c r="B51" s="2" t="s">
        <v>86</v>
      </c>
      <c r="C51" s="2" t="s">
        <v>145</v>
      </c>
      <c r="D51" s="2" t="s">
        <v>149</v>
      </c>
      <c r="E51" s="2" t="s">
        <v>35</v>
      </c>
      <c r="F51" s="2" t="s">
        <v>150</v>
      </c>
      <c r="G51" s="16" t="s">
        <v>151</v>
      </c>
      <c r="H51" s="9">
        <v>1783.1</v>
      </c>
      <c r="I51" s="9">
        <v>1830</v>
      </c>
      <c r="J51" s="8">
        <v>1831.2</v>
      </c>
      <c r="K51" s="8">
        <v>1831.2</v>
      </c>
      <c r="L51" s="8">
        <v>1831.2</v>
      </c>
    </row>
    <row r="52" spans="1:12" ht="93.4" customHeight="1" x14ac:dyDescent="0.2">
      <c r="A52" s="2" t="s">
        <v>84</v>
      </c>
      <c r="B52" s="2" t="s">
        <v>86</v>
      </c>
      <c r="C52" s="2" t="s">
        <v>145</v>
      </c>
      <c r="D52" s="2" t="s">
        <v>152</v>
      </c>
      <c r="E52" s="2" t="s">
        <v>35</v>
      </c>
      <c r="F52" s="2" t="s">
        <v>153</v>
      </c>
      <c r="G52" s="16" t="s">
        <v>154</v>
      </c>
      <c r="H52" s="9">
        <v>43843.9</v>
      </c>
      <c r="I52" s="9">
        <v>49857.7</v>
      </c>
      <c r="J52" s="8">
        <v>33574.5</v>
      </c>
      <c r="K52" s="8">
        <v>33493.1</v>
      </c>
      <c r="L52" s="8">
        <v>33493.1</v>
      </c>
    </row>
    <row r="53" spans="1:12" ht="40.5" customHeight="1" x14ac:dyDescent="0.2">
      <c r="A53" s="2" t="s">
        <v>84</v>
      </c>
      <c r="B53" s="2" t="s">
        <v>86</v>
      </c>
      <c r="C53" s="2" t="s">
        <v>145</v>
      </c>
      <c r="D53" s="2" t="s">
        <v>155</v>
      </c>
      <c r="E53" s="2" t="s">
        <v>35</v>
      </c>
      <c r="F53" s="2" t="s">
        <v>156</v>
      </c>
      <c r="G53" s="16" t="s">
        <v>157</v>
      </c>
      <c r="H53" s="9">
        <v>16198.8</v>
      </c>
      <c r="I53" s="9">
        <v>24704.1</v>
      </c>
      <c r="J53" s="8">
        <v>24704.1</v>
      </c>
      <c r="K53" s="8">
        <v>24704.1</v>
      </c>
      <c r="L53" s="8">
        <v>24704.1</v>
      </c>
    </row>
    <row r="54" spans="1:12" ht="53.45" customHeight="1" x14ac:dyDescent="0.2">
      <c r="A54" s="2" t="s">
        <v>84</v>
      </c>
      <c r="B54" s="2" t="s">
        <v>86</v>
      </c>
      <c r="C54" s="2" t="s">
        <v>145</v>
      </c>
      <c r="D54" s="2" t="s">
        <v>158</v>
      </c>
      <c r="E54" s="2" t="s">
        <v>35</v>
      </c>
      <c r="F54" s="2" t="s">
        <v>159</v>
      </c>
      <c r="G54" s="16" t="s">
        <v>160</v>
      </c>
      <c r="H54" s="9">
        <v>9865</v>
      </c>
      <c r="I54" s="9">
        <v>15208.1</v>
      </c>
      <c r="J54" s="8">
        <v>17426.099999999999</v>
      </c>
      <c r="K54" s="8">
        <v>17400.2</v>
      </c>
      <c r="L54" s="8">
        <v>17400.2</v>
      </c>
    </row>
    <row r="55" spans="1:12" ht="40.5" customHeight="1" x14ac:dyDescent="0.2">
      <c r="A55" s="2" t="s">
        <v>84</v>
      </c>
      <c r="B55" s="2" t="s">
        <v>86</v>
      </c>
      <c r="C55" s="2" t="s">
        <v>145</v>
      </c>
      <c r="D55" s="2" t="s">
        <v>161</v>
      </c>
      <c r="E55" s="2" t="s">
        <v>35</v>
      </c>
      <c r="F55" s="2" t="s">
        <v>162</v>
      </c>
      <c r="G55" s="16" t="s">
        <v>163</v>
      </c>
      <c r="H55" s="9">
        <v>1140.7</v>
      </c>
      <c r="I55" s="9">
        <v>1935.5</v>
      </c>
      <c r="J55" s="8">
        <v>2540.6999999999998</v>
      </c>
      <c r="K55" s="8">
        <v>2540.6999999999998</v>
      </c>
      <c r="L55" s="8">
        <v>2540.6999999999998</v>
      </c>
    </row>
    <row r="56" spans="1:12" ht="40.5" customHeight="1" x14ac:dyDescent="0.2">
      <c r="A56" s="2" t="s">
        <v>84</v>
      </c>
      <c r="B56" s="2" t="s">
        <v>86</v>
      </c>
      <c r="C56" s="2" t="s">
        <v>145</v>
      </c>
      <c r="D56" s="2" t="s">
        <v>164</v>
      </c>
      <c r="E56" s="2" t="s">
        <v>35</v>
      </c>
      <c r="F56" s="2" t="s">
        <v>165</v>
      </c>
      <c r="G56" s="16" t="s">
        <v>166</v>
      </c>
      <c r="H56" s="9">
        <v>32938.5</v>
      </c>
      <c r="I56" s="9">
        <v>31301.599999999999</v>
      </c>
      <c r="J56" s="8">
        <v>39052.5</v>
      </c>
      <c r="K56" s="8">
        <v>38999.800000000003</v>
      </c>
      <c r="L56" s="8">
        <v>38999.800000000003</v>
      </c>
    </row>
    <row r="57" spans="1:12" ht="53.45" customHeight="1" x14ac:dyDescent="0.2">
      <c r="A57" s="2" t="s">
        <v>84</v>
      </c>
      <c r="B57" s="2" t="s">
        <v>86</v>
      </c>
      <c r="C57" s="2" t="s">
        <v>145</v>
      </c>
      <c r="D57" s="2" t="s">
        <v>167</v>
      </c>
      <c r="E57" s="2" t="s">
        <v>35</v>
      </c>
      <c r="F57" s="2" t="s">
        <v>168</v>
      </c>
      <c r="G57" s="16" t="s">
        <v>169</v>
      </c>
      <c r="H57" s="9">
        <v>574.20000000000005</v>
      </c>
      <c r="I57" s="9">
        <v>597.1</v>
      </c>
      <c r="J57" s="8">
        <v>599.1</v>
      </c>
      <c r="K57" s="8">
        <v>598</v>
      </c>
      <c r="L57" s="8">
        <v>598</v>
      </c>
    </row>
    <row r="58" spans="1:12" ht="67.349999999999994" customHeight="1" x14ac:dyDescent="0.2">
      <c r="A58" s="2" t="s">
        <v>84</v>
      </c>
      <c r="B58" s="2" t="s">
        <v>86</v>
      </c>
      <c r="C58" s="2" t="s">
        <v>145</v>
      </c>
      <c r="D58" s="2" t="s">
        <v>170</v>
      </c>
      <c r="E58" s="2" t="s">
        <v>35</v>
      </c>
      <c r="F58" s="2" t="s">
        <v>171</v>
      </c>
      <c r="G58" s="16" t="s">
        <v>172</v>
      </c>
      <c r="H58" s="9">
        <v>4439.7</v>
      </c>
      <c r="I58" s="9">
        <v>2559</v>
      </c>
      <c r="J58" s="8">
        <v>4573.5</v>
      </c>
      <c r="K58" s="8">
        <v>4565.5</v>
      </c>
      <c r="L58" s="8">
        <v>4565.5</v>
      </c>
    </row>
    <row r="59" spans="1:12" ht="67.349999999999994" customHeight="1" x14ac:dyDescent="0.2">
      <c r="A59" s="2" t="s">
        <v>84</v>
      </c>
      <c r="B59" s="2" t="s">
        <v>86</v>
      </c>
      <c r="C59" s="2" t="s">
        <v>145</v>
      </c>
      <c r="D59" s="2" t="s">
        <v>173</v>
      </c>
      <c r="E59" s="2" t="s">
        <v>35</v>
      </c>
      <c r="F59" s="2" t="s">
        <v>174</v>
      </c>
      <c r="G59" s="16" t="s">
        <v>175</v>
      </c>
      <c r="H59" s="9"/>
      <c r="I59" s="9"/>
      <c r="J59" s="8">
        <v>1681.5</v>
      </c>
      <c r="K59" s="8">
        <v>1681.5</v>
      </c>
      <c r="L59" s="8">
        <v>1681.5</v>
      </c>
    </row>
    <row r="60" spans="1:12" ht="93.4" customHeight="1" x14ac:dyDescent="0.2">
      <c r="A60" s="2" t="s">
        <v>84</v>
      </c>
      <c r="B60" s="2" t="s">
        <v>86</v>
      </c>
      <c r="C60" s="2" t="s">
        <v>145</v>
      </c>
      <c r="D60" s="2" t="s">
        <v>176</v>
      </c>
      <c r="E60" s="2" t="s">
        <v>35</v>
      </c>
      <c r="F60" s="2" t="s">
        <v>177</v>
      </c>
      <c r="G60" s="16" t="s">
        <v>178</v>
      </c>
      <c r="H60" s="9"/>
      <c r="I60" s="9">
        <v>19102</v>
      </c>
      <c r="J60" s="8">
        <v>15026.2</v>
      </c>
      <c r="K60" s="8">
        <v>15026.2</v>
      </c>
      <c r="L60" s="8">
        <v>15026.2</v>
      </c>
    </row>
    <row r="61" spans="1:12" ht="53.45" customHeight="1" x14ac:dyDescent="0.2">
      <c r="A61" s="5" t="s">
        <v>179</v>
      </c>
      <c r="B61" s="6" t="s">
        <v>0</v>
      </c>
      <c r="C61" s="6" t="s">
        <v>0</v>
      </c>
      <c r="D61" s="6" t="s">
        <v>0</v>
      </c>
      <c r="E61" s="7" t="s">
        <v>0</v>
      </c>
      <c r="F61" s="7"/>
      <c r="G61" s="14" t="s">
        <v>180</v>
      </c>
      <c r="H61" s="4">
        <f>H62</f>
        <v>88589.9</v>
      </c>
      <c r="I61" s="4">
        <f>I62</f>
        <v>91594.4</v>
      </c>
      <c r="J61" s="4">
        <v>90226.7</v>
      </c>
      <c r="K61" s="4">
        <v>88628.6</v>
      </c>
      <c r="L61" s="4">
        <v>86737.5</v>
      </c>
    </row>
    <row r="62" spans="1:12" ht="27.4" customHeight="1" x14ac:dyDescent="0.2">
      <c r="A62" s="2" t="s">
        <v>179</v>
      </c>
      <c r="B62" s="2" t="s">
        <v>181</v>
      </c>
      <c r="C62" s="2" t="s">
        <v>0</v>
      </c>
      <c r="D62" s="2" t="s">
        <v>0</v>
      </c>
      <c r="E62" s="3" t="s">
        <v>0</v>
      </c>
      <c r="F62" s="3"/>
      <c r="G62" s="15" t="s">
        <v>182</v>
      </c>
      <c r="H62" s="9">
        <f>H63</f>
        <v>88589.9</v>
      </c>
      <c r="I62" s="9">
        <f>I63</f>
        <v>91594.4</v>
      </c>
      <c r="J62" s="8">
        <v>90226.7</v>
      </c>
      <c r="K62" s="8">
        <v>88628.6</v>
      </c>
      <c r="L62" s="8">
        <v>86737.5</v>
      </c>
    </row>
    <row r="63" spans="1:12" ht="80.45" customHeight="1" x14ac:dyDescent="0.2">
      <c r="A63" s="2" t="s">
        <v>179</v>
      </c>
      <c r="B63" s="2" t="s">
        <v>181</v>
      </c>
      <c r="C63" s="2" t="s">
        <v>48</v>
      </c>
      <c r="D63" s="2" t="s">
        <v>183</v>
      </c>
      <c r="E63" s="2" t="s">
        <v>35</v>
      </c>
      <c r="F63" s="2" t="s">
        <v>184</v>
      </c>
      <c r="G63" s="16" t="s">
        <v>185</v>
      </c>
      <c r="H63" s="9">
        <v>88589.9</v>
      </c>
      <c r="I63" s="9">
        <v>91594.4</v>
      </c>
      <c r="J63" s="8">
        <v>90226.7</v>
      </c>
      <c r="K63" s="8">
        <v>88628.6</v>
      </c>
      <c r="L63" s="8">
        <v>86737.5</v>
      </c>
    </row>
    <row r="64" spans="1:12" ht="53.45" customHeight="1" x14ac:dyDescent="0.2">
      <c r="A64" s="5" t="s">
        <v>186</v>
      </c>
      <c r="B64" s="6" t="s">
        <v>0</v>
      </c>
      <c r="C64" s="6" t="s">
        <v>0</v>
      </c>
      <c r="D64" s="6" t="s">
        <v>0</v>
      </c>
      <c r="E64" s="7" t="s">
        <v>0</v>
      </c>
      <c r="F64" s="7"/>
      <c r="G64" s="14" t="s">
        <v>187</v>
      </c>
      <c r="H64" s="4">
        <f>H65</f>
        <v>41171.800000000003</v>
      </c>
      <c r="I64" s="4">
        <f>I65</f>
        <v>41938.5</v>
      </c>
      <c r="J64" s="4">
        <v>43617.5</v>
      </c>
      <c r="K64" s="4">
        <v>44015.1</v>
      </c>
      <c r="L64" s="4">
        <v>44015.1</v>
      </c>
    </row>
    <row r="65" spans="1:12" ht="40.5" customHeight="1" x14ac:dyDescent="0.2">
      <c r="A65" s="2" t="s">
        <v>186</v>
      </c>
      <c r="B65" s="2" t="s">
        <v>188</v>
      </c>
      <c r="C65" s="2" t="s">
        <v>0</v>
      </c>
      <c r="D65" s="2" t="s">
        <v>0</v>
      </c>
      <c r="E65" s="3" t="s">
        <v>0</v>
      </c>
      <c r="F65" s="3"/>
      <c r="G65" s="15" t="s">
        <v>189</v>
      </c>
      <c r="H65" s="9">
        <f>H66</f>
        <v>41171.800000000003</v>
      </c>
      <c r="I65" s="9">
        <f>I66</f>
        <v>41938.5</v>
      </c>
      <c r="J65" s="8">
        <v>43617.5</v>
      </c>
      <c r="K65" s="8">
        <v>44015.1</v>
      </c>
      <c r="L65" s="8">
        <v>44015.1</v>
      </c>
    </row>
    <row r="66" spans="1:12" ht="93.4" customHeight="1" x14ac:dyDescent="0.2">
      <c r="A66" s="2" t="s">
        <v>186</v>
      </c>
      <c r="B66" s="2" t="s">
        <v>188</v>
      </c>
      <c r="C66" s="2" t="s">
        <v>48</v>
      </c>
      <c r="D66" s="2" t="s">
        <v>190</v>
      </c>
      <c r="E66" s="2" t="s">
        <v>35</v>
      </c>
      <c r="F66" s="2" t="s">
        <v>191</v>
      </c>
      <c r="G66" s="16" t="s">
        <v>192</v>
      </c>
      <c r="H66" s="9">
        <v>41171.800000000003</v>
      </c>
      <c r="I66" s="9">
        <v>41938.5</v>
      </c>
      <c r="J66" s="8">
        <v>43617.5</v>
      </c>
      <c r="K66" s="8">
        <v>44015.1</v>
      </c>
      <c r="L66" s="8">
        <v>44015.1</v>
      </c>
    </row>
    <row r="67" spans="1:12" ht="67.349999999999994" customHeight="1" x14ac:dyDescent="0.2">
      <c r="A67" s="5" t="s">
        <v>193</v>
      </c>
      <c r="B67" s="6" t="s">
        <v>0</v>
      </c>
      <c r="C67" s="6" t="s">
        <v>0</v>
      </c>
      <c r="D67" s="6" t="s">
        <v>0</v>
      </c>
      <c r="E67" s="7" t="s">
        <v>0</v>
      </c>
      <c r="F67" s="7"/>
      <c r="G67" s="14" t="s">
        <v>194</v>
      </c>
      <c r="H67" s="4">
        <f>H68</f>
        <v>348829</v>
      </c>
      <c r="I67" s="4">
        <f>I68</f>
        <v>383243.60000000003</v>
      </c>
      <c r="J67" s="4">
        <v>412639.8</v>
      </c>
      <c r="K67" s="4">
        <v>422999</v>
      </c>
      <c r="L67" s="4">
        <v>422999</v>
      </c>
    </row>
    <row r="68" spans="1:12" ht="27.4" customHeight="1" x14ac:dyDescent="0.2">
      <c r="A68" s="2" t="s">
        <v>193</v>
      </c>
      <c r="B68" s="2" t="s">
        <v>195</v>
      </c>
      <c r="C68" s="2" t="s">
        <v>0</v>
      </c>
      <c r="D68" s="2" t="s">
        <v>0</v>
      </c>
      <c r="E68" s="3" t="s">
        <v>0</v>
      </c>
      <c r="F68" s="3"/>
      <c r="G68" s="15" t="s">
        <v>196</v>
      </c>
      <c r="H68" s="9">
        <f>H69+H70</f>
        <v>348829</v>
      </c>
      <c r="I68" s="9">
        <f>I69+I70</f>
        <v>383243.60000000003</v>
      </c>
      <c r="J68" s="8">
        <v>412639.8</v>
      </c>
      <c r="K68" s="8">
        <v>422999</v>
      </c>
      <c r="L68" s="8">
        <v>422999</v>
      </c>
    </row>
    <row r="69" spans="1:12" ht="53.45" customHeight="1" x14ac:dyDescent="0.2">
      <c r="A69" s="2" t="s">
        <v>193</v>
      </c>
      <c r="B69" s="2" t="s">
        <v>195</v>
      </c>
      <c r="C69" s="2" t="s">
        <v>29</v>
      </c>
      <c r="D69" s="2" t="s">
        <v>197</v>
      </c>
      <c r="E69" s="2" t="s">
        <v>31</v>
      </c>
      <c r="F69" s="2" t="s">
        <v>198</v>
      </c>
      <c r="G69" s="16" t="s">
        <v>199</v>
      </c>
      <c r="H69" s="9">
        <v>340526.5</v>
      </c>
      <c r="I69" s="9">
        <v>374002.9</v>
      </c>
      <c r="J69" s="8">
        <v>403322.3</v>
      </c>
      <c r="K69" s="8">
        <v>413451.2</v>
      </c>
      <c r="L69" s="8">
        <v>413451.2</v>
      </c>
    </row>
    <row r="70" spans="1:12" ht="67.349999999999994" customHeight="1" x14ac:dyDescent="0.2">
      <c r="A70" s="2" t="s">
        <v>193</v>
      </c>
      <c r="B70" s="2" t="s">
        <v>195</v>
      </c>
      <c r="C70" s="2" t="s">
        <v>200</v>
      </c>
      <c r="D70" s="2" t="s">
        <v>201</v>
      </c>
      <c r="E70" s="2" t="s">
        <v>31</v>
      </c>
      <c r="F70" s="2" t="s">
        <v>202</v>
      </c>
      <c r="G70" s="16" t="s">
        <v>203</v>
      </c>
      <c r="H70" s="9">
        <v>8302.5</v>
      </c>
      <c r="I70" s="9">
        <v>9240.7000000000007</v>
      </c>
      <c r="J70" s="8">
        <v>9317.5</v>
      </c>
      <c r="K70" s="8">
        <v>9547.7999999999993</v>
      </c>
      <c r="L70" s="8">
        <v>9547.7999999999993</v>
      </c>
    </row>
    <row r="71" spans="1:12" ht="53.45" customHeight="1" x14ac:dyDescent="0.2">
      <c r="A71" s="5" t="s">
        <v>204</v>
      </c>
      <c r="B71" s="6" t="s">
        <v>0</v>
      </c>
      <c r="C71" s="6" t="s">
        <v>0</v>
      </c>
      <c r="D71" s="6" t="s">
        <v>0</v>
      </c>
      <c r="E71" s="7" t="s">
        <v>0</v>
      </c>
      <c r="F71" s="7"/>
      <c r="G71" s="14" t="s">
        <v>205</v>
      </c>
      <c r="H71" s="4">
        <f>H72</f>
        <v>391377.5</v>
      </c>
      <c r="I71" s="4">
        <f>I72</f>
        <v>400714.89999999997</v>
      </c>
      <c r="J71" s="4">
        <v>462189</v>
      </c>
      <c r="K71" s="4">
        <v>468338.9</v>
      </c>
      <c r="L71" s="4">
        <v>468338.9</v>
      </c>
    </row>
    <row r="72" spans="1:12" ht="40.5" customHeight="1" x14ac:dyDescent="0.2">
      <c r="A72" s="2" t="s">
        <v>204</v>
      </c>
      <c r="B72" s="2" t="s">
        <v>206</v>
      </c>
      <c r="C72" s="2" t="s">
        <v>0</v>
      </c>
      <c r="D72" s="2" t="s">
        <v>0</v>
      </c>
      <c r="E72" s="3" t="s">
        <v>0</v>
      </c>
      <c r="F72" s="3"/>
      <c r="G72" s="15" t="s">
        <v>207</v>
      </c>
      <c r="H72" s="9">
        <f>H73+H74</f>
        <v>391377.5</v>
      </c>
      <c r="I72" s="9">
        <f>I73+I74</f>
        <v>400714.89999999997</v>
      </c>
      <c r="J72" s="8">
        <v>462189</v>
      </c>
      <c r="K72" s="8">
        <v>468338.9</v>
      </c>
      <c r="L72" s="8">
        <v>468338.9</v>
      </c>
    </row>
    <row r="73" spans="1:12" ht="93.4" customHeight="1" x14ac:dyDescent="0.2">
      <c r="A73" s="2" t="s">
        <v>204</v>
      </c>
      <c r="B73" s="2" t="s">
        <v>206</v>
      </c>
      <c r="C73" s="2" t="s">
        <v>208</v>
      </c>
      <c r="D73" s="2" t="s">
        <v>209</v>
      </c>
      <c r="E73" s="2" t="s">
        <v>35</v>
      </c>
      <c r="F73" s="2" t="s">
        <v>210</v>
      </c>
      <c r="G73" s="16" t="s">
        <v>211</v>
      </c>
      <c r="H73" s="9">
        <v>355844.5</v>
      </c>
      <c r="I73" s="9">
        <v>365068.1</v>
      </c>
      <c r="J73" s="8">
        <v>421667.9</v>
      </c>
      <c r="K73" s="8">
        <v>427506.5</v>
      </c>
      <c r="L73" s="8">
        <v>427506.5</v>
      </c>
    </row>
    <row r="74" spans="1:12" ht="107.25" customHeight="1" x14ac:dyDescent="0.2">
      <c r="A74" s="2" t="s">
        <v>204</v>
      </c>
      <c r="B74" s="2" t="s">
        <v>206</v>
      </c>
      <c r="C74" s="2" t="s">
        <v>208</v>
      </c>
      <c r="D74" s="2" t="s">
        <v>212</v>
      </c>
      <c r="E74" s="2" t="s">
        <v>35</v>
      </c>
      <c r="F74" s="2" t="s">
        <v>213</v>
      </c>
      <c r="G74" s="16" t="s">
        <v>214</v>
      </c>
      <c r="H74" s="9">
        <v>35533</v>
      </c>
      <c r="I74" s="9">
        <v>35646.800000000003</v>
      </c>
      <c r="J74" s="8">
        <v>40521.1</v>
      </c>
      <c r="K74" s="8">
        <v>40832.400000000001</v>
      </c>
      <c r="L74" s="8">
        <v>40832.400000000001</v>
      </c>
    </row>
    <row r="75" spans="1:12" ht="40.5" customHeight="1" x14ac:dyDescent="0.2">
      <c r="A75" s="5" t="s">
        <v>215</v>
      </c>
      <c r="B75" s="6" t="s">
        <v>0</v>
      </c>
      <c r="C75" s="6" t="s">
        <v>0</v>
      </c>
      <c r="D75" s="6" t="s">
        <v>0</v>
      </c>
      <c r="E75" s="7" t="s">
        <v>0</v>
      </c>
      <c r="F75" s="7"/>
      <c r="G75" s="14" t="s">
        <v>216</v>
      </c>
      <c r="H75" s="4">
        <f>H76</f>
        <v>16720.400000000001</v>
      </c>
      <c r="I75" s="4">
        <f>I76</f>
        <v>15623.3</v>
      </c>
      <c r="J75" s="4">
        <v>16201.9</v>
      </c>
      <c r="K75" s="4">
        <v>16441.2</v>
      </c>
      <c r="L75" s="4">
        <v>16441.2</v>
      </c>
    </row>
    <row r="76" spans="1:12" ht="27.4" customHeight="1" x14ac:dyDescent="0.2">
      <c r="A76" s="2" t="s">
        <v>215</v>
      </c>
      <c r="B76" s="2" t="s">
        <v>217</v>
      </c>
      <c r="C76" s="2" t="s">
        <v>0</v>
      </c>
      <c r="D76" s="2" t="s">
        <v>0</v>
      </c>
      <c r="E76" s="3" t="s">
        <v>0</v>
      </c>
      <c r="F76" s="3"/>
      <c r="G76" s="15" t="s">
        <v>218</v>
      </c>
      <c r="H76" s="9">
        <f>H77</f>
        <v>16720.400000000001</v>
      </c>
      <c r="I76" s="9">
        <f>I77</f>
        <v>15623.3</v>
      </c>
      <c r="J76" s="8">
        <v>16201.9</v>
      </c>
      <c r="K76" s="8">
        <v>16441.2</v>
      </c>
      <c r="L76" s="8">
        <v>16441.2</v>
      </c>
    </row>
    <row r="77" spans="1:12" ht="67.349999999999994" customHeight="1" x14ac:dyDescent="0.2">
      <c r="A77" s="2" t="s">
        <v>215</v>
      </c>
      <c r="B77" s="2" t="s">
        <v>217</v>
      </c>
      <c r="C77" s="2" t="s">
        <v>219</v>
      </c>
      <c r="D77" s="2" t="s">
        <v>220</v>
      </c>
      <c r="E77" s="2" t="s">
        <v>35</v>
      </c>
      <c r="F77" s="2" t="s">
        <v>221</v>
      </c>
      <c r="G77" s="16" t="s">
        <v>222</v>
      </c>
      <c r="H77" s="9">
        <v>16720.400000000001</v>
      </c>
      <c r="I77" s="9">
        <v>15623.3</v>
      </c>
      <c r="J77" s="8">
        <v>16201.9</v>
      </c>
      <c r="K77" s="8">
        <v>16441.2</v>
      </c>
      <c r="L77" s="8">
        <v>16441.2</v>
      </c>
    </row>
    <row r="78" spans="1:12" ht="40.5" customHeight="1" x14ac:dyDescent="0.2">
      <c r="A78" s="5" t="s">
        <v>223</v>
      </c>
      <c r="B78" s="6" t="s">
        <v>0</v>
      </c>
      <c r="C78" s="6" t="s">
        <v>0</v>
      </c>
      <c r="D78" s="6" t="s">
        <v>0</v>
      </c>
      <c r="E78" s="7" t="s">
        <v>0</v>
      </c>
      <c r="F78" s="7"/>
      <c r="G78" s="14" t="s">
        <v>224</v>
      </c>
      <c r="H78" s="4">
        <f>H79</f>
        <v>540371.4</v>
      </c>
      <c r="I78" s="4">
        <f>I79</f>
        <v>598769.29999999993</v>
      </c>
      <c r="J78" s="4">
        <v>604153.1</v>
      </c>
      <c r="K78" s="4">
        <v>612241.6</v>
      </c>
      <c r="L78" s="4">
        <v>612241.6</v>
      </c>
    </row>
    <row r="79" spans="1:12" ht="27.4" customHeight="1" x14ac:dyDescent="0.2">
      <c r="A79" s="2" t="s">
        <v>223</v>
      </c>
      <c r="B79" s="2" t="s">
        <v>225</v>
      </c>
      <c r="C79" s="2" t="s">
        <v>0</v>
      </c>
      <c r="D79" s="2" t="s">
        <v>0</v>
      </c>
      <c r="E79" s="3" t="s">
        <v>0</v>
      </c>
      <c r="F79" s="3"/>
      <c r="G79" s="15" t="s">
        <v>226</v>
      </c>
      <c r="H79" s="9">
        <f>SUM(H80:H83)</f>
        <v>540371.4</v>
      </c>
      <c r="I79" s="9">
        <f>SUM(I80:I83)</f>
        <v>598769.29999999993</v>
      </c>
      <c r="J79" s="8">
        <v>604153.1</v>
      </c>
      <c r="K79" s="8">
        <v>612241.6</v>
      </c>
      <c r="L79" s="8">
        <v>612241.6</v>
      </c>
    </row>
    <row r="80" spans="1:12" ht="80.45" customHeight="1" x14ac:dyDescent="0.2">
      <c r="A80" s="2" t="s">
        <v>223</v>
      </c>
      <c r="B80" s="2" t="s">
        <v>225</v>
      </c>
      <c r="C80" s="2" t="s">
        <v>227</v>
      </c>
      <c r="D80" s="2" t="s">
        <v>228</v>
      </c>
      <c r="E80" s="2" t="s">
        <v>35</v>
      </c>
      <c r="F80" s="2" t="s">
        <v>229</v>
      </c>
      <c r="G80" s="16" t="s">
        <v>230</v>
      </c>
      <c r="H80" s="9">
        <v>208124.3</v>
      </c>
      <c r="I80" s="9">
        <v>217885.8</v>
      </c>
      <c r="J80" s="8">
        <v>223734.1</v>
      </c>
      <c r="K80" s="8">
        <v>225816</v>
      </c>
      <c r="L80" s="8">
        <v>225816</v>
      </c>
    </row>
    <row r="81" spans="1:12" ht="93.4" customHeight="1" x14ac:dyDescent="0.2">
      <c r="A81" s="2" t="s">
        <v>223</v>
      </c>
      <c r="B81" s="2" t="s">
        <v>225</v>
      </c>
      <c r="C81" s="2" t="s">
        <v>231</v>
      </c>
      <c r="D81" s="2" t="s">
        <v>232</v>
      </c>
      <c r="E81" s="2" t="s">
        <v>35</v>
      </c>
      <c r="F81" s="2" t="s">
        <v>233</v>
      </c>
      <c r="G81" s="16" t="s">
        <v>234</v>
      </c>
      <c r="H81" s="9">
        <v>257660.4</v>
      </c>
      <c r="I81" s="9">
        <v>284152.90000000002</v>
      </c>
      <c r="J81" s="8">
        <v>281990.2</v>
      </c>
      <c r="K81" s="8">
        <v>287768.3</v>
      </c>
      <c r="L81" s="8">
        <v>287768.3</v>
      </c>
    </row>
    <row r="82" spans="1:12" ht="147.19999999999999" customHeight="1" x14ac:dyDescent="0.2">
      <c r="A82" s="2" t="s">
        <v>223</v>
      </c>
      <c r="B82" s="2" t="s">
        <v>225</v>
      </c>
      <c r="C82" s="2" t="s">
        <v>231</v>
      </c>
      <c r="D82" s="2" t="s">
        <v>235</v>
      </c>
      <c r="E82" s="2" t="s">
        <v>35</v>
      </c>
      <c r="F82" s="2" t="s">
        <v>236</v>
      </c>
      <c r="G82" s="16" t="s">
        <v>237</v>
      </c>
      <c r="H82" s="9">
        <v>62538.400000000001</v>
      </c>
      <c r="I82" s="9">
        <v>84298.5</v>
      </c>
      <c r="J82" s="8">
        <v>86031</v>
      </c>
      <c r="K82" s="8">
        <v>86535.1</v>
      </c>
      <c r="L82" s="8">
        <v>86535.1</v>
      </c>
    </row>
    <row r="83" spans="1:12" ht="107.25" customHeight="1" x14ac:dyDescent="0.2">
      <c r="A83" s="2" t="s">
        <v>223</v>
      </c>
      <c r="B83" s="2" t="s">
        <v>225</v>
      </c>
      <c r="C83" s="2" t="s">
        <v>231</v>
      </c>
      <c r="D83" s="2" t="s">
        <v>238</v>
      </c>
      <c r="E83" s="2" t="s">
        <v>35</v>
      </c>
      <c r="F83" s="2" t="s">
        <v>239</v>
      </c>
      <c r="G83" s="16" t="s">
        <v>240</v>
      </c>
      <c r="H83" s="9">
        <v>12048.3</v>
      </c>
      <c r="I83" s="9">
        <v>12432.1</v>
      </c>
      <c r="J83" s="8">
        <v>12397.8</v>
      </c>
      <c r="K83" s="8">
        <v>12122.2</v>
      </c>
      <c r="L83" s="8">
        <v>12122.2</v>
      </c>
    </row>
    <row r="84" spans="1:12" ht="40.5" customHeight="1" x14ac:dyDescent="0.2">
      <c r="A84" s="5" t="s">
        <v>241</v>
      </c>
      <c r="B84" s="6" t="s">
        <v>0</v>
      </c>
      <c r="C84" s="6" t="s">
        <v>0</v>
      </c>
      <c r="D84" s="6" t="s">
        <v>0</v>
      </c>
      <c r="E84" s="7" t="s">
        <v>0</v>
      </c>
      <c r="F84" s="7"/>
      <c r="G84" s="14" t="s">
        <v>242</v>
      </c>
      <c r="H84" s="4">
        <f>H85</f>
        <v>1059534.7</v>
      </c>
      <c r="I84" s="4">
        <f>I85</f>
        <v>1009677.2000000001</v>
      </c>
      <c r="J84" s="4">
        <v>1098924.3</v>
      </c>
      <c r="K84" s="4">
        <v>1092790.6000000001</v>
      </c>
      <c r="L84" s="4">
        <v>1087967.6000000001</v>
      </c>
    </row>
    <row r="85" spans="1:12" ht="27.4" customHeight="1" x14ac:dyDescent="0.2">
      <c r="A85" s="2" t="s">
        <v>241</v>
      </c>
      <c r="B85" s="2" t="s">
        <v>243</v>
      </c>
      <c r="C85" s="2" t="s">
        <v>0</v>
      </c>
      <c r="D85" s="2" t="s">
        <v>0</v>
      </c>
      <c r="E85" s="3" t="s">
        <v>0</v>
      </c>
      <c r="F85" s="3"/>
      <c r="G85" s="15" t="s">
        <v>244</v>
      </c>
      <c r="H85" s="9">
        <f>SUM(H86:H95)</f>
        <v>1059534.7</v>
      </c>
      <c r="I85" s="9">
        <f>SUM(I86:I95)</f>
        <v>1009677.2000000001</v>
      </c>
      <c r="J85" s="8">
        <v>1098924.3</v>
      </c>
      <c r="K85" s="8">
        <v>1092790.6000000001</v>
      </c>
      <c r="L85" s="8">
        <v>1087967.6000000001</v>
      </c>
    </row>
    <row r="86" spans="1:12" ht="40.5" customHeight="1" x14ac:dyDescent="0.2">
      <c r="A86" s="2" t="s">
        <v>241</v>
      </c>
      <c r="B86" s="2" t="s">
        <v>243</v>
      </c>
      <c r="C86" s="2" t="s">
        <v>56</v>
      </c>
      <c r="D86" s="2" t="s">
        <v>245</v>
      </c>
      <c r="E86" s="2" t="s">
        <v>35</v>
      </c>
      <c r="F86" s="2" t="s">
        <v>246</v>
      </c>
      <c r="G86" s="16" t="s">
        <v>247</v>
      </c>
      <c r="H86" s="9">
        <v>23100.6</v>
      </c>
      <c r="I86" s="9">
        <v>22117.1</v>
      </c>
      <c r="J86" s="8">
        <v>23388.5</v>
      </c>
      <c r="K86" s="8">
        <v>23679.7</v>
      </c>
      <c r="L86" s="8">
        <v>23679.7</v>
      </c>
    </row>
    <row r="87" spans="1:12" ht="40.5" customHeight="1" x14ac:dyDescent="0.2">
      <c r="A87" s="2" t="s">
        <v>241</v>
      </c>
      <c r="B87" s="2" t="s">
        <v>243</v>
      </c>
      <c r="C87" s="2" t="s">
        <v>48</v>
      </c>
      <c r="D87" s="2" t="s">
        <v>248</v>
      </c>
      <c r="E87" s="2" t="s">
        <v>35</v>
      </c>
      <c r="F87" s="2" t="s">
        <v>249</v>
      </c>
      <c r="G87" s="16" t="s">
        <v>250</v>
      </c>
      <c r="H87" s="9">
        <v>104240.7</v>
      </c>
      <c r="I87" s="9">
        <v>107153.4</v>
      </c>
      <c r="J87" s="8">
        <v>111015.2</v>
      </c>
      <c r="K87" s="8">
        <v>111707.3</v>
      </c>
      <c r="L87" s="8">
        <v>106706.9</v>
      </c>
    </row>
    <row r="88" spans="1:12" ht="40.5" customHeight="1" x14ac:dyDescent="0.2">
      <c r="A88" s="2" t="s">
        <v>241</v>
      </c>
      <c r="B88" s="2" t="s">
        <v>243</v>
      </c>
      <c r="C88" s="2" t="s">
        <v>63</v>
      </c>
      <c r="D88" s="2" t="s">
        <v>251</v>
      </c>
      <c r="E88" s="2" t="s">
        <v>35</v>
      </c>
      <c r="F88" s="2" t="s">
        <v>252</v>
      </c>
      <c r="G88" s="16" t="s">
        <v>253</v>
      </c>
      <c r="H88" s="9">
        <v>10197.5</v>
      </c>
      <c r="I88" s="9">
        <v>10248.1</v>
      </c>
      <c r="J88" s="8">
        <v>10299.4</v>
      </c>
      <c r="K88" s="8">
        <v>10536.4</v>
      </c>
      <c r="L88" s="8">
        <v>10536.4</v>
      </c>
    </row>
    <row r="89" spans="1:12" ht="53.45" customHeight="1" x14ac:dyDescent="0.2">
      <c r="A89" s="2" t="s">
        <v>241</v>
      </c>
      <c r="B89" s="2" t="s">
        <v>243</v>
      </c>
      <c r="C89" s="2" t="s">
        <v>254</v>
      </c>
      <c r="D89" s="2" t="s">
        <v>255</v>
      </c>
      <c r="E89" s="2" t="s">
        <v>35</v>
      </c>
      <c r="F89" s="2" t="s">
        <v>256</v>
      </c>
      <c r="G89" s="16" t="s">
        <v>257</v>
      </c>
      <c r="H89" s="9">
        <v>116367.8</v>
      </c>
      <c r="I89" s="9">
        <v>108404.2</v>
      </c>
      <c r="J89" s="8">
        <v>120971.3</v>
      </c>
      <c r="K89" s="8">
        <v>120971.3</v>
      </c>
      <c r="L89" s="8">
        <v>120971.3</v>
      </c>
    </row>
    <row r="90" spans="1:12" ht="27.4" customHeight="1" x14ac:dyDescent="0.2">
      <c r="A90" s="2" t="s">
        <v>241</v>
      </c>
      <c r="B90" s="2" t="s">
        <v>243</v>
      </c>
      <c r="C90" s="2" t="s">
        <v>254</v>
      </c>
      <c r="D90" s="2" t="s">
        <v>258</v>
      </c>
      <c r="E90" s="2" t="s">
        <v>35</v>
      </c>
      <c r="F90" s="2" t="s">
        <v>259</v>
      </c>
      <c r="G90" s="16" t="s">
        <v>260</v>
      </c>
      <c r="H90" s="9">
        <v>294466.09999999998</v>
      </c>
      <c r="I90" s="9">
        <v>274221.2</v>
      </c>
      <c r="J90" s="8">
        <v>306773.90000000002</v>
      </c>
      <c r="K90" s="8">
        <v>299413</v>
      </c>
      <c r="L90" s="8">
        <v>299413</v>
      </c>
    </row>
    <row r="91" spans="1:12" ht="27.4" customHeight="1" x14ac:dyDescent="0.2">
      <c r="A91" s="2" t="s">
        <v>241</v>
      </c>
      <c r="B91" s="2" t="s">
        <v>243</v>
      </c>
      <c r="C91" s="2" t="s">
        <v>254</v>
      </c>
      <c r="D91" s="2" t="s">
        <v>261</v>
      </c>
      <c r="E91" s="2" t="s">
        <v>35</v>
      </c>
      <c r="F91" s="2" t="s">
        <v>262</v>
      </c>
      <c r="G91" s="16" t="s">
        <v>263</v>
      </c>
      <c r="H91" s="9">
        <v>286438.2</v>
      </c>
      <c r="I91" s="9">
        <v>267287.40000000002</v>
      </c>
      <c r="J91" s="8">
        <v>298233.3</v>
      </c>
      <c r="K91" s="8">
        <v>298233.3</v>
      </c>
      <c r="L91" s="8">
        <v>298233.3</v>
      </c>
    </row>
    <row r="92" spans="1:12" ht="27.4" customHeight="1" x14ac:dyDescent="0.2">
      <c r="A92" s="2" t="s">
        <v>241</v>
      </c>
      <c r="B92" s="2" t="s">
        <v>243</v>
      </c>
      <c r="C92" s="2" t="s">
        <v>254</v>
      </c>
      <c r="D92" s="2" t="s">
        <v>261</v>
      </c>
      <c r="E92" s="2" t="s">
        <v>31</v>
      </c>
      <c r="F92" s="2" t="s">
        <v>262</v>
      </c>
      <c r="G92" s="16" t="s">
        <v>263</v>
      </c>
      <c r="H92" s="9">
        <v>108614.9</v>
      </c>
      <c r="I92" s="9">
        <v>108736.9</v>
      </c>
      <c r="J92" s="8">
        <v>109841.2</v>
      </c>
      <c r="K92" s="8">
        <v>109841.2</v>
      </c>
      <c r="L92" s="8">
        <v>109841.2</v>
      </c>
    </row>
    <row r="93" spans="1:12" ht="80.45" customHeight="1" x14ac:dyDescent="0.2">
      <c r="A93" s="2" t="s">
        <v>241</v>
      </c>
      <c r="B93" s="2" t="s">
        <v>243</v>
      </c>
      <c r="C93" s="2" t="s">
        <v>254</v>
      </c>
      <c r="D93" s="2" t="s">
        <v>264</v>
      </c>
      <c r="E93" s="2" t="s">
        <v>35</v>
      </c>
      <c r="F93" s="2" t="s">
        <v>265</v>
      </c>
      <c r="G93" s="16" t="s">
        <v>266</v>
      </c>
      <c r="H93" s="9">
        <v>89045.4</v>
      </c>
      <c r="I93" s="9">
        <v>83888.8</v>
      </c>
      <c r="J93" s="8">
        <v>89751.1</v>
      </c>
      <c r="K93" s="8">
        <v>89953.8</v>
      </c>
      <c r="L93" s="8">
        <v>89953.8</v>
      </c>
    </row>
    <row r="94" spans="1:12" ht="80.45" customHeight="1" x14ac:dyDescent="0.2">
      <c r="A94" s="2" t="s">
        <v>241</v>
      </c>
      <c r="B94" s="2" t="s">
        <v>243</v>
      </c>
      <c r="C94" s="2" t="s">
        <v>254</v>
      </c>
      <c r="D94" s="2" t="s">
        <v>264</v>
      </c>
      <c r="E94" s="2" t="s">
        <v>31</v>
      </c>
      <c r="F94" s="2" t="s">
        <v>265</v>
      </c>
      <c r="G94" s="16" t="s">
        <v>266</v>
      </c>
      <c r="H94" s="9">
        <v>13817</v>
      </c>
      <c r="I94" s="9">
        <v>14948.2</v>
      </c>
      <c r="J94" s="8">
        <v>15098.8</v>
      </c>
      <c r="K94" s="8">
        <v>15098.8</v>
      </c>
      <c r="L94" s="8">
        <v>15098.8</v>
      </c>
    </row>
    <row r="95" spans="1:12" ht="40.5" customHeight="1" x14ac:dyDescent="0.2">
      <c r="A95" s="2" t="s">
        <v>241</v>
      </c>
      <c r="B95" s="2" t="s">
        <v>243</v>
      </c>
      <c r="C95" s="2" t="s">
        <v>267</v>
      </c>
      <c r="D95" s="2" t="s">
        <v>268</v>
      </c>
      <c r="E95" s="2" t="s">
        <v>35</v>
      </c>
      <c r="F95" s="2" t="s">
        <v>269</v>
      </c>
      <c r="G95" s="16" t="s">
        <v>270</v>
      </c>
      <c r="H95" s="9">
        <v>13246.5</v>
      </c>
      <c r="I95" s="9">
        <v>12671.9</v>
      </c>
      <c r="J95" s="8">
        <v>13551.6</v>
      </c>
      <c r="K95" s="8">
        <v>13355.8</v>
      </c>
      <c r="L95" s="8">
        <v>13533.2</v>
      </c>
    </row>
    <row r="96" spans="1:12" ht="53.45" customHeight="1" x14ac:dyDescent="0.2">
      <c r="A96" s="5" t="s">
        <v>271</v>
      </c>
      <c r="B96" s="6" t="s">
        <v>0</v>
      </c>
      <c r="C96" s="6" t="s">
        <v>0</v>
      </c>
      <c r="D96" s="6" t="s">
        <v>0</v>
      </c>
      <c r="E96" s="7" t="s">
        <v>0</v>
      </c>
      <c r="F96" s="7"/>
      <c r="G96" s="14" t="s">
        <v>272</v>
      </c>
      <c r="H96" s="4">
        <f>H97</f>
        <v>1719371.7999999998</v>
      </c>
      <c r="I96" s="4">
        <f>I97</f>
        <v>1644632.2</v>
      </c>
      <c r="J96" s="4">
        <v>1757463</v>
      </c>
      <c r="K96" s="4">
        <v>1768123.3</v>
      </c>
      <c r="L96" s="4">
        <v>1768123.3</v>
      </c>
    </row>
    <row r="97" spans="1:12" ht="27.4" customHeight="1" x14ac:dyDescent="0.2">
      <c r="A97" s="2" t="s">
        <v>271</v>
      </c>
      <c r="B97" s="2" t="s">
        <v>273</v>
      </c>
      <c r="C97" s="2" t="s">
        <v>0</v>
      </c>
      <c r="D97" s="2" t="s">
        <v>0</v>
      </c>
      <c r="E97" s="3" t="s">
        <v>0</v>
      </c>
      <c r="F97" s="3"/>
      <c r="G97" s="15" t="s">
        <v>274</v>
      </c>
      <c r="H97" s="9">
        <f>SUM(H98:H100)</f>
        <v>1719371.7999999998</v>
      </c>
      <c r="I97" s="9">
        <f>SUM(I98:I100)</f>
        <v>1644632.2</v>
      </c>
      <c r="J97" s="8">
        <v>1757463</v>
      </c>
      <c r="K97" s="8">
        <v>1768123.3</v>
      </c>
      <c r="L97" s="8">
        <v>1768123.3</v>
      </c>
    </row>
    <row r="98" spans="1:12" ht="53.45" customHeight="1" x14ac:dyDescent="0.2">
      <c r="A98" s="2" t="s">
        <v>271</v>
      </c>
      <c r="B98" s="2" t="s">
        <v>273</v>
      </c>
      <c r="C98" s="2" t="s">
        <v>208</v>
      </c>
      <c r="D98" s="2" t="s">
        <v>275</v>
      </c>
      <c r="E98" s="2" t="s">
        <v>35</v>
      </c>
      <c r="F98" s="2" t="s">
        <v>276</v>
      </c>
      <c r="G98" s="16" t="s">
        <v>277</v>
      </c>
      <c r="H98" s="9">
        <f>910848.2+57.7</f>
        <v>910905.89999999991</v>
      </c>
      <c r="I98" s="9">
        <v>897296.1</v>
      </c>
      <c r="J98" s="8">
        <v>953684.5</v>
      </c>
      <c r="K98" s="8">
        <v>959178.1</v>
      </c>
      <c r="L98" s="8">
        <v>959178.1</v>
      </c>
    </row>
    <row r="99" spans="1:12" ht="93.4" customHeight="1" x14ac:dyDescent="0.2">
      <c r="A99" s="2" t="s">
        <v>271</v>
      </c>
      <c r="B99" s="2" t="s">
        <v>273</v>
      </c>
      <c r="C99" s="2" t="s">
        <v>208</v>
      </c>
      <c r="D99" s="2" t="s">
        <v>278</v>
      </c>
      <c r="E99" s="2" t="s">
        <v>35</v>
      </c>
      <c r="F99" s="2" t="s">
        <v>279</v>
      </c>
      <c r="G99" s="16" t="s">
        <v>280</v>
      </c>
      <c r="H99" s="9">
        <f>564257.8+59607.1</f>
        <v>623864.9</v>
      </c>
      <c r="I99" s="9">
        <v>562565.30000000005</v>
      </c>
      <c r="J99" s="8">
        <v>608038.9</v>
      </c>
      <c r="K99" s="8">
        <v>611327.30000000005</v>
      </c>
      <c r="L99" s="8">
        <v>611327.30000000005</v>
      </c>
    </row>
    <row r="100" spans="1:12" ht="107.25" customHeight="1" x14ac:dyDescent="0.2">
      <c r="A100" s="2" t="s">
        <v>271</v>
      </c>
      <c r="B100" s="2" t="s">
        <v>273</v>
      </c>
      <c r="C100" s="2" t="s">
        <v>208</v>
      </c>
      <c r="D100" s="2" t="s">
        <v>281</v>
      </c>
      <c r="E100" s="2" t="s">
        <v>35</v>
      </c>
      <c r="F100" s="2" t="s">
        <v>282</v>
      </c>
      <c r="G100" s="16" t="s">
        <v>283</v>
      </c>
      <c r="H100" s="9">
        <f>175044.5+9556.5</f>
        <v>184601</v>
      </c>
      <c r="I100" s="9">
        <v>184770.8</v>
      </c>
      <c r="J100" s="8">
        <v>195739.6</v>
      </c>
      <c r="K100" s="8">
        <v>197617.9</v>
      </c>
      <c r="L100" s="8">
        <v>197617.9</v>
      </c>
    </row>
    <row r="101" spans="1:12" ht="40.5" customHeight="1" x14ac:dyDescent="0.2">
      <c r="A101" s="5" t="s">
        <v>284</v>
      </c>
      <c r="B101" s="6" t="s">
        <v>0</v>
      </c>
      <c r="C101" s="6" t="s">
        <v>0</v>
      </c>
      <c r="D101" s="6" t="s">
        <v>0</v>
      </c>
      <c r="E101" s="7" t="s">
        <v>0</v>
      </c>
      <c r="F101" s="7"/>
      <c r="G101" s="14" t="s">
        <v>285</v>
      </c>
      <c r="H101" s="4">
        <f>H102</f>
        <v>15677.3</v>
      </c>
      <c r="I101" s="4">
        <f>I102</f>
        <v>11901.1</v>
      </c>
      <c r="J101" s="4">
        <v>10294.299999999999</v>
      </c>
      <c r="K101" s="4">
        <v>10294.299999999999</v>
      </c>
      <c r="L101" s="4">
        <v>10294.299999999999</v>
      </c>
    </row>
    <row r="102" spans="1:12" ht="40.5" customHeight="1" x14ac:dyDescent="0.2">
      <c r="A102" s="2" t="s">
        <v>284</v>
      </c>
      <c r="B102" s="2" t="s">
        <v>286</v>
      </c>
      <c r="C102" s="2" t="s">
        <v>0</v>
      </c>
      <c r="D102" s="2" t="s">
        <v>0</v>
      </c>
      <c r="E102" s="3" t="s">
        <v>0</v>
      </c>
      <c r="F102" s="3"/>
      <c r="G102" s="15" t="s">
        <v>287</v>
      </c>
      <c r="H102" s="9">
        <f>H103</f>
        <v>15677.3</v>
      </c>
      <c r="I102" s="9">
        <f>I103</f>
        <v>11901.1</v>
      </c>
      <c r="J102" s="8">
        <v>10294.299999999999</v>
      </c>
      <c r="K102" s="8">
        <v>10294.299999999999</v>
      </c>
      <c r="L102" s="8">
        <v>10294.299999999999</v>
      </c>
    </row>
    <row r="103" spans="1:12" ht="67.349999999999994" customHeight="1" x14ac:dyDescent="0.2">
      <c r="A103" s="2" t="s">
        <v>284</v>
      </c>
      <c r="B103" s="2" t="s">
        <v>286</v>
      </c>
      <c r="C103" s="2" t="s">
        <v>63</v>
      </c>
      <c r="D103" s="2" t="s">
        <v>288</v>
      </c>
      <c r="E103" s="2" t="s">
        <v>31</v>
      </c>
      <c r="F103" s="2" t="s">
        <v>289</v>
      </c>
      <c r="G103" s="16" t="s">
        <v>290</v>
      </c>
      <c r="H103" s="9">
        <v>15677.3</v>
      </c>
      <c r="I103" s="9">
        <v>11901.1</v>
      </c>
      <c r="J103" s="8">
        <v>10294.299999999999</v>
      </c>
      <c r="K103" s="8">
        <v>10294.299999999999</v>
      </c>
      <c r="L103" s="8">
        <v>10294.299999999999</v>
      </c>
    </row>
    <row r="104" spans="1:12" ht="53.45" customHeight="1" x14ac:dyDescent="0.2">
      <c r="A104" s="5" t="s">
        <v>291</v>
      </c>
      <c r="B104" s="6" t="s">
        <v>0</v>
      </c>
      <c r="C104" s="6" t="s">
        <v>0</v>
      </c>
      <c r="D104" s="6" t="s">
        <v>0</v>
      </c>
      <c r="E104" s="7" t="s">
        <v>0</v>
      </c>
      <c r="F104" s="7"/>
      <c r="G104" s="14" t="s">
        <v>292</v>
      </c>
      <c r="H104" s="4">
        <f>H105</f>
        <v>73240</v>
      </c>
      <c r="I104" s="4">
        <f>I105</f>
        <v>68027.600000000006</v>
      </c>
      <c r="J104" s="4">
        <v>86505.7</v>
      </c>
      <c r="K104" s="4">
        <v>74123.100000000006</v>
      </c>
      <c r="L104" s="4">
        <v>72342.5</v>
      </c>
    </row>
    <row r="105" spans="1:12" ht="40.5" customHeight="1" x14ac:dyDescent="0.2">
      <c r="A105" s="2" t="s">
        <v>291</v>
      </c>
      <c r="B105" s="2" t="s">
        <v>293</v>
      </c>
      <c r="C105" s="2" t="s">
        <v>0</v>
      </c>
      <c r="D105" s="2" t="s">
        <v>0</v>
      </c>
      <c r="E105" s="3" t="s">
        <v>0</v>
      </c>
      <c r="F105" s="3"/>
      <c r="G105" s="15" t="s">
        <v>294</v>
      </c>
      <c r="H105" s="9">
        <f>SUM(H106:H114)</f>
        <v>73240</v>
      </c>
      <c r="I105" s="9">
        <f>SUM(I106:I114)</f>
        <v>68027.600000000006</v>
      </c>
      <c r="J105" s="8">
        <v>86505.7</v>
      </c>
      <c r="K105" s="8">
        <v>74123.100000000006</v>
      </c>
      <c r="L105" s="8">
        <v>72342.5</v>
      </c>
    </row>
    <row r="106" spans="1:12" ht="53.45" customHeight="1" x14ac:dyDescent="0.2">
      <c r="A106" s="2" t="s">
        <v>291</v>
      </c>
      <c r="B106" s="2" t="s">
        <v>293</v>
      </c>
      <c r="C106" s="2" t="s">
        <v>29</v>
      </c>
      <c r="D106" s="2" t="s">
        <v>295</v>
      </c>
      <c r="E106" s="2" t="s">
        <v>35</v>
      </c>
      <c r="F106" s="2" t="s">
        <v>296</v>
      </c>
      <c r="G106" s="16" t="s">
        <v>297</v>
      </c>
      <c r="H106" s="9">
        <f>36141.6</f>
        <v>36141.599999999999</v>
      </c>
      <c r="I106" s="9">
        <v>37104.300000000003</v>
      </c>
      <c r="J106" s="8">
        <v>39436.300000000003</v>
      </c>
      <c r="K106" s="8">
        <v>39857.599999999999</v>
      </c>
      <c r="L106" s="8">
        <v>39722</v>
      </c>
    </row>
    <row r="107" spans="1:12" ht="53.45" customHeight="1" x14ac:dyDescent="0.2">
      <c r="A107" s="2" t="s">
        <v>291</v>
      </c>
      <c r="B107" s="2" t="s">
        <v>293</v>
      </c>
      <c r="C107" s="2" t="s">
        <v>29</v>
      </c>
      <c r="D107" s="2" t="s">
        <v>295</v>
      </c>
      <c r="E107" s="2" t="s">
        <v>35</v>
      </c>
      <c r="F107" s="2" t="s">
        <v>298</v>
      </c>
      <c r="G107" s="16" t="s">
        <v>299</v>
      </c>
      <c r="H107" s="9"/>
      <c r="I107" s="9"/>
      <c r="J107" s="8">
        <v>8752.6</v>
      </c>
      <c r="K107" s="8">
        <v>0</v>
      </c>
      <c r="L107" s="8">
        <v>0</v>
      </c>
    </row>
    <row r="108" spans="1:12" ht="53.45" customHeight="1" x14ac:dyDescent="0.2">
      <c r="A108" s="2" t="s">
        <v>291</v>
      </c>
      <c r="B108" s="2" t="s">
        <v>293</v>
      </c>
      <c r="C108" s="2" t="s">
        <v>29</v>
      </c>
      <c r="D108" s="2" t="s">
        <v>295</v>
      </c>
      <c r="E108" s="2" t="s">
        <v>35</v>
      </c>
      <c r="F108" s="2" t="s">
        <v>300</v>
      </c>
      <c r="G108" s="16" t="s">
        <v>301</v>
      </c>
      <c r="H108" s="9"/>
      <c r="I108" s="9"/>
      <c r="J108" s="8">
        <v>1495.6</v>
      </c>
      <c r="K108" s="8">
        <v>1242.8</v>
      </c>
      <c r="L108" s="8">
        <v>0</v>
      </c>
    </row>
    <row r="109" spans="1:12" ht="53.45" customHeight="1" x14ac:dyDescent="0.2">
      <c r="A109" s="2" t="s">
        <v>291</v>
      </c>
      <c r="B109" s="2" t="s">
        <v>293</v>
      </c>
      <c r="C109" s="2" t="s">
        <v>29</v>
      </c>
      <c r="D109" s="2" t="s">
        <v>295</v>
      </c>
      <c r="E109" s="2" t="s">
        <v>35</v>
      </c>
      <c r="F109" s="2" t="s">
        <v>302</v>
      </c>
      <c r="G109" s="16" t="s">
        <v>303</v>
      </c>
      <c r="H109" s="9"/>
      <c r="I109" s="9"/>
      <c r="J109" s="8">
        <v>1241.0999999999999</v>
      </c>
      <c r="K109" s="8">
        <v>1259.0999999999999</v>
      </c>
      <c r="L109" s="8">
        <v>0</v>
      </c>
    </row>
    <row r="110" spans="1:12" ht="53.45" customHeight="1" x14ac:dyDescent="0.2">
      <c r="A110" s="2" t="s">
        <v>291</v>
      </c>
      <c r="B110" s="2" t="s">
        <v>293</v>
      </c>
      <c r="C110" s="2" t="s">
        <v>29</v>
      </c>
      <c r="D110" s="2" t="s">
        <v>295</v>
      </c>
      <c r="E110" s="2" t="s">
        <v>35</v>
      </c>
      <c r="F110" s="2" t="s">
        <v>304</v>
      </c>
      <c r="G110" s="16" t="s">
        <v>305</v>
      </c>
      <c r="H110" s="9"/>
      <c r="I110" s="9"/>
      <c r="J110" s="8">
        <v>5277.6</v>
      </c>
      <c r="K110" s="8">
        <v>5433.8</v>
      </c>
      <c r="L110" s="8">
        <v>5433.7</v>
      </c>
    </row>
    <row r="111" spans="1:12" ht="67.349999999999994" customHeight="1" x14ac:dyDescent="0.2">
      <c r="A111" s="2" t="s">
        <v>291</v>
      </c>
      <c r="B111" s="2" t="s">
        <v>293</v>
      </c>
      <c r="C111" s="2" t="s">
        <v>306</v>
      </c>
      <c r="D111" s="2" t="s">
        <v>295</v>
      </c>
      <c r="E111" s="2" t="s">
        <v>35</v>
      </c>
      <c r="F111" s="2" t="s">
        <v>307</v>
      </c>
      <c r="G111" s="16" t="s">
        <v>308</v>
      </c>
      <c r="H111" s="9">
        <v>31740.1</v>
      </c>
      <c r="I111" s="9">
        <v>22886.6</v>
      </c>
      <c r="J111" s="8">
        <v>27303.9</v>
      </c>
      <c r="K111" s="8">
        <v>25615.4</v>
      </c>
      <c r="L111" s="8">
        <v>26472.5</v>
      </c>
    </row>
    <row r="112" spans="1:12" ht="93.4" customHeight="1" x14ac:dyDescent="0.2">
      <c r="A112" s="2" t="s">
        <v>291</v>
      </c>
      <c r="B112" s="2" t="s">
        <v>293</v>
      </c>
      <c r="C112" s="2" t="s">
        <v>200</v>
      </c>
      <c r="D112" s="2" t="s">
        <v>295</v>
      </c>
      <c r="E112" s="2" t="s">
        <v>35</v>
      </c>
      <c r="F112" s="2" t="s">
        <v>309</v>
      </c>
      <c r="G112" s="16" t="s">
        <v>310</v>
      </c>
      <c r="H112" s="9">
        <v>490.7</v>
      </c>
      <c r="I112" s="9">
        <v>490.7</v>
      </c>
      <c r="J112" s="8">
        <v>697.9</v>
      </c>
      <c r="K112" s="8">
        <v>714.4</v>
      </c>
      <c r="L112" s="8">
        <v>714.3</v>
      </c>
    </row>
    <row r="113" spans="1:12" ht="53.45" customHeight="1" x14ac:dyDescent="0.2">
      <c r="A113" s="11" t="s">
        <v>291</v>
      </c>
      <c r="B113" s="2" t="s">
        <v>293</v>
      </c>
      <c r="C113" s="2" t="s">
        <v>200</v>
      </c>
      <c r="D113" s="2" t="s">
        <v>295</v>
      </c>
      <c r="E113" s="2" t="s">
        <v>35</v>
      </c>
      <c r="F113" s="2" t="s">
        <v>311</v>
      </c>
      <c r="G113" s="16" t="s">
        <v>312</v>
      </c>
      <c r="H113" s="9"/>
      <c r="I113" s="9"/>
      <c r="J113" s="8">
        <v>2300.6999999999998</v>
      </c>
      <c r="K113" s="8">
        <v>0</v>
      </c>
      <c r="L113" s="8">
        <v>0</v>
      </c>
    </row>
    <row r="114" spans="1:12" ht="53.45" customHeight="1" x14ac:dyDescent="0.2">
      <c r="A114" s="11" t="s">
        <v>361</v>
      </c>
      <c r="B114" s="11">
        <v>19</v>
      </c>
      <c r="C114" s="11">
        <v>412</v>
      </c>
      <c r="D114" s="11">
        <v>6810510020</v>
      </c>
      <c r="E114" s="11">
        <v>611</v>
      </c>
      <c r="F114" s="12" t="s">
        <v>362</v>
      </c>
      <c r="G114" s="16" t="s">
        <v>363</v>
      </c>
      <c r="H114" s="9">
        <v>4867.6000000000004</v>
      </c>
      <c r="I114" s="9">
        <v>7546</v>
      </c>
      <c r="J114" s="8"/>
      <c r="K114" s="8"/>
      <c r="L114" s="8"/>
    </row>
    <row r="115" spans="1:12" ht="67.349999999999994" customHeight="1" x14ac:dyDescent="0.2">
      <c r="A115" s="5" t="s">
        <v>313</v>
      </c>
      <c r="B115" s="6" t="s">
        <v>0</v>
      </c>
      <c r="C115" s="6" t="s">
        <v>0</v>
      </c>
      <c r="D115" s="6" t="s">
        <v>0</v>
      </c>
      <c r="E115" s="7" t="s">
        <v>0</v>
      </c>
      <c r="F115" s="7"/>
      <c r="G115" s="14" t="s">
        <v>314</v>
      </c>
      <c r="H115" s="4">
        <f>H116</f>
        <v>307347.3</v>
      </c>
      <c r="I115" s="4">
        <f>I116</f>
        <v>307352.90000000002</v>
      </c>
      <c r="J115" s="4">
        <v>328781</v>
      </c>
      <c r="K115" s="4">
        <v>334410.40000000002</v>
      </c>
      <c r="L115" s="4">
        <v>333319.5</v>
      </c>
    </row>
    <row r="116" spans="1:12" ht="40.5" customHeight="1" x14ac:dyDescent="0.2">
      <c r="A116" s="11" t="s">
        <v>313</v>
      </c>
      <c r="B116" s="2" t="s">
        <v>315</v>
      </c>
      <c r="C116" s="2" t="s">
        <v>0</v>
      </c>
      <c r="D116" s="2" t="s">
        <v>0</v>
      </c>
      <c r="E116" s="3" t="s">
        <v>0</v>
      </c>
      <c r="F116" s="3"/>
      <c r="G116" s="15" t="s">
        <v>316</v>
      </c>
      <c r="H116" s="9">
        <f>H117</f>
        <v>307347.3</v>
      </c>
      <c r="I116" s="9">
        <f>I117</f>
        <v>307352.90000000002</v>
      </c>
      <c r="J116" s="8">
        <v>328781</v>
      </c>
      <c r="K116" s="8">
        <v>334410.40000000002</v>
      </c>
      <c r="L116" s="8">
        <v>333319.5</v>
      </c>
    </row>
    <row r="117" spans="1:12" ht="53.45" customHeight="1" x14ac:dyDescent="0.2">
      <c r="A117" s="11" t="s">
        <v>313</v>
      </c>
      <c r="B117" s="2" t="s">
        <v>315</v>
      </c>
      <c r="C117" s="2" t="s">
        <v>317</v>
      </c>
      <c r="D117" s="2" t="s">
        <v>318</v>
      </c>
      <c r="E117" s="2" t="s">
        <v>35</v>
      </c>
      <c r="F117" s="2" t="s">
        <v>319</v>
      </c>
      <c r="G117" s="16" t="s">
        <v>320</v>
      </c>
      <c r="H117" s="9">
        <v>307347.3</v>
      </c>
      <c r="I117" s="9">
        <v>307352.90000000002</v>
      </c>
      <c r="J117" s="8">
        <v>328781</v>
      </c>
      <c r="K117" s="8">
        <v>334410.40000000002</v>
      </c>
      <c r="L117" s="8">
        <v>333319.5</v>
      </c>
    </row>
    <row r="118" spans="1:12" ht="53.45" customHeight="1" x14ac:dyDescent="0.2">
      <c r="A118" s="5" t="s">
        <v>321</v>
      </c>
      <c r="B118" s="6" t="s">
        <v>0</v>
      </c>
      <c r="C118" s="6" t="s">
        <v>0</v>
      </c>
      <c r="D118" s="6" t="s">
        <v>0</v>
      </c>
      <c r="E118" s="7" t="s">
        <v>0</v>
      </c>
      <c r="F118" s="7"/>
      <c r="G118" s="14" t="s">
        <v>322</v>
      </c>
      <c r="H118" s="4">
        <f>H119</f>
        <v>7708.9</v>
      </c>
      <c r="I118" s="4">
        <f>I119</f>
        <v>8098.1</v>
      </c>
      <c r="J118" s="4">
        <v>8510.9</v>
      </c>
      <c r="K118" s="4">
        <v>8434.5</v>
      </c>
      <c r="L118" s="4">
        <v>8434.5</v>
      </c>
    </row>
    <row r="119" spans="1:12" ht="27.4" customHeight="1" x14ac:dyDescent="0.2">
      <c r="A119" s="11" t="s">
        <v>321</v>
      </c>
      <c r="B119" s="2" t="s">
        <v>323</v>
      </c>
      <c r="C119" s="2" t="s">
        <v>0</v>
      </c>
      <c r="D119" s="2" t="s">
        <v>0</v>
      </c>
      <c r="E119" s="3" t="s">
        <v>0</v>
      </c>
      <c r="F119" s="3"/>
      <c r="G119" s="15" t="s">
        <v>324</v>
      </c>
      <c r="H119" s="9">
        <f>H120</f>
        <v>7708.9</v>
      </c>
      <c r="I119" s="9">
        <f>I120</f>
        <v>8098.1</v>
      </c>
      <c r="J119" s="8">
        <v>8510.9</v>
      </c>
      <c r="K119" s="8">
        <v>8434.5</v>
      </c>
      <c r="L119" s="8">
        <v>8434.5</v>
      </c>
    </row>
    <row r="120" spans="1:12" ht="93.4" customHeight="1" x14ac:dyDescent="0.2">
      <c r="A120" s="11" t="s">
        <v>321</v>
      </c>
      <c r="B120" s="2" t="s">
        <v>323</v>
      </c>
      <c r="C120" s="2" t="s">
        <v>63</v>
      </c>
      <c r="D120" s="2" t="s">
        <v>325</v>
      </c>
      <c r="E120" s="2" t="s">
        <v>35</v>
      </c>
      <c r="F120" s="2" t="s">
        <v>326</v>
      </c>
      <c r="G120" s="16" t="s">
        <v>327</v>
      </c>
      <c r="H120" s="9">
        <v>7708.9</v>
      </c>
      <c r="I120" s="9">
        <v>8098.1</v>
      </c>
      <c r="J120" s="8">
        <v>8510.9</v>
      </c>
      <c r="K120" s="8">
        <v>8434.5</v>
      </c>
      <c r="L120" s="8">
        <v>8434.5</v>
      </c>
    </row>
    <row r="121" spans="1:12" ht="40.5" customHeight="1" x14ac:dyDescent="0.2">
      <c r="A121" s="5" t="s">
        <v>328</v>
      </c>
      <c r="B121" s="6" t="s">
        <v>0</v>
      </c>
      <c r="C121" s="6" t="s">
        <v>0</v>
      </c>
      <c r="D121" s="6" t="s">
        <v>0</v>
      </c>
      <c r="E121" s="7" t="s">
        <v>0</v>
      </c>
      <c r="F121" s="7"/>
      <c r="G121" s="14" t="s">
        <v>329</v>
      </c>
      <c r="H121" s="4">
        <f>H122</f>
        <v>69343.100000000006</v>
      </c>
      <c r="I121" s="4">
        <f>I122</f>
        <v>90707.199999999997</v>
      </c>
      <c r="J121" s="4">
        <v>97907.6</v>
      </c>
      <c r="K121" s="4">
        <v>134339.1</v>
      </c>
      <c r="L121" s="4">
        <v>136604.9</v>
      </c>
    </row>
    <row r="122" spans="1:12" ht="27.4" customHeight="1" x14ac:dyDescent="0.2">
      <c r="A122" s="11" t="s">
        <v>328</v>
      </c>
      <c r="B122" s="2" t="s">
        <v>330</v>
      </c>
      <c r="C122" s="2" t="s">
        <v>0</v>
      </c>
      <c r="D122" s="2" t="s">
        <v>0</v>
      </c>
      <c r="E122" s="3" t="s">
        <v>0</v>
      </c>
      <c r="F122" s="3"/>
      <c r="G122" s="15" t="s">
        <v>331</v>
      </c>
      <c r="H122" s="9">
        <f>H123+H124+H125+H126</f>
        <v>69343.100000000006</v>
      </c>
      <c r="I122" s="9">
        <f>I123+I124+I125+I126</f>
        <v>90707.199999999997</v>
      </c>
      <c r="J122" s="8">
        <v>97907.6</v>
      </c>
      <c r="K122" s="8">
        <v>134339.1</v>
      </c>
      <c r="L122" s="8">
        <v>136604.9</v>
      </c>
    </row>
    <row r="123" spans="1:12" ht="27.4" customHeight="1" x14ac:dyDescent="0.2">
      <c r="A123" s="11" t="s">
        <v>328</v>
      </c>
      <c r="B123" s="2" t="s">
        <v>330</v>
      </c>
      <c r="C123" s="2" t="s">
        <v>332</v>
      </c>
      <c r="D123" s="2" t="s">
        <v>333</v>
      </c>
      <c r="E123" s="2" t="s">
        <v>35</v>
      </c>
      <c r="F123" s="2" t="s">
        <v>334</v>
      </c>
      <c r="G123" s="16" t="s">
        <v>335</v>
      </c>
      <c r="H123" s="9">
        <v>40473.699999999997</v>
      </c>
      <c r="I123" s="9">
        <v>34156</v>
      </c>
      <c r="J123" s="8">
        <v>9868.1</v>
      </c>
      <c r="K123" s="8">
        <v>9208.7000000000007</v>
      </c>
      <c r="L123" s="8">
        <v>9190.7999999999993</v>
      </c>
    </row>
    <row r="124" spans="1:12" ht="67.349999999999994" customHeight="1" x14ac:dyDescent="0.2">
      <c r="A124" s="11" t="s">
        <v>328</v>
      </c>
      <c r="B124" s="2" t="s">
        <v>330</v>
      </c>
      <c r="C124" s="2" t="s">
        <v>332</v>
      </c>
      <c r="D124" s="2" t="s">
        <v>336</v>
      </c>
      <c r="E124" s="2" t="s">
        <v>35</v>
      </c>
      <c r="F124" s="2" t="s">
        <v>337</v>
      </c>
      <c r="G124" s="16" t="s">
        <v>338</v>
      </c>
      <c r="H124" s="9">
        <v>17261.400000000001</v>
      </c>
      <c r="I124" s="9">
        <v>13695.1</v>
      </c>
      <c r="J124" s="8">
        <v>21259.9</v>
      </c>
      <c r="K124" s="8">
        <v>58350.8</v>
      </c>
      <c r="L124" s="8">
        <v>60634.5</v>
      </c>
    </row>
    <row r="125" spans="1:12" ht="67.349999999999994" customHeight="1" x14ac:dyDescent="0.2">
      <c r="A125" s="11" t="s">
        <v>328</v>
      </c>
      <c r="B125" s="2" t="s">
        <v>330</v>
      </c>
      <c r="C125" s="2" t="s">
        <v>332</v>
      </c>
      <c r="D125" s="2" t="s">
        <v>339</v>
      </c>
      <c r="E125" s="2" t="s">
        <v>35</v>
      </c>
      <c r="F125" s="2" t="s">
        <v>340</v>
      </c>
      <c r="G125" s="16" t="s">
        <v>341</v>
      </c>
      <c r="H125" s="9">
        <v>11608</v>
      </c>
      <c r="I125" s="9">
        <f>40347.3</f>
        <v>40347.300000000003</v>
      </c>
      <c r="J125" s="8">
        <v>15007</v>
      </c>
      <c r="K125" s="8">
        <v>15007</v>
      </c>
      <c r="L125" s="8">
        <v>15007</v>
      </c>
    </row>
    <row r="126" spans="1:12" ht="40.5" customHeight="1" x14ac:dyDescent="0.2">
      <c r="A126" s="11" t="s">
        <v>328</v>
      </c>
      <c r="B126" s="2" t="s">
        <v>330</v>
      </c>
      <c r="C126" s="2" t="s">
        <v>332</v>
      </c>
      <c r="D126" s="2" t="s">
        <v>342</v>
      </c>
      <c r="E126" s="2" t="s">
        <v>35</v>
      </c>
      <c r="F126" s="2" t="s">
        <v>343</v>
      </c>
      <c r="G126" s="16" t="s">
        <v>344</v>
      </c>
      <c r="H126" s="9"/>
      <c r="I126" s="9">
        <v>2508.8000000000002</v>
      </c>
      <c r="J126" s="8">
        <v>51772.6</v>
      </c>
      <c r="K126" s="8">
        <v>51772.6</v>
      </c>
      <c r="L126" s="8">
        <v>51772.6</v>
      </c>
    </row>
    <row r="127" spans="1:12" ht="40.5" customHeight="1" x14ac:dyDescent="0.2">
      <c r="A127" s="5" t="s">
        <v>345</v>
      </c>
      <c r="B127" s="6" t="s">
        <v>0</v>
      </c>
      <c r="C127" s="6" t="s">
        <v>0</v>
      </c>
      <c r="D127" s="6" t="s">
        <v>0</v>
      </c>
      <c r="E127" s="7" t="s">
        <v>0</v>
      </c>
      <c r="F127" s="7"/>
      <c r="G127" s="14" t="s">
        <v>346</v>
      </c>
      <c r="H127" s="4">
        <f>H128</f>
        <v>243096.9</v>
      </c>
      <c r="I127" s="4">
        <f>I128</f>
        <v>245840.3</v>
      </c>
      <c r="J127" s="4">
        <v>252936.3</v>
      </c>
      <c r="K127" s="4">
        <v>254821.3</v>
      </c>
      <c r="L127" s="4">
        <v>254821.3</v>
      </c>
    </row>
    <row r="128" spans="1:12" ht="67.349999999999994" customHeight="1" x14ac:dyDescent="0.2">
      <c r="A128" s="11" t="s">
        <v>345</v>
      </c>
      <c r="B128" s="2" t="s">
        <v>347</v>
      </c>
      <c r="C128" s="2" t="s">
        <v>0</v>
      </c>
      <c r="D128" s="2" t="s">
        <v>0</v>
      </c>
      <c r="E128" s="3" t="s">
        <v>0</v>
      </c>
      <c r="F128" s="3"/>
      <c r="G128" s="15" t="s">
        <v>348</v>
      </c>
      <c r="H128" s="9">
        <f>H129</f>
        <v>243096.9</v>
      </c>
      <c r="I128" s="9">
        <f>I129</f>
        <v>245840.3</v>
      </c>
      <c r="J128" s="8">
        <v>252936.3</v>
      </c>
      <c r="K128" s="8">
        <v>254821.3</v>
      </c>
      <c r="L128" s="8">
        <v>254821.3</v>
      </c>
    </row>
    <row r="129" spans="1:12" ht="80.45" customHeight="1" x14ac:dyDescent="0.2">
      <c r="A129" s="2" t="s">
        <v>345</v>
      </c>
      <c r="B129" s="2" t="s">
        <v>347</v>
      </c>
      <c r="C129" s="2" t="s">
        <v>48</v>
      </c>
      <c r="D129" s="2" t="s">
        <v>349</v>
      </c>
      <c r="E129" s="2" t="s">
        <v>35</v>
      </c>
      <c r="F129" s="2" t="s">
        <v>350</v>
      </c>
      <c r="G129" s="16" t="s">
        <v>351</v>
      </c>
      <c r="H129" s="9">
        <v>243096.9</v>
      </c>
      <c r="I129" s="9">
        <v>245840.3</v>
      </c>
      <c r="J129" s="8">
        <v>252936.3</v>
      </c>
      <c r="K129" s="8">
        <v>254821.3</v>
      </c>
      <c r="L129" s="8">
        <v>254821.3</v>
      </c>
    </row>
    <row r="130" spans="1:12" ht="53.45" customHeight="1" x14ac:dyDescent="0.2">
      <c r="A130" s="5" t="s">
        <v>352</v>
      </c>
      <c r="B130" s="6" t="s">
        <v>0</v>
      </c>
      <c r="C130" s="6" t="s">
        <v>0</v>
      </c>
      <c r="D130" s="6" t="s">
        <v>0</v>
      </c>
      <c r="E130" s="7" t="s">
        <v>0</v>
      </c>
      <c r="F130" s="7"/>
      <c r="G130" s="14" t="s">
        <v>353</v>
      </c>
      <c r="H130" s="13">
        <f>H131</f>
        <v>784674</v>
      </c>
      <c r="I130" s="4">
        <f>I131</f>
        <v>794955.5</v>
      </c>
      <c r="J130" s="4">
        <v>858672.9</v>
      </c>
      <c r="K130" s="4">
        <v>836443.2</v>
      </c>
      <c r="L130" s="4">
        <v>837236.2</v>
      </c>
    </row>
    <row r="131" spans="1:12" ht="27.4" customHeight="1" x14ac:dyDescent="0.2">
      <c r="A131" s="2" t="s">
        <v>352</v>
      </c>
      <c r="B131" s="2" t="s">
        <v>354</v>
      </c>
      <c r="C131" s="2" t="s">
        <v>0</v>
      </c>
      <c r="D131" s="2" t="s">
        <v>0</v>
      </c>
      <c r="E131" s="3" t="s">
        <v>0</v>
      </c>
      <c r="F131" s="3"/>
      <c r="G131" s="15" t="s">
        <v>355</v>
      </c>
      <c r="H131" s="9">
        <f>H132</f>
        <v>784674</v>
      </c>
      <c r="I131" s="9">
        <f>I132</f>
        <v>794955.5</v>
      </c>
      <c r="J131" s="8">
        <v>858672.9</v>
      </c>
      <c r="K131" s="8">
        <v>836443.2</v>
      </c>
      <c r="L131" s="8">
        <v>837236.2</v>
      </c>
    </row>
    <row r="132" spans="1:12" ht="93.4" customHeight="1" x14ac:dyDescent="0.2">
      <c r="A132" s="2" t="s">
        <v>352</v>
      </c>
      <c r="B132" s="2" t="s">
        <v>354</v>
      </c>
      <c r="C132" s="2" t="s">
        <v>48</v>
      </c>
      <c r="D132" s="2" t="s">
        <v>356</v>
      </c>
      <c r="E132" s="2" t="s">
        <v>35</v>
      </c>
      <c r="F132" s="2" t="s">
        <v>357</v>
      </c>
      <c r="G132" s="16" t="s">
        <v>358</v>
      </c>
      <c r="H132" s="9">
        <v>784674</v>
      </c>
      <c r="I132" s="9">
        <v>794955.5</v>
      </c>
      <c r="J132" s="8">
        <v>858672.9</v>
      </c>
      <c r="K132" s="8">
        <v>836443.2</v>
      </c>
      <c r="L132" s="8">
        <v>837236.2</v>
      </c>
    </row>
  </sheetData>
  <autoFilter ref="A10:L132"/>
  <mergeCells count="18">
    <mergeCell ref="K7:K8"/>
    <mergeCell ref="L7:L8"/>
    <mergeCell ref="A1:L1"/>
    <mergeCell ref="A2:L2"/>
    <mergeCell ref="A3:L3"/>
    <mergeCell ref="A4:A8"/>
    <mergeCell ref="B4:B8"/>
    <mergeCell ref="C4:C8"/>
    <mergeCell ref="D4:D8"/>
    <mergeCell ref="E4:E8"/>
    <mergeCell ref="F4:F8"/>
    <mergeCell ref="G4:G8"/>
    <mergeCell ref="J4:L4"/>
    <mergeCell ref="J5:J6"/>
    <mergeCell ref="K5:L5"/>
    <mergeCell ref="H5:H8"/>
    <mergeCell ref="I5:I8"/>
    <mergeCell ref="J7:J8"/>
  </mergeCells>
  <pageMargins left="0.19685039370078741" right="0.19685039370078741" top="0.39370078740157483" bottom="0.59055118110236227" header="0.31496062992125984" footer="0.31496062992125984"/>
  <pageSetup paperSize="9" scale="66" fitToHeight="17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2022-01-14T10:45:32Z</dcterms:modified>
</cp:coreProperties>
</file>