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2510" windowHeight="7110" activeTab="0"/>
  </bookViews>
  <sheets>
    <sheet name="Лист1" sheetId="1" r:id="rId1"/>
  </sheets>
  <definedNames>
    <definedName name="_xlnm.Print_Titles" localSheetId="0">'Лист1'!$20:$21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<sst xmlns="http://schemas.openxmlformats.org/spreadsheetml/2006/main" count="34" uniqueCount="32">
  <si>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</si>
  <si>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</si>
  <si>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</si>
  <si>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</si>
  <si>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</si>
  <si>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</si>
  <si>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</si>
  <si>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</si>
  <si>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</si>
  <si>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</si>
  <si>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</si>
  <si>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</si>
  <si>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</si>
  <si>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2017 год и на плановый период 2018 и 2019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</si>
  <si>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2017 год и на плановый период 2018 и 2019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</si>
  <si>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2017 году, учтены в Программе государственных внутренних заимствований Тверской области на 2017 год и на плановый период 2018 и 2019 годов.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</si>
  <si>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</si>
  <si>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</si>
  <si>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12.05.2015 № 01-01-06/06-59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</si>
  <si>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13.05.2016 № 01-01-06/06-85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</si>
  <si>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</si>
  <si>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соглашение от 14.12.2016 № 01-01-06/06-260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</si>
  <si>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    Привлечение и погашение заемных средств по кредитным договорам и соглашениям, по государственным ценным бумагам Тверской области  </t>
  </si>
  <si>
    <t>Объем погашения 
в 2017 году</t>
  </si>
  <si>
    <t>Кредитные соглашения и договоры, заключенные от имени субъекта Российской Федерации</t>
  </si>
  <si>
    <t>(тыс. руб.)</t>
  </si>
  <si>
    <t xml:space="preserve"> 1. Привлечение заемных средств в 2017 году: </t>
  </si>
  <si>
    <t xml:space="preserve">Утверждено законом об областном бюджете </t>
  </si>
  <si>
    <t>Кассовое испонение</t>
  </si>
  <si>
    <t xml:space="preserve">Программа государственных внутренних заимствований Тверской области 
на 2017 год </t>
  </si>
  <si>
    <t xml:space="preserve">     2. Погашение долговых обязательств в 2017 году:</t>
  </si>
  <si>
    <r>
      <rPr>
        <b/>
        <sz val="14"/>
        <rFont val="Times New Roman"/>
        <family val="1"/>
      </rPr>
      <t>Приложение 28</t>
    </r>
    <r>
      <rPr>
        <sz val="14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</si>
</sst>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  <numFmt numFmtId="177" formatCode="_-* #,##0.0\ _₽_-;\-* #,##0.0\ _₽_-;_-* &quot;-&quot;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72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8" fillId="32" borderId="10" xfId="52" applyFont="1" applyFill="1" applyBorder="1" applyAlignment="1">
      <alignment horizontal="justify" vertical="top" wrapText="1"/>
      <protection/>
    </xf>
    <xf numFmtId="172" fontId="6" fillId="32" borderId="10" xfId="59" applyNumberFormat="1" applyFont="1" applyFill="1" applyBorder="1" applyAlignment="1">
      <alignment horizontal="right" vertical="top" wrapText="1" indent="1"/>
    </xf>
    <xf numFmtId="0" fontId="1" fillId="32" borderId="0" xfId="52" applyFill="1">
      <alignment horizontal="justify" vertical="top" wrapText="1"/>
      <protection/>
    </xf>
    <xf numFmtId="0" fontId="10" fillId="32" borderId="0" xfId="0" applyFont="1" applyFill="1" applyAlignment="1">
      <alignment vertical="center" wrapText="1"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vertical="top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73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3" borderId="10" xfId="52" applyFont="1" applyFill="1" applyBorder="1" applyAlignment="1">
      <alignment horizontal="left" vertical="top" wrapText="1" indent="1"/>
      <protection/>
    </xf>
    <xf numFmtId="172" fontId="2" fillId="33" borderId="10" xfId="59" applyNumberFormat="1" applyFont="1" applyFill="1" applyBorder="1" applyAlignment="1">
      <alignment horizontal="right" vertical="top" wrapText="1" indent="1"/>
    </xf>
    <xf numFmtId="172" fontId="2" fillId="33" borderId="10" xfId="59" applyNumberFormat="1" applyFont="1" applyFill="1" applyBorder="1" applyAlignment="1">
      <alignment horizontal="right" vertical="top" wrapText="1" indent="1"/>
    </xf>
    <xf numFmtId="0" fontId="2" fillId="33" borderId="10" xfId="52" applyFont="1" applyFill="1" applyBorder="1" applyAlignment="1">
      <alignment horizontal="center" vertical="top" wrapText="1"/>
      <protection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3" fillId="33" borderId="0" xfId="52" applyFont="1" applyFill="1">
      <alignment horizontal="justify" vertical="top" wrapText="1"/>
      <protection/>
    </xf>
    <xf numFmtId="172" fontId="1" fillId="32" borderId="0" xfId="52" applyNumberFormat="1" applyFill="1">
      <alignment horizontal="justify" vertical="top" wrapText="1"/>
      <protection/>
    </xf>
    <xf numFmtId="0" fontId="6" fillId="32" borderId="10" xfId="52" applyFont="1" applyFill="1" applyBorder="1" applyAlignment="1">
      <alignment horizontal="left" vertical="top" wrapText="1" indent="1"/>
      <protection/>
    </xf>
    <xf numFmtId="0" fontId="2" fillId="32" borderId="0" xfId="52" applyFont="1" applyFill="1" applyAlignment="1">
      <alignment vertical="center"/>
      <protection/>
    </xf>
    <xf numFmtId="177" fontId="2" fillId="33" borderId="10" xfId="61" applyNumberFormat="1" applyFont="1" applyFill="1" applyBorder="1" applyAlignment="1">
      <alignment horizontal="right" vertical="top" wrapText="1" indent="1"/>
    </xf>
    <xf numFmtId="177" fontId="6" fillId="33" borderId="10" xfId="52" applyNumberFormat="1" applyFont="1" applyFill="1" applyBorder="1" applyAlignment="1">
      <alignment horizontal="right" vertical="top" wrapText="1" indent="1"/>
      <protection/>
    </xf>
    <xf numFmtId="177" fontId="2" fillId="33" borderId="10" xfId="61" applyNumberFormat="1" applyFont="1" applyFill="1" applyBorder="1" applyAlignment="1">
      <alignment horizontal="right" vertical="top" wrapText="1" indent="1"/>
    </xf>
    <xf numFmtId="0" fontId="1" fillId="32" borderId="0" xfId="52" applyFill="1" applyAlignment="1">
      <alignment horizontal="right" vertical="top" wrapText="1"/>
      <protection/>
    </xf>
    <xf numFmtId="0" fontId="2" fillId="32" borderId="0" xfId="52" applyFont="1" applyFill="1" applyAlignment="1">
      <alignment horizontal="left" vertical="center" wrapText="1"/>
      <protection/>
    </xf>
    <xf numFmtId="0" fontId="2" fillId="32" borderId="0" xfId="52" applyFont="1" applyFill="1" applyAlignment="1">
      <alignment horizontal="left" vertical="top" wrapText="1"/>
      <protection/>
    </xf>
    <xf numFmtId="0" fontId="7" fillId="32" borderId="0" xfId="0" applyFont="1" applyFill="1" applyAlignment="1">
      <alignment horizontal="left" vertical="top" wrapText="1"/>
    </xf>
    <xf numFmtId="0" fontId="10" fillId="32" borderId="0" xfId="0" applyFont="1" applyFill="1" applyAlignment="1">
      <alignment horizontal="right" vertical="top" wrapText="1"/>
    </xf>
    <xf numFmtId="0" fontId="2" fillId="32" borderId="0" xfId="52" applyFont="1" applyFill="1" applyAlignment="1">
      <alignment horizontal="left" vertical="top" wrapText="1" indent="1"/>
      <protection/>
    </xf>
    <xf numFmtId="0" fontId="9" fillId="32" borderId="0" xfId="52" applyFont="1" applyFill="1" applyAlignment="1">
      <alignment horizontal="center" vertical="center" wrapText="1"/>
      <protection/>
    </xf>
    <xf numFmtId="182" fontId="2" fillId="33" borderId="10" xfId="61" applyNumberFormat="1" applyFont="1" applyFill="1" applyBorder="1" applyAlignment="1">
      <alignment horizontal="right" vertical="top" wrapText="1" indent="1"/>
    </xf>
    <xf numFmtId="182" fontId="2" fillId="32" borderId="10" xfId="59" applyNumberFormat="1" applyFont="1" applyFill="1" applyBorder="1" applyAlignment="1">
      <alignment horizontal="righ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Normal="120" zoomScaleSheetLayoutView="100" zoomScalePageLayoutView="0" workbookViewId="0" topLeftCell="A4">
      <selection activeCell="G29" sqref="G29"/>
    </sheetView>
  </sheetViews>
  <sheetFormatPr defaultColWidth="14.75390625" defaultRowHeight="12.75"/>
  <cols>
    <col min="1" max="1" width="8.25390625" style="12" customWidth="1"/>
    <col min="2" max="2" width="52.125" style="12" customWidth="1"/>
    <col min="3" max="3" width="28.00390625" style="12" customWidth="1"/>
    <col min="4" max="4" width="19.75390625" style="12" customWidth="1"/>
    <col min="5" max="5" width="5.375" style="12" customWidth="1"/>
    <col min="6" max="16384" width="14.75390625" style="12" customWidth="1"/>
  </cols>
  <sheetData>
    <row r="1" spans="1:5" ht="96" customHeight="1">
      <c r="A1" s="13"/>
      <c r="B1" s="33" t="s">
        <v>31</v>
      </c>
      <c r="C1" s="33"/>
      <c r="D1" s="33"/>
      <c r="E1" s="33"/>
    </row>
    <row r="2" spans="1:3" ht="36" customHeight="1">
      <c r="A2" s="13"/>
      <c r="B2" s="37"/>
      <c r="C2" s="37"/>
    </row>
    <row r="3" spans="1:4" s="7" customFormat="1" ht="54" customHeight="1">
      <c r="A3" s="39" t="s">
        <v>29</v>
      </c>
      <c r="B3" s="39"/>
      <c r="C3" s="39"/>
      <c r="D3" s="39"/>
    </row>
    <row r="4" spans="1:4" s="7" customFormat="1" ht="39" customHeight="1">
      <c r="A4" s="34" t="s">
        <v>22</v>
      </c>
      <c r="B4" s="34"/>
      <c r="C4" s="34"/>
      <c r="D4" s="34"/>
    </row>
    <row r="5" spans="1:4" s="14" customFormat="1" ht="15.75">
      <c r="A5" s="38" t="s">
        <v>26</v>
      </c>
      <c r="B5" s="38"/>
      <c r="C5" s="20"/>
      <c r="D5" s="20"/>
    </row>
    <row r="6" spans="1:4" s="14" customFormat="1" ht="15.75">
      <c r="A6" s="8"/>
      <c r="B6" s="7"/>
      <c r="C6" s="15"/>
      <c r="D6" s="15" t="s">
        <v>25</v>
      </c>
    </row>
    <row r="7" spans="1:4" s="16" customFormat="1" ht="41.25" customHeight="1">
      <c r="A7" s="1" t="s">
        <v>0</v>
      </c>
      <c r="B7" s="1" t="s">
        <v>1</v>
      </c>
      <c r="C7" s="1" t="s">
        <v>27</v>
      </c>
      <c r="D7" s="1" t="s">
        <v>28</v>
      </c>
    </row>
    <row r="8" spans="1:4" s="17" customFormat="1" ht="15.75">
      <c r="A8" s="1">
        <v>1</v>
      </c>
      <c r="B8" s="1">
        <v>2</v>
      </c>
      <c r="C8" s="1">
        <v>3</v>
      </c>
      <c r="D8" s="1">
        <v>4</v>
      </c>
    </row>
    <row r="9" spans="1:4" s="14" customFormat="1" ht="31.5">
      <c r="A9" s="2">
        <v>1</v>
      </c>
      <c r="B9" s="21" t="s">
        <v>2</v>
      </c>
      <c r="C9" s="4">
        <v>20989815.8</v>
      </c>
      <c r="D9" s="30">
        <v>10234658</v>
      </c>
    </row>
    <row r="10" spans="1:4" s="14" customFormat="1" ht="66.75" customHeight="1">
      <c r="A10" s="2">
        <v>2</v>
      </c>
      <c r="B10" s="21" t="s">
        <v>11</v>
      </c>
      <c r="C10" s="22">
        <v>3750000</v>
      </c>
      <c r="D10" s="40">
        <v>0</v>
      </c>
    </row>
    <row r="11" spans="1:4" s="26" customFormat="1" ht="50.25" customHeight="1">
      <c r="A11" s="24">
        <v>3</v>
      </c>
      <c r="B11" s="21" t="s">
        <v>20</v>
      </c>
      <c r="C11" s="25">
        <v>5178714</v>
      </c>
      <c r="D11" s="30">
        <v>5178714</v>
      </c>
    </row>
    <row r="12" spans="1:4" s="14" customFormat="1" ht="21.75" customHeight="1">
      <c r="A12" s="1"/>
      <c r="B12" s="28" t="s">
        <v>9</v>
      </c>
      <c r="C12" s="6">
        <f>SUM(C9:C11)</f>
        <v>29918529.8</v>
      </c>
      <c r="D12" s="31">
        <f>SUM(D9:D11)</f>
        <v>15413372</v>
      </c>
    </row>
    <row r="13" spans="1:4" s="14" customFormat="1" ht="15.75">
      <c r="A13" s="7"/>
      <c r="B13" s="7"/>
      <c r="C13" s="7"/>
      <c r="D13" s="7"/>
    </row>
    <row r="14" spans="1:4" s="14" customFormat="1" ht="50.25" customHeight="1">
      <c r="A14" s="35" t="s">
        <v>10</v>
      </c>
      <c r="B14" s="35"/>
      <c r="C14" s="35"/>
      <c r="D14" s="35"/>
    </row>
    <row r="15" spans="1:4" s="14" customFormat="1" ht="60" customHeight="1">
      <c r="A15" s="36" t="s">
        <v>15</v>
      </c>
      <c r="B15" s="36"/>
      <c r="C15" s="36"/>
      <c r="D15" s="36"/>
    </row>
    <row r="16" spans="1:5" s="14" customFormat="1" ht="56.25" customHeight="1">
      <c r="A16" s="36" t="s">
        <v>13</v>
      </c>
      <c r="B16" s="36"/>
      <c r="C16" s="36"/>
      <c r="D16" s="36"/>
      <c r="E16" s="18"/>
    </row>
    <row r="17" spans="1:4" s="14" customFormat="1" ht="59.25" customHeight="1">
      <c r="A17" s="36" t="s">
        <v>14</v>
      </c>
      <c r="B17" s="36"/>
      <c r="C17" s="36"/>
      <c r="D17" s="36"/>
    </row>
    <row r="18" spans="1:4" s="14" customFormat="1" ht="33" customHeight="1">
      <c r="A18" s="29" t="s">
        <v>30</v>
      </c>
      <c r="B18" s="8"/>
      <c r="C18" s="8"/>
      <c r="D18" s="8"/>
    </row>
    <row r="19" spans="1:4" s="14" customFormat="1" ht="14.25" customHeight="1">
      <c r="A19" s="7"/>
      <c r="B19" s="7"/>
      <c r="C19" s="7"/>
      <c r="D19" s="7"/>
    </row>
    <row r="20" spans="1:4" s="14" customFormat="1" ht="48.75" customHeight="1">
      <c r="A20" s="1" t="s">
        <v>3</v>
      </c>
      <c r="B20" s="1" t="s">
        <v>4</v>
      </c>
      <c r="C20" s="1" t="s">
        <v>23</v>
      </c>
      <c r="D20" s="1" t="s">
        <v>28</v>
      </c>
    </row>
    <row r="21" spans="1:4" s="19" customFormat="1" ht="15.75">
      <c r="A21" s="1">
        <v>1</v>
      </c>
      <c r="B21" s="1">
        <v>2</v>
      </c>
      <c r="C21" s="1">
        <v>3</v>
      </c>
      <c r="D21" s="1">
        <v>4</v>
      </c>
    </row>
    <row r="22" spans="1:4" s="17" customFormat="1" ht="31.5">
      <c r="A22" s="2">
        <v>1</v>
      </c>
      <c r="B22" s="3" t="s">
        <v>24</v>
      </c>
      <c r="C22" s="9">
        <f>C24+C30+C31</f>
        <v>28058018.9</v>
      </c>
      <c r="D22" s="9">
        <f>D24+D30+D31</f>
        <v>14648030.2</v>
      </c>
    </row>
    <row r="23" spans="1:4" s="14" customFormat="1" ht="15.75">
      <c r="A23" s="3"/>
      <c r="B23" s="3" t="s">
        <v>5</v>
      </c>
      <c r="C23" s="9"/>
      <c r="D23" s="32"/>
    </row>
    <row r="24" spans="1:4" s="14" customFormat="1" ht="31.5">
      <c r="A24" s="3"/>
      <c r="B24" s="10" t="s">
        <v>6</v>
      </c>
      <c r="C24" s="9">
        <f>SUM(C25:C29)</f>
        <v>5563372.2</v>
      </c>
      <c r="D24" s="9">
        <f>SUM(D25:D29)</f>
        <v>5563372.2</v>
      </c>
    </row>
    <row r="25" spans="1:4" s="14" customFormat="1" ht="84" customHeight="1">
      <c r="A25" s="3"/>
      <c r="B25" s="21" t="s">
        <v>16</v>
      </c>
      <c r="C25" s="9">
        <v>3948438</v>
      </c>
      <c r="D25" s="32">
        <v>3948438</v>
      </c>
    </row>
    <row r="26" spans="1:4" s="14" customFormat="1" ht="81.75" customHeight="1">
      <c r="A26" s="3"/>
      <c r="B26" s="21" t="s">
        <v>17</v>
      </c>
      <c r="C26" s="9">
        <v>577618.2</v>
      </c>
      <c r="D26" s="32">
        <v>577618.2</v>
      </c>
    </row>
    <row r="27" spans="1:4" s="14" customFormat="1" ht="82.5" customHeight="1">
      <c r="A27" s="3"/>
      <c r="B27" s="21" t="s">
        <v>18</v>
      </c>
      <c r="C27" s="9">
        <v>1037316</v>
      </c>
      <c r="D27" s="32">
        <v>1037316</v>
      </c>
    </row>
    <row r="28" spans="1:4" s="14" customFormat="1" ht="82.5" customHeight="1">
      <c r="A28" s="3"/>
      <c r="B28" s="21" t="s">
        <v>19</v>
      </c>
      <c r="C28" s="41">
        <v>0</v>
      </c>
      <c r="D28" s="41">
        <v>0</v>
      </c>
    </row>
    <row r="29" spans="1:4" s="14" customFormat="1" ht="81" customHeight="1">
      <c r="A29" s="3"/>
      <c r="B29" s="21" t="s">
        <v>21</v>
      </c>
      <c r="C29" s="41">
        <v>0</v>
      </c>
      <c r="D29" s="41">
        <v>0</v>
      </c>
    </row>
    <row r="30" spans="1:4" s="14" customFormat="1" ht="15.75">
      <c r="A30" s="3"/>
      <c r="B30" s="10" t="s">
        <v>7</v>
      </c>
      <c r="C30" s="9">
        <v>18744646.7</v>
      </c>
      <c r="D30" s="32">
        <v>9084658</v>
      </c>
    </row>
    <row r="31" spans="1:4" s="14" customFormat="1" ht="63">
      <c r="A31" s="3"/>
      <c r="B31" s="10" t="s">
        <v>12</v>
      </c>
      <c r="C31" s="23">
        <f>C10</f>
        <v>3750000</v>
      </c>
      <c r="D31" s="32">
        <v>0</v>
      </c>
    </row>
    <row r="32" spans="1:4" s="14" customFormat="1" ht="15.75">
      <c r="A32" s="2">
        <v>2</v>
      </c>
      <c r="B32" s="3" t="s">
        <v>8</v>
      </c>
      <c r="C32" s="4">
        <v>1500000</v>
      </c>
      <c r="D32" s="30">
        <v>1499122.5</v>
      </c>
    </row>
    <row r="33" spans="1:4" ht="18.75">
      <c r="A33" s="3"/>
      <c r="B33" s="5" t="s">
        <v>9</v>
      </c>
      <c r="C33" s="11">
        <f>C22+C32</f>
        <v>29558018.9</v>
      </c>
      <c r="D33" s="11">
        <f>D22+D32</f>
        <v>16147152.7</v>
      </c>
    </row>
    <row r="39" spans="3:4" ht="18.75">
      <c r="C39" s="27"/>
      <c r="D39" s="27"/>
    </row>
  </sheetData>
  <sheetProtection/>
  <mergeCells count="9">
    <mergeCell ref="B1:E1"/>
    <mergeCell ref="A4:D4"/>
    <mergeCell ref="A14:D14"/>
    <mergeCell ref="A15:D15"/>
    <mergeCell ref="A16:D16"/>
    <mergeCell ref="A17:D17"/>
    <mergeCell ref="B2:C2"/>
    <mergeCell ref="A5:B5"/>
    <mergeCell ref="A3:D3"/>
  </mergeCells>
  <printOptions horizontalCentered="1"/>
  <pageMargins left="0.7874015748031497" right="0.5905511811023623" top="0.5905511811023623" bottom="0.5905511811023623" header="0.3937007874015748" footer="0.3937007874015748"/>
  <pageSetup fitToHeight="2" horizontalDpi="600" verticalDpi="600" orientation="portrait" paperSize="9" scale="77" r:id="rId1"/>
  <headerFooter differentFirst="1">
    <oddHeader>&amp;R&amp;P</oddHeader>
    <oddFooter>&amp;L&amp;8&amp;Z&amp;F</oddFooter>
  </headerFooter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Чижова</cp:lastModifiedBy>
  <cp:lastPrinted>2018-04-18T13:45:43Z</cp:lastPrinted>
  <dcterms:created xsi:type="dcterms:W3CDTF">2008-09-17T06:31:37Z</dcterms:created>
  <dcterms:modified xsi:type="dcterms:W3CDTF">2018-04-18T13:46:12Z</dcterms:modified>
  <cp:category/>
  <cp:version/>
  <cp:contentType/>
  <cp:contentStatus/>
</cp:coreProperties>
</file>