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50" activeTab="0"/>
  </bookViews>
  <sheets>
    <sheet name="Лист1" sheetId="1" r:id="rId1"/>
  </sheets>
  <definedNames>
    <definedName name="_xlnm._FilterDatabase" localSheetId="0" hidden="1">'Лист1'!$A$5:$M$83</definedName>
    <definedName name="_xlnm.Print_Titles" localSheetId="0">'Лист1'!$5:$5</definedName>
    <definedName name="_xlnm.Print_Area" localSheetId="0">'Лист1'!$A$1:$M$83</definedName>
  </definedNames>
  <calcPr fullCalcOnLoad="1"/>
</workbook>
</file>

<file path=xl/sharedStrings.xml><?xml version="1.0" encoding="utf-8"?>
<sst xmlns="http://schemas.openxmlformats.org/spreadsheetml/2006/main" count="193" uniqueCount="169">
  <si>
    <t/>
  </si>
  <si>
    <t>Код бюджетной классификации Российской Федерации</t>
  </si>
  <si>
    <t>1</t>
  </si>
  <si>
    <t>2</t>
  </si>
  <si>
    <t>Наименование КБК</t>
  </si>
  <si>
    <t>(тыс. руб)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</si>
  <si>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</si>
  <si>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</si>
  <si>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</si>
  <si>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</si>
  <si>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</si>
  <si>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</si>
  <si>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</si>
  <si>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</si>
  <si>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</si>
  <si>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</si>
  <si>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</si>
  <si>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</si>
  <si>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</si>
  <si>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</si>
  <si>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0108</t>
  </si>
  <si>
    <t>Международные отношения и международное сотрудничество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</si>
  <si>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</si>
  <si>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</si>
  <si>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</si>
  <si>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</si>
  <si>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</si>
  <si>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</si>
  <si>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</si>
  <si>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</si>
  <si>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</si>
  <si>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</si>
  <si>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</si>
  <si>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</si>
  <si>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</si>
  <si>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</si>
  <si>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</si>
  <si>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</si>
  <si>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0311</t>
  </si>
  <si>
    <t>Миграционная политика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</si>
  <si>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</si>
  <si>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</si>
  <si>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</si>
  <si>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</si>
  <si>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</si>
  <si>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</si>
  <si>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</si>
  <si>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</si>
  <si>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</si>
  <si>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</si>
  <si>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</si>
  <si>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</si>
  <si>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</si>
  <si>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</si>
  <si>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</si>
  <si>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</si>
  <si>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</si>
  <si>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</si>
  <si>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</si>
  <si>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</si>
  <si>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</si>
  <si>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</si>
  <si>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</si>
  <si>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</si>
  <si>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</si>
  <si>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</si>
  <si>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</si>
  <si>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</si>
  <si>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</si>
  <si>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</si>
  <si>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</si>
  <si>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</si>
  <si>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</si>
  <si>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</si>
  <si>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</si>
  <si>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</si>
  <si>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</si>
  <si>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</si>
  <si>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</si>
  <si>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</si>
  <si>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</si>
  <si>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</si>
  <si>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</si>
  <si>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</si>
  <si>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</si>
  <si>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</si>
  <si>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</si>
  <si>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</si>
  <si>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</si>
  <si>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</si>
  <si>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</si>
  <si>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</si>
  <si>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</si>
  <si>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</si>
  <si>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</si>
  <si>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</si>
  <si>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</si>
  <si>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</si>
  <si>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</si>
  <si>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</si>
  <si>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</si>
  <si>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</si>
  <si>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</si>
  <si>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</si>
  <si>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</si>
  <si>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</si>
  <si>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</si>
  <si>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</si>
  <si>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</si>
  <si>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</si>
  <si>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</si>
  <si>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</si>
  <si>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</si>
  <si>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</si>
  <si>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</si>
  <si>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</si>
  <si>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</si>
  <si>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</si>
  <si>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</si>
  <si>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</si>
  <si>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</si>
  <si>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</si>
  <si>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</si>
  <si>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</si>
  <si>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</si>
  <si>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</si>
  <si>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</si>
  <si>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</si>
  <si>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</si>
  <si>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</si>
  <si>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</si>
  <si>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</si>
  <si>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</si>
  <si>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</si>
  <si>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</si>
  <si>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</si>
  <si>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</si>
  <si>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</si>
  <si>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</si>
  <si>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</si>
  <si>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</si>
  <si>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</si>
  <si>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</si>
  <si>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</si>
  <si>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</si>
  <si>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</si>
  <si>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</si>
  <si>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</si>
  <si>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</si>
  <si>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</si>
  <si>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</si>
  <si>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</si>
  <si>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</si>
  <si>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</si>
  <si>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Дополнительное образование детей</t>
  </si>
  <si>
    <t>св.200</t>
  </si>
  <si>
    <t xml:space="preserve">в % </t>
  </si>
  <si>
    <t>в %</t>
  </si>
  <si>
    <t>2018 год
(проект)</t>
  </si>
  <si>
    <t>2019 год
(проект)</t>
  </si>
  <si>
    <t>Сведения о расходах областного бюджета Тверской области по разделам и подразделам классификации расходов на 2018 год и плановый период 2019 и 2020 годов в сравнении с ожидаемым исполнением за 2017 год и отчетом за 2016 год</t>
  </si>
  <si>
    <t>Исполнено
за 2016 год</t>
  </si>
  <si>
    <t>Ожидаемая 
оценка 
2017 год</t>
  </si>
  <si>
    <t>2020 год
(проект)</t>
  </si>
  <si>
    <t>ВСЕГО</t>
  </si>
  <si>
    <t>Экологический контроль</t>
  </si>
  <si>
    <t>Кинематография</t>
  </si>
  <si>
    <t>к 
факту 
2016</t>
  </si>
  <si>
    <t>к ожидаемой оценке 
2017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</si>
</sst>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#,##0.000"/>
    <numFmt numFmtId="175" formatCode="_-* #,##0.0\ _₽_-;\-* #,##0.0\ _₽_-;_-* &quot;-&quot;?\ _₽_-;_-@_-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#,##0.0_ ;\-#,##0.0\ "/>
    <numFmt numFmtId="182" formatCode="0000"/>
  </numFmts>
  <fonts count="5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34" fillId="19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19" borderId="1">
      <alignment/>
      <protection/>
    </xf>
    <xf numFmtId="0" fontId="34" fillId="0" borderId="2">
      <alignment horizontal="center" vertical="center" wrapText="1"/>
      <protection/>
    </xf>
    <xf numFmtId="0" fontId="34" fillId="19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19" borderId="3">
      <alignment shrinkToFit="1"/>
      <protection/>
    </xf>
    <xf numFmtId="0" fontId="36" fillId="0" borderId="2">
      <alignment horizontal="left"/>
      <protection/>
    </xf>
    <xf numFmtId="4" fontId="36" fillId="20" borderId="2">
      <alignment horizontal="right" vertical="top" shrinkToFit="1"/>
      <protection/>
    </xf>
    <xf numFmtId="10" fontId="36" fillId="20" borderId="2">
      <alignment horizontal="right" vertical="top" shrinkToFit="1"/>
      <protection/>
    </xf>
    <xf numFmtId="0" fontId="34" fillId="19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21" borderId="2">
      <alignment horizontal="right" vertical="top" shrinkToFit="1"/>
      <protection/>
    </xf>
    <xf numFmtId="10" fontId="36" fillId="21" borderId="2">
      <alignment horizontal="right" vertical="top" shrinkToFit="1"/>
      <protection/>
    </xf>
    <xf numFmtId="0" fontId="34" fillId="19" borderId="3">
      <alignment horizontal="center"/>
      <protection/>
    </xf>
    <xf numFmtId="0" fontId="34" fillId="19" borderId="3">
      <alignment horizontal="left"/>
      <protection/>
    </xf>
    <xf numFmtId="0" fontId="34" fillId="19" borderId="4">
      <alignment horizontal="center"/>
      <protection/>
    </xf>
    <xf numFmtId="0" fontId="34" fillId="19" borderId="4">
      <alignment horizontal="left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5" applyNumberFormat="0" applyAlignment="0" applyProtection="0"/>
    <xf numFmtId="0" fontId="38" fillId="29" borderId="6" applyNumberFormat="0" applyAlignment="0" applyProtection="0"/>
    <xf numFmtId="0" fontId="39" fillId="29" borderId="5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20" borderId="12" applyNumberFormat="0" applyFont="0" applyAlignment="0" applyProtection="0"/>
    <xf numFmtId="9" fontId="2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37">
    <xf numFmtId="0" fontId="0" fillId="0" borderId="0" xfId="0" applyFont="1" applyFill="1" applyAlignment="1">
      <alignment vertical="top" wrapText="1"/>
    </xf>
    <xf numFmtId="0" fontId="52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right" vertical="center" wrapText="1"/>
    </xf>
    <xf numFmtId="173" fontId="6" fillId="0" borderId="14" xfId="0" applyNumberFormat="1" applyFont="1" applyFill="1" applyBorder="1" applyAlignment="1">
      <alignment horizontal="right" vertical="center" wrapText="1"/>
    </xf>
    <xf numFmtId="173" fontId="6" fillId="0" borderId="16" xfId="0" applyNumberFormat="1" applyFont="1" applyFill="1" applyBorder="1" applyAlignment="1">
      <alignment horizontal="right" vertical="center" wrapText="1"/>
    </xf>
    <xf numFmtId="173" fontId="6" fillId="0" borderId="17" xfId="0" applyNumberFormat="1" applyFont="1" applyFill="1" applyBorder="1" applyAlignment="1">
      <alignment horizontal="right" vertical="center" wrapText="1"/>
    </xf>
    <xf numFmtId="173" fontId="5" fillId="0" borderId="17" xfId="0" applyNumberFormat="1" applyFont="1" applyFill="1" applyBorder="1" applyAlignment="1">
      <alignment horizontal="right" vertical="center" wrapText="1"/>
    </xf>
    <xf numFmtId="0" fontId="53" fillId="0" borderId="0" xfId="0" applyFont="1" applyFill="1" applyAlignment="1">
      <alignment vertical="top" wrapText="1"/>
    </xf>
    <xf numFmtId="182" fontId="5" fillId="0" borderId="2" xfId="0" applyNumberFormat="1" applyFont="1" applyFill="1" applyBorder="1" applyAlignment="1">
      <alignment horizontal="center" vertical="center" wrapText="1"/>
    </xf>
    <xf numFmtId="182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top" wrapText="1"/>
    </xf>
    <xf numFmtId="0" fontId="52" fillId="34" borderId="0" xfId="0" applyFont="1" applyFill="1" applyAlignment="1">
      <alignment vertical="top" wrapText="1"/>
    </xf>
    <xf numFmtId="0" fontId="6" fillId="34" borderId="0" xfId="0" applyFont="1" applyFill="1" applyAlignment="1">
      <alignment vertical="top" wrapText="1"/>
    </xf>
    <xf numFmtId="175" fontId="53" fillId="0" borderId="0" xfId="0" applyNumberFormat="1" applyFont="1" applyFill="1" applyAlignment="1">
      <alignment vertical="top" wrapText="1"/>
    </xf>
    <xf numFmtId="0" fontId="54" fillId="0" borderId="2" xfId="0" applyNumberFormat="1" applyFont="1" applyFill="1" applyBorder="1" applyAlignment="1">
      <alignment horizontal="left" vertical="center" wrapText="1"/>
    </xf>
    <xf numFmtId="0" fontId="54" fillId="0" borderId="2" xfId="0" applyNumberFormat="1" applyFont="1" applyFill="1" applyBorder="1" applyAlignment="1">
      <alignment horizontal="left" vertical="top" wrapText="1"/>
    </xf>
    <xf numFmtId="0" fontId="55" fillId="0" borderId="2" xfId="0" applyNumberFormat="1" applyFont="1" applyFill="1" applyBorder="1" applyAlignment="1">
      <alignment horizontal="left" vertical="top" wrapText="1"/>
    </xf>
    <xf numFmtId="175" fontId="5" fillId="0" borderId="14" xfId="0" applyNumberFormat="1" applyFont="1" applyFill="1" applyBorder="1" applyAlignment="1">
      <alignment horizontal="right" vertical="center" wrapText="1"/>
    </xf>
    <xf numFmtId="173" fontId="5" fillId="34" borderId="14" xfId="0" applyNumberFormat="1" applyFont="1" applyFill="1" applyBorder="1" applyAlignment="1">
      <alignment horizontal="right" vertical="center" wrapText="1"/>
    </xf>
    <xf numFmtId="173" fontId="6" fillId="34" borderId="14" xfId="0" applyNumberFormat="1" applyFont="1" applyFill="1" applyBorder="1" applyAlignment="1">
      <alignment horizontal="right" vertic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Финансовый 2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tabSelected="1" zoomScalePageLayoutView="0" workbookViewId="0" topLeftCell="A1">
      <selection activeCell="D9" sqref="D9"/>
    </sheetView>
  </sheetViews>
  <sheetFormatPr defaultColWidth="9.33203125" defaultRowHeight="12.75"/>
  <cols>
    <col min="1" max="1" width="22.33203125" style="1" customWidth="1"/>
    <col min="2" max="2" width="58.5" style="1" customWidth="1"/>
    <col min="3" max="5" width="22.83203125" style="1" bestFit="1" customWidth="1"/>
    <col min="6" max="6" width="12.16015625" style="28" customWidth="1"/>
    <col min="7" max="7" width="16.83203125" style="28" customWidth="1"/>
    <col min="8" max="8" width="22.83203125" style="1" bestFit="1" customWidth="1"/>
    <col min="9" max="9" width="15.5" style="28" customWidth="1"/>
    <col min="10" max="10" width="16.83203125" style="28" customWidth="1"/>
    <col min="11" max="11" width="22.83203125" style="1" bestFit="1" customWidth="1"/>
    <col min="12" max="12" width="12.33203125" style="28" bestFit="1" customWidth="1"/>
    <col min="13" max="13" width="16.83203125" style="28" customWidth="1"/>
    <col min="14" max="14" width="23" style="1" bestFit="1" customWidth="1"/>
    <col min="15" max="16384" width="9.33203125" style="1" customWidth="1"/>
  </cols>
  <sheetData>
    <row r="1" spans="1:13" ht="63.75" customHeight="1">
      <c r="A1" s="15" t="s">
        <v>160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.75">
      <c r="A2" s="2"/>
      <c r="B2" s="2"/>
      <c r="C2" s="2"/>
      <c r="D2" s="3"/>
      <c r="E2" s="16"/>
      <c r="F2" s="16"/>
      <c r="G2" s="16"/>
      <c r="H2" s="3"/>
      <c r="I2" s="29"/>
      <c r="J2" s="29"/>
      <c r="K2" s="3"/>
      <c r="L2" s="29"/>
      <c r="M2" s="29" t="s">
        <v>5</v>
      </c>
    </row>
    <row r="3" spans="1:13" ht="18.75">
      <c r="A3" s="17" t="s">
        <v>1</v>
      </c>
      <c r="B3" s="18" t="s">
        <v>4</v>
      </c>
      <c r="C3" s="19" t="s">
        <v>161</v>
      </c>
      <c r="D3" s="21" t="s">
        <v>162</v>
      </c>
      <c r="E3" s="23" t="s">
        <v>158</v>
      </c>
      <c r="F3" s="25" t="s">
        <v>156</v>
      </c>
      <c r="G3" s="25"/>
      <c r="H3" s="23" t="s">
        <v>159</v>
      </c>
      <c r="I3" s="25" t="s">
        <v>157</v>
      </c>
      <c r="J3" s="25"/>
      <c r="K3" s="23" t="s">
        <v>163</v>
      </c>
      <c r="L3" s="25" t="s">
        <v>157</v>
      </c>
      <c r="M3" s="25"/>
    </row>
    <row r="4" spans="1:13" ht="75">
      <c r="A4" s="17" t="s">
        <v>0</v>
      </c>
      <c r="B4" s="18" t="s">
        <v>0</v>
      </c>
      <c r="C4" s="20"/>
      <c r="D4" s="22"/>
      <c r="E4" s="24"/>
      <c r="F4" s="26" t="s">
        <v>167</v>
      </c>
      <c r="G4" s="26" t="s">
        <v>168</v>
      </c>
      <c r="H4" s="24"/>
      <c r="I4" s="26" t="s">
        <v>167</v>
      </c>
      <c r="J4" s="26" t="s">
        <v>168</v>
      </c>
      <c r="K4" s="24"/>
      <c r="L4" s="26" t="s">
        <v>167</v>
      </c>
      <c r="M4" s="26" t="s">
        <v>168</v>
      </c>
    </row>
    <row r="5" spans="1:13" ht="24.75" customHeight="1">
      <c r="A5" s="4" t="s">
        <v>2</v>
      </c>
      <c r="B5" s="5" t="s">
        <v>3</v>
      </c>
      <c r="C5" s="4">
        <v>3</v>
      </c>
      <c r="D5" s="4">
        <v>4</v>
      </c>
      <c r="E5" s="4">
        <v>5</v>
      </c>
      <c r="F5" s="27">
        <v>6</v>
      </c>
      <c r="G5" s="27">
        <v>7</v>
      </c>
      <c r="H5" s="4">
        <v>8</v>
      </c>
      <c r="I5" s="27">
        <v>9</v>
      </c>
      <c r="J5" s="27">
        <v>10</v>
      </c>
      <c r="K5" s="4">
        <v>11</v>
      </c>
      <c r="L5" s="27">
        <v>12</v>
      </c>
      <c r="M5" s="27">
        <v>13</v>
      </c>
    </row>
    <row r="6" spans="1:14" s="12" customFormat="1" ht="18.75">
      <c r="A6" s="6" t="s">
        <v>0</v>
      </c>
      <c r="B6" s="31" t="s">
        <v>164</v>
      </c>
      <c r="C6" s="7">
        <f>C7+C17+C19+C25+C36+C41+C45+C53+C57+C65+C71+C75+C78+C80</f>
        <v>47402917.800000004</v>
      </c>
      <c r="D6" s="7">
        <f>D7+D17+D19+D25+D36+D41+D45+D53+D57+D65+D71+D75+D78+D80</f>
        <v>55912195.50000001</v>
      </c>
      <c r="E6" s="7">
        <f>E7+E17+E19+E25+E36+E41+E45+E53+E57+E65+E71+E75+E78+E80</f>
        <v>53329123.4</v>
      </c>
      <c r="F6" s="35">
        <f>E6/C6*100</f>
        <v>112.50177388869508</v>
      </c>
      <c r="G6" s="35">
        <f>E6/D6*100</f>
        <v>95.38012757878555</v>
      </c>
      <c r="H6" s="7">
        <f>H7+H17+H19+H25+H36+H41+H45+H53+H57+H65+H71+H75+H78+H80</f>
        <v>47831952</v>
      </c>
      <c r="I6" s="35">
        <f>H6/C6*100</f>
        <v>100.90507972907945</v>
      </c>
      <c r="J6" s="35">
        <f>H6/D6*100</f>
        <v>85.54833444163357</v>
      </c>
      <c r="K6" s="7">
        <f>K7+K17+K19+K25+K36+K41+K45+K53+K57+K65+K71+K75+K78+K80</f>
        <v>47850553.4</v>
      </c>
      <c r="L6" s="35">
        <f>K6/C6*100</f>
        <v>100.94432077343558</v>
      </c>
      <c r="M6" s="35">
        <f>K6/D6*100</f>
        <v>85.58160339098112</v>
      </c>
      <c r="N6" s="12">
        <v>47402917.8</v>
      </c>
    </row>
    <row r="7" spans="1:14" s="12" customFormat="1" ht="18.75">
      <c r="A7" s="13" t="s">
        <v>6</v>
      </c>
      <c r="B7" s="32" t="s">
        <v>7</v>
      </c>
      <c r="C7" s="7">
        <v>2430081.4</v>
      </c>
      <c r="D7" s="34">
        <f>D8+D9+D10+D11+D12+D13+D14+D15+D16</f>
        <v>2604377.1</v>
      </c>
      <c r="E7" s="7">
        <v>3892246.9</v>
      </c>
      <c r="F7" s="35">
        <f aca="true" t="shared" si="0" ref="F7:F70">E7/C7*100</f>
        <v>160.16940420185102</v>
      </c>
      <c r="G7" s="35">
        <f aca="true" t="shared" si="1" ref="G7:G70">E7/D7*100</f>
        <v>149.45020442700098</v>
      </c>
      <c r="H7" s="7">
        <v>2161544.2</v>
      </c>
      <c r="I7" s="35">
        <f aca="true" t="shared" si="2" ref="I7:I70">H7/C7*100</f>
        <v>88.94945659021958</v>
      </c>
      <c r="J7" s="35">
        <f aca="true" t="shared" si="3" ref="J7:J70">H7/D7*100</f>
        <v>82.99659062429939</v>
      </c>
      <c r="K7" s="7">
        <v>2161704</v>
      </c>
      <c r="L7" s="35">
        <f aca="true" t="shared" si="4" ref="L7:L70">K7/C7*100</f>
        <v>88.95603250162732</v>
      </c>
      <c r="M7" s="35">
        <f aca="true" t="shared" si="5" ref="M7:M70">K7/D7*100</f>
        <v>83.0027264484855</v>
      </c>
      <c r="N7" s="30">
        <f>C6-N6</f>
        <v>0</v>
      </c>
    </row>
    <row r="8" spans="1:13" ht="47.25">
      <c r="A8" s="14" t="s">
        <v>8</v>
      </c>
      <c r="B8" s="33" t="s">
        <v>9</v>
      </c>
      <c r="C8" s="8">
        <v>4726.6</v>
      </c>
      <c r="D8" s="8">
        <v>4282.1</v>
      </c>
      <c r="E8" s="8">
        <v>4589</v>
      </c>
      <c r="F8" s="36">
        <f t="shared" si="0"/>
        <v>97.08881648542291</v>
      </c>
      <c r="G8" s="36">
        <f t="shared" si="1"/>
        <v>107.16704420728146</v>
      </c>
      <c r="H8" s="8">
        <v>4282.1</v>
      </c>
      <c r="I8" s="36">
        <f t="shared" si="2"/>
        <v>90.59577709135532</v>
      </c>
      <c r="J8" s="36">
        <f t="shared" si="3"/>
        <v>100</v>
      </c>
      <c r="K8" s="8">
        <v>4282.1</v>
      </c>
      <c r="L8" s="36">
        <f t="shared" si="4"/>
        <v>90.59577709135532</v>
      </c>
      <c r="M8" s="36">
        <f t="shared" si="5"/>
        <v>100</v>
      </c>
    </row>
    <row r="9" spans="1:13" ht="63">
      <c r="A9" s="14" t="s">
        <v>10</v>
      </c>
      <c r="B9" s="33" t="s">
        <v>11</v>
      </c>
      <c r="C9" s="8">
        <v>248195</v>
      </c>
      <c r="D9" s="8">
        <v>187985</v>
      </c>
      <c r="E9" s="8">
        <v>184184.9</v>
      </c>
      <c r="F9" s="36">
        <f t="shared" si="0"/>
        <v>74.20975442696268</v>
      </c>
      <c r="G9" s="36">
        <f t="shared" si="1"/>
        <v>97.97850892358433</v>
      </c>
      <c r="H9" s="8">
        <v>184184.9</v>
      </c>
      <c r="I9" s="36">
        <f t="shared" si="2"/>
        <v>74.20975442696268</v>
      </c>
      <c r="J9" s="36">
        <f t="shared" si="3"/>
        <v>97.97850892358433</v>
      </c>
      <c r="K9" s="8">
        <v>184184.9</v>
      </c>
      <c r="L9" s="36">
        <f t="shared" si="4"/>
        <v>74.20975442696268</v>
      </c>
      <c r="M9" s="36">
        <f t="shared" si="5"/>
        <v>97.97850892358433</v>
      </c>
    </row>
    <row r="10" spans="1:13" ht="63">
      <c r="A10" s="14" t="s">
        <v>12</v>
      </c>
      <c r="B10" s="33" t="s">
        <v>13</v>
      </c>
      <c r="C10" s="8">
        <v>304157.6</v>
      </c>
      <c r="D10" s="8">
        <v>333067.9</v>
      </c>
      <c r="E10" s="8">
        <v>392570</v>
      </c>
      <c r="F10" s="36">
        <f t="shared" si="0"/>
        <v>129.0679568749885</v>
      </c>
      <c r="G10" s="36">
        <f t="shared" si="1"/>
        <v>117.86485578466133</v>
      </c>
      <c r="H10" s="8">
        <v>309910</v>
      </c>
      <c r="I10" s="36">
        <f t="shared" si="2"/>
        <v>101.89125637498455</v>
      </c>
      <c r="J10" s="36">
        <f t="shared" si="3"/>
        <v>93.0470934004748</v>
      </c>
      <c r="K10" s="8">
        <v>309910</v>
      </c>
      <c r="L10" s="36">
        <f t="shared" si="4"/>
        <v>101.89125637498455</v>
      </c>
      <c r="M10" s="36">
        <f t="shared" si="5"/>
        <v>93.0470934004748</v>
      </c>
    </row>
    <row r="11" spans="1:13" ht="18.75">
      <c r="A11" s="14" t="s">
        <v>14</v>
      </c>
      <c r="B11" s="33" t="s">
        <v>15</v>
      </c>
      <c r="C11" s="8">
        <v>235186.6</v>
      </c>
      <c r="D11" s="8">
        <v>235149.4</v>
      </c>
      <c r="E11" s="8">
        <v>243109.1</v>
      </c>
      <c r="F11" s="36">
        <f t="shared" si="0"/>
        <v>103.36860178258456</v>
      </c>
      <c r="G11" s="36">
        <f t="shared" si="1"/>
        <v>103.38495441621369</v>
      </c>
      <c r="H11" s="8">
        <v>235409.7</v>
      </c>
      <c r="I11" s="36">
        <f t="shared" si="2"/>
        <v>100.09486084666388</v>
      </c>
      <c r="J11" s="36">
        <f t="shared" si="3"/>
        <v>100.11069558331853</v>
      </c>
      <c r="K11" s="8">
        <v>235569.5</v>
      </c>
      <c r="L11" s="36">
        <f t="shared" si="4"/>
        <v>100.16280689461048</v>
      </c>
      <c r="M11" s="36">
        <f t="shared" si="5"/>
        <v>100.1786523801464</v>
      </c>
    </row>
    <row r="12" spans="1:13" ht="47.25">
      <c r="A12" s="14" t="s">
        <v>16</v>
      </c>
      <c r="B12" s="33" t="s">
        <v>17</v>
      </c>
      <c r="C12" s="8">
        <v>229429.5</v>
      </c>
      <c r="D12" s="8">
        <v>240161.9</v>
      </c>
      <c r="E12" s="8">
        <v>205260</v>
      </c>
      <c r="F12" s="36">
        <f t="shared" si="0"/>
        <v>89.46539132936262</v>
      </c>
      <c r="G12" s="36">
        <f t="shared" si="1"/>
        <v>85.46734515341527</v>
      </c>
      <c r="H12" s="8">
        <v>205260</v>
      </c>
      <c r="I12" s="36">
        <f t="shared" si="2"/>
        <v>89.46539132936262</v>
      </c>
      <c r="J12" s="36">
        <f t="shared" si="3"/>
        <v>85.46734515341527</v>
      </c>
      <c r="K12" s="8">
        <v>205260</v>
      </c>
      <c r="L12" s="36">
        <f t="shared" si="4"/>
        <v>89.46539132936262</v>
      </c>
      <c r="M12" s="36">
        <f t="shared" si="5"/>
        <v>85.46734515341527</v>
      </c>
    </row>
    <row r="13" spans="1:13" ht="31.5">
      <c r="A13" s="14" t="s">
        <v>18</v>
      </c>
      <c r="B13" s="33" t="s">
        <v>19</v>
      </c>
      <c r="C13" s="8">
        <v>229244.8</v>
      </c>
      <c r="D13" s="8">
        <v>119160.1</v>
      </c>
      <c r="E13" s="8">
        <v>113665.1</v>
      </c>
      <c r="F13" s="36">
        <f t="shared" si="0"/>
        <v>49.58241146582169</v>
      </c>
      <c r="G13" s="36">
        <f t="shared" si="1"/>
        <v>95.38855707573256</v>
      </c>
      <c r="H13" s="8">
        <v>113137.8</v>
      </c>
      <c r="I13" s="36">
        <f t="shared" si="2"/>
        <v>49.35239534331859</v>
      </c>
      <c r="J13" s="36">
        <f t="shared" si="3"/>
        <v>94.94604318056128</v>
      </c>
      <c r="K13" s="8">
        <v>113137.8</v>
      </c>
      <c r="L13" s="36">
        <f t="shared" si="4"/>
        <v>49.35239534331859</v>
      </c>
      <c r="M13" s="36">
        <f t="shared" si="5"/>
        <v>94.94604318056128</v>
      </c>
    </row>
    <row r="14" spans="1:13" ht="31.5">
      <c r="A14" s="14" t="s">
        <v>20</v>
      </c>
      <c r="B14" s="33" t="s">
        <v>21</v>
      </c>
      <c r="C14" s="8">
        <v>164.4</v>
      </c>
      <c r="D14" s="8">
        <v>185</v>
      </c>
      <c r="E14" s="8">
        <v>184</v>
      </c>
      <c r="F14" s="36">
        <f t="shared" si="0"/>
        <v>111.92214111922141</v>
      </c>
      <c r="G14" s="36">
        <f t="shared" si="1"/>
        <v>99.45945945945947</v>
      </c>
      <c r="H14" s="8">
        <v>184</v>
      </c>
      <c r="I14" s="36">
        <f t="shared" si="2"/>
        <v>111.92214111922141</v>
      </c>
      <c r="J14" s="36">
        <f t="shared" si="3"/>
        <v>99.45945945945947</v>
      </c>
      <c r="K14" s="8">
        <v>184</v>
      </c>
      <c r="L14" s="36">
        <f t="shared" si="4"/>
        <v>111.92214111922141</v>
      </c>
      <c r="M14" s="36">
        <f t="shared" si="5"/>
        <v>99.45945945945947</v>
      </c>
    </row>
    <row r="15" spans="1:13" ht="18.75">
      <c r="A15" s="14" t="s">
        <v>22</v>
      </c>
      <c r="B15" s="33" t="s">
        <v>23</v>
      </c>
      <c r="C15" s="9">
        <v>0</v>
      </c>
      <c r="D15" s="8">
        <v>79932.7</v>
      </c>
      <c r="E15" s="8">
        <v>202086</v>
      </c>
      <c r="F15" s="36">
        <v>0</v>
      </c>
      <c r="G15" s="36" t="s">
        <v>155</v>
      </c>
      <c r="H15" s="8">
        <v>55969.2</v>
      </c>
      <c r="I15" s="36">
        <v>0</v>
      </c>
      <c r="J15" s="36">
        <f t="shared" si="3"/>
        <v>70.02040466542479</v>
      </c>
      <c r="K15" s="8">
        <v>55969.2</v>
      </c>
      <c r="L15" s="36">
        <v>0</v>
      </c>
      <c r="M15" s="36">
        <f t="shared" si="5"/>
        <v>70.02040466542479</v>
      </c>
    </row>
    <row r="16" spans="1:13" ht="18.75">
      <c r="A16" s="14" t="s">
        <v>24</v>
      </c>
      <c r="B16" s="33" t="s">
        <v>25</v>
      </c>
      <c r="C16" s="10">
        <v>1178976.9</v>
      </c>
      <c r="D16" s="8">
        <v>1404453</v>
      </c>
      <c r="E16" s="8">
        <v>2546598.8</v>
      </c>
      <c r="F16" s="36" t="s">
        <v>155</v>
      </c>
      <c r="G16" s="36">
        <f t="shared" si="1"/>
        <v>181.32317706608907</v>
      </c>
      <c r="H16" s="8">
        <v>1053206.5</v>
      </c>
      <c r="I16" s="36">
        <f t="shared" si="2"/>
        <v>89.33224221780766</v>
      </c>
      <c r="J16" s="36">
        <f t="shared" si="3"/>
        <v>74.99051232045501</v>
      </c>
      <c r="K16" s="8">
        <v>1053206.5</v>
      </c>
      <c r="L16" s="36">
        <f t="shared" si="4"/>
        <v>89.33224221780766</v>
      </c>
      <c r="M16" s="36">
        <f t="shared" si="5"/>
        <v>74.99051232045501</v>
      </c>
    </row>
    <row r="17" spans="1:13" s="12" customFormat="1" ht="18.75">
      <c r="A17" s="13" t="s">
        <v>26</v>
      </c>
      <c r="B17" s="32" t="s">
        <v>27</v>
      </c>
      <c r="C17" s="11">
        <v>31331</v>
      </c>
      <c r="D17" s="7">
        <v>30157.5</v>
      </c>
      <c r="E17" s="7">
        <v>31125.7</v>
      </c>
      <c r="F17" s="35">
        <f t="shared" si="0"/>
        <v>99.34473843796879</v>
      </c>
      <c r="G17" s="35">
        <f t="shared" si="1"/>
        <v>103.2104783221421</v>
      </c>
      <c r="H17" s="7">
        <v>31460.3</v>
      </c>
      <c r="I17" s="35">
        <f t="shared" si="2"/>
        <v>100.41269030672497</v>
      </c>
      <c r="J17" s="35">
        <f t="shared" si="3"/>
        <v>104.31998673630108</v>
      </c>
      <c r="K17" s="7">
        <v>32606.9</v>
      </c>
      <c r="L17" s="35">
        <f t="shared" si="4"/>
        <v>104.07232453480579</v>
      </c>
      <c r="M17" s="35">
        <f t="shared" si="5"/>
        <v>108.12202603000914</v>
      </c>
    </row>
    <row r="18" spans="1:13" ht="18.75">
      <c r="A18" s="14" t="s">
        <v>28</v>
      </c>
      <c r="B18" s="33" t="s">
        <v>29</v>
      </c>
      <c r="C18" s="10">
        <v>31331</v>
      </c>
      <c r="D18" s="8">
        <v>30157.5</v>
      </c>
      <c r="E18" s="8">
        <v>31125.7</v>
      </c>
      <c r="F18" s="36">
        <f t="shared" si="0"/>
        <v>99.34473843796879</v>
      </c>
      <c r="G18" s="36">
        <f t="shared" si="1"/>
        <v>103.2104783221421</v>
      </c>
      <c r="H18" s="8">
        <v>31460.3</v>
      </c>
      <c r="I18" s="36">
        <f t="shared" si="2"/>
        <v>100.41269030672497</v>
      </c>
      <c r="J18" s="36">
        <f t="shared" si="3"/>
        <v>104.31998673630108</v>
      </c>
      <c r="K18" s="8">
        <v>32606.9</v>
      </c>
      <c r="L18" s="36">
        <f t="shared" si="4"/>
        <v>104.07232453480579</v>
      </c>
      <c r="M18" s="36">
        <f t="shared" si="5"/>
        <v>108.12202603000914</v>
      </c>
    </row>
    <row r="19" spans="1:13" s="12" customFormat="1" ht="47.25">
      <c r="A19" s="13" t="s">
        <v>30</v>
      </c>
      <c r="B19" s="32" t="s">
        <v>31</v>
      </c>
      <c r="C19" s="11">
        <v>687430.2</v>
      </c>
      <c r="D19" s="7">
        <v>796957.6</v>
      </c>
      <c r="E19" s="7">
        <v>911122.2</v>
      </c>
      <c r="F19" s="35">
        <f t="shared" si="0"/>
        <v>132.54032191195557</v>
      </c>
      <c r="G19" s="35">
        <f t="shared" si="1"/>
        <v>114.325053177233</v>
      </c>
      <c r="H19" s="7">
        <v>740673.1</v>
      </c>
      <c r="I19" s="35">
        <f t="shared" si="2"/>
        <v>107.74520816804383</v>
      </c>
      <c r="J19" s="35">
        <f t="shared" si="3"/>
        <v>92.93757911336814</v>
      </c>
      <c r="K19" s="7">
        <v>715556.2</v>
      </c>
      <c r="L19" s="35">
        <f t="shared" si="4"/>
        <v>104.09146994123913</v>
      </c>
      <c r="M19" s="35">
        <f t="shared" si="5"/>
        <v>89.78598108607032</v>
      </c>
    </row>
    <row r="20" spans="1:13" ht="18.75">
      <c r="A20" s="14" t="s">
        <v>32</v>
      </c>
      <c r="B20" s="33" t="s">
        <v>33</v>
      </c>
      <c r="C20" s="10">
        <v>43609.8</v>
      </c>
      <c r="D20" s="8">
        <v>80375.9</v>
      </c>
      <c r="E20" s="8">
        <v>74426.2</v>
      </c>
      <c r="F20" s="36">
        <f t="shared" si="0"/>
        <v>170.663933336085</v>
      </c>
      <c r="G20" s="36">
        <f t="shared" si="1"/>
        <v>92.59765676029755</v>
      </c>
      <c r="H20" s="8">
        <v>76532.8</v>
      </c>
      <c r="I20" s="36">
        <f t="shared" si="2"/>
        <v>175.49449894289813</v>
      </c>
      <c r="J20" s="36">
        <f t="shared" si="3"/>
        <v>95.21859164251973</v>
      </c>
      <c r="K20" s="8">
        <v>51462.3</v>
      </c>
      <c r="L20" s="36">
        <f t="shared" si="4"/>
        <v>118.00627381918743</v>
      </c>
      <c r="M20" s="36">
        <f t="shared" si="5"/>
        <v>64.02702800217479</v>
      </c>
    </row>
    <row r="21" spans="1:13" ht="47.25">
      <c r="A21" s="14" t="s">
        <v>34</v>
      </c>
      <c r="B21" s="33" t="s">
        <v>35</v>
      </c>
      <c r="C21" s="10">
        <v>15618.6</v>
      </c>
      <c r="D21" s="8">
        <v>134226.3</v>
      </c>
      <c r="E21" s="8">
        <v>264121.9</v>
      </c>
      <c r="F21" s="36" t="s">
        <v>155</v>
      </c>
      <c r="G21" s="36">
        <f t="shared" si="1"/>
        <v>196.7735831204466</v>
      </c>
      <c r="H21" s="8">
        <v>111732.4</v>
      </c>
      <c r="I21" s="36" t="s">
        <v>155</v>
      </c>
      <c r="J21" s="36">
        <f t="shared" si="3"/>
        <v>83.24180879604071</v>
      </c>
      <c r="K21" s="8">
        <v>111732.4</v>
      </c>
      <c r="L21" s="36" t="s">
        <v>155</v>
      </c>
      <c r="M21" s="36">
        <f t="shared" si="5"/>
        <v>83.24180879604071</v>
      </c>
    </row>
    <row r="22" spans="1:13" ht="18.75">
      <c r="A22" s="14" t="s">
        <v>36</v>
      </c>
      <c r="B22" s="33" t="s">
        <v>37</v>
      </c>
      <c r="C22" s="10">
        <v>506747.5</v>
      </c>
      <c r="D22" s="8">
        <v>392381.9</v>
      </c>
      <c r="E22" s="8">
        <v>400988.3</v>
      </c>
      <c r="F22" s="36">
        <f t="shared" si="0"/>
        <v>79.12980330440702</v>
      </c>
      <c r="G22" s="36">
        <f t="shared" si="1"/>
        <v>102.1933733436736</v>
      </c>
      <c r="H22" s="8">
        <v>388403.6</v>
      </c>
      <c r="I22" s="36">
        <f t="shared" si="2"/>
        <v>76.6463771404891</v>
      </c>
      <c r="J22" s="36">
        <f t="shared" si="3"/>
        <v>98.9861153126584</v>
      </c>
      <c r="K22" s="8">
        <v>388403.6</v>
      </c>
      <c r="L22" s="36">
        <f t="shared" si="4"/>
        <v>76.6463771404891</v>
      </c>
      <c r="M22" s="36">
        <f t="shared" si="5"/>
        <v>98.9861153126584</v>
      </c>
    </row>
    <row r="23" spans="1:13" ht="18.75">
      <c r="A23" s="14" t="s">
        <v>38</v>
      </c>
      <c r="B23" s="33" t="s">
        <v>39</v>
      </c>
      <c r="C23" s="10">
        <v>12566.2</v>
      </c>
      <c r="D23" s="8">
        <v>7870.3</v>
      </c>
      <c r="E23" s="8">
        <v>5115.5</v>
      </c>
      <c r="F23" s="36">
        <f t="shared" si="0"/>
        <v>40.70840826980312</v>
      </c>
      <c r="G23" s="36">
        <f t="shared" si="1"/>
        <v>64.99752233078789</v>
      </c>
      <c r="H23" s="8">
        <v>7512.1</v>
      </c>
      <c r="I23" s="36">
        <f t="shared" si="2"/>
        <v>59.7802040394073</v>
      </c>
      <c r="J23" s="36">
        <f t="shared" si="3"/>
        <v>95.44871224730952</v>
      </c>
      <c r="K23" s="8">
        <v>7465.7</v>
      </c>
      <c r="L23" s="36">
        <f t="shared" si="4"/>
        <v>59.410959558179876</v>
      </c>
      <c r="M23" s="36">
        <f t="shared" si="5"/>
        <v>94.85915403478901</v>
      </c>
    </row>
    <row r="24" spans="1:13" ht="47.25">
      <c r="A24" s="14" t="s">
        <v>40</v>
      </c>
      <c r="B24" s="33" t="s">
        <v>41</v>
      </c>
      <c r="C24" s="10">
        <v>108888.1</v>
      </c>
      <c r="D24" s="8">
        <v>182103.2</v>
      </c>
      <c r="E24" s="8">
        <v>166470.3</v>
      </c>
      <c r="F24" s="36">
        <f t="shared" si="0"/>
        <v>152.88199536955827</v>
      </c>
      <c r="G24" s="36">
        <f t="shared" si="1"/>
        <v>91.41536227809284</v>
      </c>
      <c r="H24" s="8">
        <v>156492.2</v>
      </c>
      <c r="I24" s="36">
        <f t="shared" si="2"/>
        <v>143.71836775552148</v>
      </c>
      <c r="J24" s="36">
        <f t="shared" si="3"/>
        <v>85.93599673152367</v>
      </c>
      <c r="K24" s="8">
        <v>156492.2</v>
      </c>
      <c r="L24" s="36">
        <f t="shared" si="4"/>
        <v>143.71836775552148</v>
      </c>
      <c r="M24" s="36">
        <f t="shared" si="5"/>
        <v>85.93599673152367</v>
      </c>
    </row>
    <row r="25" spans="1:13" s="12" customFormat="1" ht="18.75">
      <c r="A25" s="13" t="s">
        <v>42</v>
      </c>
      <c r="B25" s="32" t="s">
        <v>43</v>
      </c>
      <c r="C25" s="11">
        <v>7581395.7</v>
      </c>
      <c r="D25" s="7">
        <f>SUM(D26:D35)</f>
        <v>12474474.200000001</v>
      </c>
      <c r="E25" s="7">
        <v>8470085.7</v>
      </c>
      <c r="F25" s="35">
        <f t="shared" si="0"/>
        <v>111.72198411962589</v>
      </c>
      <c r="G25" s="35">
        <f t="shared" si="1"/>
        <v>67.89934039865182</v>
      </c>
      <c r="H25" s="7">
        <v>8780960</v>
      </c>
      <c r="I25" s="35">
        <f t="shared" si="2"/>
        <v>115.8224731628241</v>
      </c>
      <c r="J25" s="35">
        <f t="shared" si="3"/>
        <v>70.39142379243528</v>
      </c>
      <c r="K25" s="7">
        <v>8787405.5</v>
      </c>
      <c r="L25" s="35">
        <f t="shared" si="4"/>
        <v>115.90749049017452</v>
      </c>
      <c r="M25" s="35">
        <f t="shared" si="5"/>
        <v>70.44309330488655</v>
      </c>
    </row>
    <row r="26" spans="1:13" ht="18.75">
      <c r="A26" s="14" t="s">
        <v>44</v>
      </c>
      <c r="B26" s="33" t="s">
        <v>45</v>
      </c>
      <c r="C26" s="10">
        <v>268793.7</v>
      </c>
      <c r="D26" s="8">
        <v>263284.6</v>
      </c>
      <c r="E26" s="8">
        <v>354106.4</v>
      </c>
      <c r="F26" s="36">
        <f t="shared" si="0"/>
        <v>131.73909953990736</v>
      </c>
      <c r="G26" s="36">
        <f t="shared" si="1"/>
        <v>134.49567502239023</v>
      </c>
      <c r="H26" s="8">
        <v>301881.4</v>
      </c>
      <c r="I26" s="36">
        <f t="shared" si="2"/>
        <v>112.30970071099138</v>
      </c>
      <c r="J26" s="36">
        <f t="shared" si="3"/>
        <v>114.65972563530113</v>
      </c>
      <c r="K26" s="8">
        <v>301888.8</v>
      </c>
      <c r="L26" s="36">
        <f t="shared" si="4"/>
        <v>112.31245375170622</v>
      </c>
      <c r="M26" s="36">
        <f t="shared" si="5"/>
        <v>114.66253628203094</v>
      </c>
    </row>
    <row r="27" spans="1:13" ht="18.75">
      <c r="A27" s="14" t="s">
        <v>46</v>
      </c>
      <c r="B27" s="33" t="s">
        <v>47</v>
      </c>
      <c r="C27" s="10">
        <v>2900</v>
      </c>
      <c r="D27" s="8">
        <v>2627.8</v>
      </c>
      <c r="E27" s="8">
        <v>2527.7</v>
      </c>
      <c r="F27" s="36">
        <f t="shared" si="0"/>
        <v>87.16206896551724</v>
      </c>
      <c r="G27" s="36">
        <f t="shared" si="1"/>
        <v>96.19072988811934</v>
      </c>
      <c r="H27" s="8">
        <v>2527.7</v>
      </c>
      <c r="I27" s="36">
        <f t="shared" si="2"/>
        <v>87.16206896551724</v>
      </c>
      <c r="J27" s="36">
        <f t="shared" si="3"/>
        <v>96.19072988811934</v>
      </c>
      <c r="K27" s="8">
        <v>2527.7</v>
      </c>
      <c r="L27" s="36">
        <f t="shared" si="4"/>
        <v>87.16206896551724</v>
      </c>
      <c r="M27" s="36">
        <f t="shared" si="5"/>
        <v>96.19072988811934</v>
      </c>
    </row>
    <row r="28" spans="1:13" ht="18.75">
      <c r="A28" s="14" t="s">
        <v>48</v>
      </c>
      <c r="B28" s="33" t="s">
        <v>49</v>
      </c>
      <c r="C28" s="10">
        <v>2168041.4</v>
      </c>
      <c r="D28" s="8">
        <v>2924944.3</v>
      </c>
      <c r="E28" s="8">
        <v>2328918.5</v>
      </c>
      <c r="F28" s="36">
        <f t="shared" si="0"/>
        <v>107.42038874349909</v>
      </c>
      <c r="G28" s="36">
        <f t="shared" si="1"/>
        <v>79.62266153239226</v>
      </c>
      <c r="H28" s="8">
        <v>2420209.6</v>
      </c>
      <c r="I28" s="36">
        <f t="shared" si="2"/>
        <v>111.63115243094528</v>
      </c>
      <c r="J28" s="36">
        <f t="shared" si="3"/>
        <v>82.7437842149678</v>
      </c>
      <c r="K28" s="8">
        <v>2430083.5</v>
      </c>
      <c r="L28" s="36">
        <f t="shared" si="4"/>
        <v>112.08658192597245</v>
      </c>
      <c r="M28" s="36">
        <f t="shared" si="5"/>
        <v>83.08135987410085</v>
      </c>
    </row>
    <row r="29" spans="1:13" ht="18.75">
      <c r="A29" s="14" t="s">
        <v>50</v>
      </c>
      <c r="B29" s="33" t="s">
        <v>51</v>
      </c>
      <c r="C29" s="10">
        <v>18445.4</v>
      </c>
      <c r="D29" s="8">
        <v>19955</v>
      </c>
      <c r="E29" s="8">
        <v>19538.9</v>
      </c>
      <c r="F29" s="36">
        <f t="shared" si="0"/>
        <v>105.92830732865646</v>
      </c>
      <c r="G29" s="36">
        <f t="shared" si="1"/>
        <v>97.91480831871712</v>
      </c>
      <c r="H29" s="8">
        <v>19538.9</v>
      </c>
      <c r="I29" s="36">
        <f t="shared" si="2"/>
        <v>105.92830732865646</v>
      </c>
      <c r="J29" s="36">
        <f t="shared" si="3"/>
        <v>97.91480831871712</v>
      </c>
      <c r="K29" s="8">
        <v>19538.9</v>
      </c>
      <c r="L29" s="36">
        <f t="shared" si="4"/>
        <v>105.92830732865646</v>
      </c>
      <c r="M29" s="36">
        <f t="shared" si="5"/>
        <v>97.91480831871712</v>
      </c>
    </row>
    <row r="30" spans="1:13" ht="18.75">
      <c r="A30" s="14" t="s">
        <v>52</v>
      </c>
      <c r="B30" s="33" t="s">
        <v>53</v>
      </c>
      <c r="C30" s="10">
        <v>375786.9</v>
      </c>
      <c r="D30" s="8">
        <v>383534</v>
      </c>
      <c r="E30" s="8">
        <v>363352.3</v>
      </c>
      <c r="F30" s="36">
        <f t="shared" si="0"/>
        <v>96.69105016699623</v>
      </c>
      <c r="G30" s="36">
        <f t="shared" si="1"/>
        <v>94.73796325749477</v>
      </c>
      <c r="H30" s="8">
        <v>371169.9</v>
      </c>
      <c r="I30" s="36">
        <f t="shared" si="2"/>
        <v>98.77137814011078</v>
      </c>
      <c r="J30" s="36">
        <f t="shared" si="3"/>
        <v>96.7762701611852</v>
      </c>
      <c r="K30" s="8">
        <v>367734.1</v>
      </c>
      <c r="L30" s="36">
        <f t="shared" si="4"/>
        <v>97.85708336293787</v>
      </c>
      <c r="M30" s="36">
        <f t="shared" si="5"/>
        <v>95.88044345481755</v>
      </c>
    </row>
    <row r="31" spans="1:13" ht="18.75">
      <c r="A31" s="14" t="s">
        <v>54</v>
      </c>
      <c r="B31" s="33" t="s">
        <v>55</v>
      </c>
      <c r="C31" s="10">
        <v>325651.4</v>
      </c>
      <c r="D31" s="8">
        <v>345063.3</v>
      </c>
      <c r="E31" s="8">
        <v>351229.9</v>
      </c>
      <c r="F31" s="36">
        <f t="shared" si="0"/>
        <v>107.85456472780403</v>
      </c>
      <c r="G31" s="36">
        <f t="shared" si="1"/>
        <v>101.78709239725</v>
      </c>
      <c r="H31" s="8">
        <v>351214.9</v>
      </c>
      <c r="I31" s="36">
        <f t="shared" si="2"/>
        <v>107.84995857533546</v>
      </c>
      <c r="J31" s="36">
        <f t="shared" si="3"/>
        <v>101.7827453687483</v>
      </c>
      <c r="K31" s="8">
        <v>351214.9</v>
      </c>
      <c r="L31" s="36">
        <f t="shared" si="4"/>
        <v>107.84995857533546</v>
      </c>
      <c r="M31" s="36">
        <f t="shared" si="5"/>
        <v>101.7827453687483</v>
      </c>
    </row>
    <row r="32" spans="1:13" ht="18.75">
      <c r="A32" s="14" t="s">
        <v>56</v>
      </c>
      <c r="B32" s="33" t="s">
        <v>57</v>
      </c>
      <c r="C32" s="10">
        <v>4008349.3</v>
      </c>
      <c r="D32" s="8">
        <v>7701592.4</v>
      </c>
      <c r="E32" s="8">
        <v>4417813.2</v>
      </c>
      <c r="F32" s="36">
        <f t="shared" si="0"/>
        <v>110.21527490131662</v>
      </c>
      <c r="G32" s="36">
        <f t="shared" si="1"/>
        <v>57.362334573821386</v>
      </c>
      <c r="H32" s="8">
        <v>4896852.9</v>
      </c>
      <c r="I32" s="36">
        <f t="shared" si="2"/>
        <v>122.16632168259389</v>
      </c>
      <c r="J32" s="36">
        <f t="shared" si="3"/>
        <v>63.58234304895179</v>
      </c>
      <c r="K32" s="8">
        <v>4896852.9</v>
      </c>
      <c r="L32" s="36">
        <f t="shared" si="4"/>
        <v>122.16632168259389</v>
      </c>
      <c r="M32" s="36">
        <f t="shared" si="5"/>
        <v>63.58234304895179</v>
      </c>
    </row>
    <row r="33" spans="1:13" ht="18.75">
      <c r="A33" s="14" t="s">
        <v>58</v>
      </c>
      <c r="B33" s="33" t="s">
        <v>59</v>
      </c>
      <c r="C33" s="10">
        <v>78146.2</v>
      </c>
      <c r="D33" s="8">
        <v>137054.8</v>
      </c>
      <c r="E33" s="8">
        <v>30999.9</v>
      </c>
      <c r="F33" s="36">
        <f t="shared" si="0"/>
        <v>39.66910739101838</v>
      </c>
      <c r="G33" s="36">
        <f t="shared" si="1"/>
        <v>22.6186167868619</v>
      </c>
      <c r="H33" s="8">
        <v>30040.6</v>
      </c>
      <c r="I33" s="36">
        <f t="shared" si="2"/>
        <v>38.441536504654096</v>
      </c>
      <c r="J33" s="36">
        <f t="shared" si="3"/>
        <v>21.91867778436071</v>
      </c>
      <c r="K33" s="8">
        <v>30040.6</v>
      </c>
      <c r="L33" s="36">
        <f t="shared" si="4"/>
        <v>38.441536504654096</v>
      </c>
      <c r="M33" s="36">
        <f t="shared" si="5"/>
        <v>21.91867778436071</v>
      </c>
    </row>
    <row r="34" spans="1:13" ht="31.5">
      <c r="A34" s="14" t="s">
        <v>60</v>
      </c>
      <c r="B34" s="33" t="s">
        <v>61</v>
      </c>
      <c r="C34" s="10">
        <v>1205</v>
      </c>
      <c r="D34" s="8">
        <v>1215</v>
      </c>
      <c r="E34" s="8">
        <v>2550</v>
      </c>
      <c r="F34" s="36" t="s">
        <v>155</v>
      </c>
      <c r="G34" s="36" t="s">
        <v>155</v>
      </c>
      <c r="H34" s="8">
        <v>1165</v>
      </c>
      <c r="I34" s="36">
        <f t="shared" si="2"/>
        <v>96.6804979253112</v>
      </c>
      <c r="J34" s="36">
        <f t="shared" si="3"/>
        <v>95.88477366255144</v>
      </c>
      <c r="K34" s="8">
        <v>1165</v>
      </c>
      <c r="L34" s="36">
        <f t="shared" si="4"/>
        <v>96.6804979253112</v>
      </c>
      <c r="M34" s="36">
        <f t="shared" si="5"/>
        <v>95.88477366255144</v>
      </c>
    </row>
    <row r="35" spans="1:13" ht="31.5">
      <c r="A35" s="14" t="s">
        <v>62</v>
      </c>
      <c r="B35" s="33" t="s">
        <v>63</v>
      </c>
      <c r="C35" s="10">
        <v>334076.4</v>
      </c>
      <c r="D35" s="8">
        <v>695203</v>
      </c>
      <c r="E35" s="8">
        <v>599048.9</v>
      </c>
      <c r="F35" s="36">
        <f t="shared" si="0"/>
        <v>179.3149411332258</v>
      </c>
      <c r="G35" s="36">
        <f t="shared" si="1"/>
        <v>86.16891756796217</v>
      </c>
      <c r="H35" s="8">
        <v>386359.1</v>
      </c>
      <c r="I35" s="36">
        <f t="shared" si="2"/>
        <v>115.64992319122211</v>
      </c>
      <c r="J35" s="36">
        <f t="shared" si="3"/>
        <v>55.57500471085424</v>
      </c>
      <c r="K35" s="8">
        <v>386359.1</v>
      </c>
      <c r="L35" s="36">
        <f t="shared" si="4"/>
        <v>115.64992319122211</v>
      </c>
      <c r="M35" s="36">
        <f t="shared" si="5"/>
        <v>55.57500471085424</v>
      </c>
    </row>
    <row r="36" spans="1:13" s="12" customFormat="1" ht="31.5">
      <c r="A36" s="13" t="s">
        <v>64</v>
      </c>
      <c r="B36" s="32" t="s">
        <v>65</v>
      </c>
      <c r="C36" s="11">
        <v>643532.5</v>
      </c>
      <c r="D36" s="7">
        <v>2664166.6</v>
      </c>
      <c r="E36" s="7">
        <v>1409862</v>
      </c>
      <c r="F36" s="35" t="s">
        <v>155</v>
      </c>
      <c r="G36" s="35">
        <f t="shared" si="1"/>
        <v>52.91943829638882</v>
      </c>
      <c r="H36" s="7">
        <v>531760.4</v>
      </c>
      <c r="I36" s="35">
        <f t="shared" si="2"/>
        <v>82.63147548880593</v>
      </c>
      <c r="J36" s="35">
        <f t="shared" si="3"/>
        <v>19.95972774375296</v>
      </c>
      <c r="K36" s="7">
        <v>501480.3</v>
      </c>
      <c r="L36" s="35">
        <f t="shared" si="4"/>
        <v>77.92618088441532</v>
      </c>
      <c r="M36" s="35">
        <f t="shared" si="5"/>
        <v>18.82315843160859</v>
      </c>
    </row>
    <row r="37" spans="1:13" ht="18.75">
      <c r="A37" s="14" t="s">
        <v>66</v>
      </c>
      <c r="B37" s="33" t="s">
        <v>67</v>
      </c>
      <c r="C37" s="10">
        <v>189876.6</v>
      </c>
      <c r="D37" s="8">
        <v>1441862.7</v>
      </c>
      <c r="E37" s="7"/>
      <c r="F37" s="36">
        <f t="shared" si="0"/>
        <v>0</v>
      </c>
      <c r="G37" s="36">
        <f t="shared" si="1"/>
        <v>0</v>
      </c>
      <c r="H37" s="7"/>
      <c r="I37" s="36">
        <f t="shared" si="2"/>
        <v>0</v>
      </c>
      <c r="J37" s="36">
        <f t="shared" si="3"/>
        <v>0</v>
      </c>
      <c r="K37" s="7"/>
      <c r="L37" s="36">
        <f t="shared" si="4"/>
        <v>0</v>
      </c>
      <c r="M37" s="36">
        <f t="shared" si="5"/>
        <v>0</v>
      </c>
    </row>
    <row r="38" spans="1:13" ht="18.75">
      <c r="A38" s="14" t="s">
        <v>68</v>
      </c>
      <c r="B38" s="33" t="s">
        <v>69</v>
      </c>
      <c r="C38" s="10">
        <v>310493.7</v>
      </c>
      <c r="D38" s="8">
        <v>733770.3</v>
      </c>
      <c r="E38" s="8">
        <v>958003.4</v>
      </c>
      <c r="F38" s="36" t="s">
        <v>155</v>
      </c>
      <c r="G38" s="36">
        <f t="shared" si="1"/>
        <v>130.55903189322328</v>
      </c>
      <c r="H38" s="8">
        <v>346753</v>
      </c>
      <c r="I38" s="36">
        <f t="shared" si="2"/>
        <v>111.67795030945878</v>
      </c>
      <c r="J38" s="36">
        <f t="shared" si="3"/>
        <v>47.2563416644146</v>
      </c>
      <c r="K38" s="8">
        <v>316472.9</v>
      </c>
      <c r="L38" s="36">
        <f t="shared" si="4"/>
        <v>101.92570734929565</v>
      </c>
      <c r="M38" s="36">
        <f t="shared" si="5"/>
        <v>43.129696037029575</v>
      </c>
    </row>
    <row r="39" spans="1:13" ht="18.75">
      <c r="A39" s="14" t="s">
        <v>70</v>
      </c>
      <c r="B39" s="33" t="s">
        <v>71</v>
      </c>
      <c r="C39" s="10">
        <v>4620.6</v>
      </c>
      <c r="D39" s="8">
        <v>374312.6</v>
      </c>
      <c r="E39" s="8">
        <v>339360.1</v>
      </c>
      <c r="F39" s="36" t="s">
        <v>155</v>
      </c>
      <c r="G39" s="36">
        <f t="shared" si="1"/>
        <v>90.66221655375747</v>
      </c>
      <c r="H39" s="8">
        <v>80362.4</v>
      </c>
      <c r="I39" s="36" t="s">
        <v>155</v>
      </c>
      <c r="J39" s="36">
        <f t="shared" si="3"/>
        <v>21.46932804292455</v>
      </c>
      <c r="K39" s="8">
        <v>80362.4</v>
      </c>
      <c r="L39" s="36" t="s">
        <v>155</v>
      </c>
      <c r="M39" s="36">
        <f t="shared" si="5"/>
        <v>21.46932804292455</v>
      </c>
    </row>
    <row r="40" spans="1:13" ht="31.5">
      <c r="A40" s="14" t="s">
        <v>72</v>
      </c>
      <c r="B40" s="33" t="s">
        <v>73</v>
      </c>
      <c r="C40" s="10">
        <v>138541.6</v>
      </c>
      <c r="D40" s="8">
        <v>114221</v>
      </c>
      <c r="E40" s="8">
        <v>112498.5</v>
      </c>
      <c r="F40" s="36">
        <f t="shared" si="0"/>
        <v>81.20196388665931</v>
      </c>
      <c r="G40" s="36">
        <f t="shared" si="1"/>
        <v>98.49195857154113</v>
      </c>
      <c r="H40" s="8">
        <v>104645</v>
      </c>
      <c r="I40" s="36">
        <f t="shared" si="2"/>
        <v>75.53326942954318</v>
      </c>
      <c r="J40" s="36">
        <f t="shared" si="3"/>
        <v>91.61625270309312</v>
      </c>
      <c r="K40" s="8">
        <v>104645</v>
      </c>
      <c r="L40" s="36">
        <f t="shared" si="4"/>
        <v>75.53326942954318</v>
      </c>
      <c r="M40" s="36">
        <f t="shared" si="5"/>
        <v>91.61625270309312</v>
      </c>
    </row>
    <row r="41" spans="1:13" s="12" customFormat="1" ht="18.75">
      <c r="A41" s="13" t="s">
        <v>74</v>
      </c>
      <c r="B41" s="32" t="s">
        <v>75</v>
      </c>
      <c r="C41" s="11">
        <v>96441.2</v>
      </c>
      <c r="D41" s="7">
        <v>101504.3</v>
      </c>
      <c r="E41" s="7">
        <v>97821.4</v>
      </c>
      <c r="F41" s="35">
        <f t="shared" si="0"/>
        <v>101.43113109335013</v>
      </c>
      <c r="G41" s="35">
        <f t="shared" si="1"/>
        <v>96.37168080564074</v>
      </c>
      <c r="H41" s="7">
        <v>96437.3</v>
      </c>
      <c r="I41" s="35">
        <f t="shared" si="2"/>
        <v>99.99595608515864</v>
      </c>
      <c r="J41" s="35">
        <f t="shared" si="3"/>
        <v>95.00809325319223</v>
      </c>
      <c r="K41" s="7">
        <v>96777.6</v>
      </c>
      <c r="L41" s="35">
        <f t="shared" si="4"/>
        <v>100.34881357759961</v>
      </c>
      <c r="M41" s="35">
        <f t="shared" si="5"/>
        <v>95.34334998615822</v>
      </c>
    </row>
    <row r="42" spans="1:13" ht="18.75">
      <c r="A42" s="14">
        <v>601</v>
      </c>
      <c r="B42" s="33" t="s">
        <v>165</v>
      </c>
      <c r="C42" s="10"/>
      <c r="D42" s="8"/>
      <c r="E42" s="8">
        <v>614</v>
      </c>
      <c r="F42" s="36"/>
      <c r="G42" s="36">
        <v>0</v>
      </c>
      <c r="H42" s="8">
        <v>614</v>
      </c>
      <c r="I42" s="36">
        <v>0</v>
      </c>
      <c r="J42" s="36">
        <v>0</v>
      </c>
      <c r="K42" s="8">
        <v>614</v>
      </c>
      <c r="L42" s="36">
        <v>0</v>
      </c>
      <c r="M42" s="36">
        <v>0</v>
      </c>
    </row>
    <row r="43" spans="1:13" ht="31.5">
      <c r="A43" s="14" t="s">
        <v>76</v>
      </c>
      <c r="B43" s="33" t="s">
        <v>77</v>
      </c>
      <c r="C43" s="10">
        <v>30437.5</v>
      </c>
      <c r="D43" s="8">
        <v>33954.2</v>
      </c>
      <c r="E43" s="8">
        <v>21409.8</v>
      </c>
      <c r="F43" s="36">
        <f t="shared" si="0"/>
        <v>70.34020533880904</v>
      </c>
      <c r="G43" s="36">
        <f t="shared" si="1"/>
        <v>63.05493871155852</v>
      </c>
      <c r="H43" s="8">
        <v>21258.9</v>
      </c>
      <c r="I43" s="36">
        <f t="shared" si="2"/>
        <v>69.84443531827516</v>
      </c>
      <c r="J43" s="36">
        <f t="shared" si="3"/>
        <v>62.61051651931132</v>
      </c>
      <c r="K43" s="8">
        <v>21599.2</v>
      </c>
      <c r="L43" s="36">
        <f t="shared" si="4"/>
        <v>70.96246406570842</v>
      </c>
      <c r="M43" s="36">
        <f t="shared" si="5"/>
        <v>63.612748938275686</v>
      </c>
    </row>
    <row r="44" spans="1:13" ht="31.5">
      <c r="A44" s="14" t="s">
        <v>78</v>
      </c>
      <c r="B44" s="33" t="s">
        <v>79</v>
      </c>
      <c r="C44" s="10">
        <v>66003.7</v>
      </c>
      <c r="D44" s="8">
        <v>67550.1</v>
      </c>
      <c r="E44" s="8">
        <v>75797.6</v>
      </c>
      <c r="F44" s="36">
        <f t="shared" si="0"/>
        <v>114.83841057395267</v>
      </c>
      <c r="G44" s="36">
        <f t="shared" si="1"/>
        <v>112.2094563886656</v>
      </c>
      <c r="H44" s="8">
        <v>74564.4</v>
      </c>
      <c r="I44" s="36">
        <f t="shared" si="2"/>
        <v>112.9700304679889</v>
      </c>
      <c r="J44" s="36">
        <f t="shared" si="3"/>
        <v>110.38384843249676</v>
      </c>
      <c r="K44" s="8">
        <v>74564.4</v>
      </c>
      <c r="L44" s="36">
        <f t="shared" si="4"/>
        <v>112.9700304679889</v>
      </c>
      <c r="M44" s="36">
        <f t="shared" si="5"/>
        <v>110.38384843249676</v>
      </c>
    </row>
    <row r="45" spans="1:13" s="12" customFormat="1" ht="18.75">
      <c r="A45" s="13" t="s">
        <v>80</v>
      </c>
      <c r="B45" s="32" t="s">
        <v>81</v>
      </c>
      <c r="C45" s="11">
        <v>11506087.5</v>
      </c>
      <c r="D45" s="7">
        <v>12437480.200000001</v>
      </c>
      <c r="E45" s="7">
        <v>12779355.8</v>
      </c>
      <c r="F45" s="35">
        <f t="shared" si="0"/>
        <v>111.0660404764</v>
      </c>
      <c r="G45" s="35">
        <f t="shared" si="1"/>
        <v>102.74875291861771</v>
      </c>
      <c r="H45" s="7">
        <v>11240786.8</v>
      </c>
      <c r="I45" s="35">
        <f t="shared" si="2"/>
        <v>97.69425793085618</v>
      </c>
      <c r="J45" s="35">
        <f t="shared" si="3"/>
        <v>90.37832920529996</v>
      </c>
      <c r="K45" s="7">
        <v>11243743.8</v>
      </c>
      <c r="L45" s="35">
        <f t="shared" si="4"/>
        <v>97.71995737039198</v>
      </c>
      <c r="M45" s="35">
        <f t="shared" si="5"/>
        <v>90.40210411752052</v>
      </c>
    </row>
    <row r="46" spans="1:13" ht="18.75">
      <c r="A46" s="14" t="s">
        <v>82</v>
      </c>
      <c r="B46" s="33" t="s">
        <v>83</v>
      </c>
      <c r="C46" s="10">
        <v>2240029.2</v>
      </c>
      <c r="D46" s="8">
        <v>2242982.3</v>
      </c>
      <c r="E46" s="8">
        <v>2291491.8</v>
      </c>
      <c r="F46" s="36">
        <f t="shared" si="0"/>
        <v>102.29740755165153</v>
      </c>
      <c r="G46" s="36">
        <f t="shared" si="1"/>
        <v>102.16272326357637</v>
      </c>
      <c r="H46" s="8">
        <v>2210113.7</v>
      </c>
      <c r="I46" s="36">
        <f t="shared" si="2"/>
        <v>98.66450401628694</v>
      </c>
      <c r="J46" s="36">
        <f t="shared" si="3"/>
        <v>98.534602792006</v>
      </c>
      <c r="K46" s="8">
        <v>2210113.7</v>
      </c>
      <c r="L46" s="36">
        <f t="shared" si="4"/>
        <v>98.66450401628694</v>
      </c>
      <c r="M46" s="36">
        <f t="shared" si="5"/>
        <v>98.534602792006</v>
      </c>
    </row>
    <row r="47" spans="1:13" ht="18.75">
      <c r="A47" s="14" t="s">
        <v>84</v>
      </c>
      <c r="B47" s="33" t="s">
        <v>85</v>
      </c>
      <c r="C47" s="10">
        <v>6975369.6</v>
      </c>
      <c r="D47" s="8">
        <v>7593009.7</v>
      </c>
      <c r="E47" s="8">
        <v>8007482.1</v>
      </c>
      <c r="F47" s="36">
        <f t="shared" si="0"/>
        <v>114.79652777108757</v>
      </c>
      <c r="G47" s="36">
        <f t="shared" si="1"/>
        <v>105.45860490603613</v>
      </c>
      <c r="H47" s="8">
        <v>6884960.9</v>
      </c>
      <c r="I47" s="36">
        <f t="shared" si="2"/>
        <v>98.70388660122039</v>
      </c>
      <c r="J47" s="36">
        <f t="shared" si="3"/>
        <v>90.67499149908896</v>
      </c>
      <c r="K47" s="8">
        <v>6884960.9</v>
      </c>
      <c r="L47" s="36">
        <f t="shared" si="4"/>
        <v>98.70388660122039</v>
      </c>
      <c r="M47" s="36">
        <f t="shared" si="5"/>
        <v>90.67499149908896</v>
      </c>
    </row>
    <row r="48" spans="1:13" ht="18.75">
      <c r="A48" s="14">
        <v>703</v>
      </c>
      <c r="B48" s="33" t="s">
        <v>154</v>
      </c>
      <c r="C48" s="10"/>
      <c r="D48" s="8">
        <v>211967.5</v>
      </c>
      <c r="E48" s="8">
        <v>187982.7</v>
      </c>
      <c r="F48" s="36"/>
      <c r="G48" s="36">
        <f t="shared" si="1"/>
        <v>88.68468043450058</v>
      </c>
      <c r="H48" s="8">
        <v>65356.3</v>
      </c>
      <c r="I48" s="36">
        <v>0</v>
      </c>
      <c r="J48" s="36">
        <f t="shared" si="3"/>
        <v>30.833170179390713</v>
      </c>
      <c r="K48" s="8">
        <v>65356.3</v>
      </c>
      <c r="L48" s="36">
        <v>0</v>
      </c>
      <c r="M48" s="36">
        <f t="shared" si="5"/>
        <v>30.833170179390713</v>
      </c>
    </row>
    <row r="49" spans="1:13" ht="18.75">
      <c r="A49" s="14" t="s">
        <v>86</v>
      </c>
      <c r="B49" s="33" t="s">
        <v>87</v>
      </c>
      <c r="C49" s="10">
        <v>1510577.8</v>
      </c>
      <c r="D49" s="8">
        <v>1578438.4</v>
      </c>
      <c r="E49" s="8">
        <v>1615352.5</v>
      </c>
      <c r="F49" s="36">
        <f t="shared" si="0"/>
        <v>106.9360677748607</v>
      </c>
      <c r="G49" s="36">
        <f t="shared" si="1"/>
        <v>102.33864685501824</v>
      </c>
      <c r="H49" s="8">
        <v>1544375.1</v>
      </c>
      <c r="I49" s="36">
        <f t="shared" si="2"/>
        <v>102.2373756585063</v>
      </c>
      <c r="J49" s="36">
        <f t="shared" si="3"/>
        <v>97.84196203032062</v>
      </c>
      <c r="K49" s="8">
        <v>1547406.4</v>
      </c>
      <c r="L49" s="36">
        <f t="shared" si="4"/>
        <v>102.43804721610499</v>
      </c>
      <c r="M49" s="36">
        <f t="shared" si="5"/>
        <v>98.03400626847395</v>
      </c>
    </row>
    <row r="50" spans="1:13" ht="31.5">
      <c r="A50" s="14" t="s">
        <v>88</v>
      </c>
      <c r="B50" s="33" t="s">
        <v>89</v>
      </c>
      <c r="C50" s="10">
        <v>49342</v>
      </c>
      <c r="D50" s="8">
        <v>48213.6</v>
      </c>
      <c r="E50" s="8">
        <v>64703.5</v>
      </c>
      <c r="F50" s="36">
        <f t="shared" si="0"/>
        <v>131.13270641644036</v>
      </c>
      <c r="G50" s="36">
        <f t="shared" si="1"/>
        <v>134.20176049911228</v>
      </c>
      <c r="H50" s="8">
        <v>52751.3</v>
      </c>
      <c r="I50" s="36">
        <f t="shared" si="2"/>
        <v>106.90952940699607</v>
      </c>
      <c r="J50" s="36">
        <f t="shared" si="3"/>
        <v>109.41165978064282</v>
      </c>
      <c r="K50" s="8">
        <v>52751.3</v>
      </c>
      <c r="L50" s="36">
        <f t="shared" si="4"/>
        <v>106.90952940699607</v>
      </c>
      <c r="M50" s="36">
        <f t="shared" si="5"/>
        <v>109.41165978064282</v>
      </c>
    </row>
    <row r="51" spans="1:13" ht="18.75">
      <c r="A51" s="14" t="s">
        <v>90</v>
      </c>
      <c r="B51" s="33" t="s">
        <v>91</v>
      </c>
      <c r="C51" s="10">
        <v>167083</v>
      </c>
      <c r="D51" s="8">
        <v>156914.8</v>
      </c>
      <c r="E51" s="8">
        <v>167750.3</v>
      </c>
      <c r="F51" s="36">
        <f t="shared" si="0"/>
        <v>100.39938234290742</v>
      </c>
      <c r="G51" s="36">
        <f t="shared" si="1"/>
        <v>106.90533971301623</v>
      </c>
      <c r="H51" s="8">
        <v>140119.5</v>
      </c>
      <c r="I51" s="36">
        <f t="shared" si="2"/>
        <v>83.86221219393953</v>
      </c>
      <c r="J51" s="36">
        <f t="shared" si="3"/>
        <v>89.296548190483</v>
      </c>
      <c r="K51" s="8">
        <v>140119.5</v>
      </c>
      <c r="L51" s="36">
        <f t="shared" si="4"/>
        <v>83.86221219393953</v>
      </c>
      <c r="M51" s="36">
        <f t="shared" si="5"/>
        <v>89.296548190483</v>
      </c>
    </row>
    <row r="52" spans="1:13" ht="18.75">
      <c r="A52" s="14" t="s">
        <v>92</v>
      </c>
      <c r="B52" s="33" t="s">
        <v>93</v>
      </c>
      <c r="C52" s="10">
        <v>563685.9</v>
      </c>
      <c r="D52" s="8">
        <v>605953.9</v>
      </c>
      <c r="E52" s="8">
        <v>444592.9</v>
      </c>
      <c r="F52" s="36">
        <f t="shared" si="0"/>
        <v>78.87245361290748</v>
      </c>
      <c r="G52" s="36">
        <f t="shared" si="1"/>
        <v>73.37074652048614</v>
      </c>
      <c r="H52" s="8">
        <v>343110</v>
      </c>
      <c r="I52" s="36">
        <f t="shared" si="2"/>
        <v>60.86900523855573</v>
      </c>
      <c r="J52" s="36">
        <f t="shared" si="3"/>
        <v>56.623119349508265</v>
      </c>
      <c r="K52" s="8">
        <v>343035.7</v>
      </c>
      <c r="L52" s="36">
        <f t="shared" si="4"/>
        <v>60.85582413893979</v>
      </c>
      <c r="M52" s="36">
        <f t="shared" si="5"/>
        <v>56.61085769065931</v>
      </c>
    </row>
    <row r="53" spans="1:13" s="12" customFormat="1" ht="18.75">
      <c r="A53" s="13" t="s">
        <v>94</v>
      </c>
      <c r="B53" s="32" t="s">
        <v>95</v>
      </c>
      <c r="C53" s="11">
        <v>833118.6</v>
      </c>
      <c r="D53" s="7">
        <v>1367518.6</v>
      </c>
      <c r="E53" s="7">
        <v>1320279.2</v>
      </c>
      <c r="F53" s="35">
        <f t="shared" si="0"/>
        <v>158.4743396678456</v>
      </c>
      <c r="G53" s="35">
        <f t="shared" si="1"/>
        <v>96.54561188418204</v>
      </c>
      <c r="H53" s="7">
        <v>665918.4</v>
      </c>
      <c r="I53" s="35">
        <f t="shared" si="2"/>
        <v>79.93080456972153</v>
      </c>
      <c r="J53" s="35">
        <f t="shared" si="3"/>
        <v>48.6953815472784</v>
      </c>
      <c r="K53" s="7">
        <v>566258.3</v>
      </c>
      <c r="L53" s="35">
        <f t="shared" si="4"/>
        <v>67.96851012568919</v>
      </c>
      <c r="M53" s="35">
        <f t="shared" si="5"/>
        <v>41.407721986377375</v>
      </c>
    </row>
    <row r="54" spans="1:13" ht="18.75">
      <c r="A54" s="14" t="s">
        <v>96</v>
      </c>
      <c r="B54" s="33" t="s">
        <v>97</v>
      </c>
      <c r="C54" s="10">
        <v>765921.8</v>
      </c>
      <c r="D54" s="8">
        <v>1296701.1</v>
      </c>
      <c r="E54" s="8">
        <v>1241956.5</v>
      </c>
      <c r="F54" s="36">
        <f t="shared" si="0"/>
        <v>162.1518672010641</v>
      </c>
      <c r="G54" s="36">
        <f t="shared" si="1"/>
        <v>95.77816352588889</v>
      </c>
      <c r="H54" s="8">
        <v>590469.8</v>
      </c>
      <c r="I54" s="36">
        <f t="shared" si="2"/>
        <v>77.09270058640452</v>
      </c>
      <c r="J54" s="36">
        <f t="shared" si="3"/>
        <v>45.536307480575125</v>
      </c>
      <c r="K54" s="8">
        <v>488134.7</v>
      </c>
      <c r="L54" s="36">
        <f t="shared" si="4"/>
        <v>63.731662945224954</v>
      </c>
      <c r="M54" s="36">
        <f t="shared" si="5"/>
        <v>37.644349958521666</v>
      </c>
    </row>
    <row r="55" spans="1:13" ht="18.75">
      <c r="A55" s="14">
        <v>802</v>
      </c>
      <c r="B55" s="33" t="s">
        <v>166</v>
      </c>
      <c r="C55" s="10"/>
      <c r="D55" s="8"/>
      <c r="E55" s="8">
        <v>10734.1</v>
      </c>
      <c r="F55" s="36"/>
      <c r="G55" s="36">
        <v>0</v>
      </c>
      <c r="H55" s="8">
        <v>10485.1</v>
      </c>
      <c r="I55" s="36">
        <v>0</v>
      </c>
      <c r="J55" s="36">
        <v>0</v>
      </c>
      <c r="K55" s="8">
        <v>12975.1</v>
      </c>
      <c r="L55" s="36">
        <v>0</v>
      </c>
      <c r="M55" s="36">
        <v>0</v>
      </c>
    </row>
    <row r="56" spans="1:13" ht="31.5">
      <c r="A56" s="14" t="s">
        <v>98</v>
      </c>
      <c r="B56" s="33" t="s">
        <v>99</v>
      </c>
      <c r="C56" s="10">
        <v>67196.8</v>
      </c>
      <c r="D56" s="8">
        <v>70817.5</v>
      </c>
      <c r="E56" s="8">
        <v>67588.6</v>
      </c>
      <c r="F56" s="36">
        <f t="shared" si="0"/>
        <v>100.58306347921331</v>
      </c>
      <c r="G56" s="36">
        <f t="shared" si="1"/>
        <v>95.44053376637132</v>
      </c>
      <c r="H56" s="8">
        <v>64963.5</v>
      </c>
      <c r="I56" s="36">
        <f t="shared" si="2"/>
        <v>96.67647864184008</v>
      </c>
      <c r="J56" s="36">
        <f t="shared" si="3"/>
        <v>91.73368164648569</v>
      </c>
      <c r="K56" s="8">
        <v>65148.5</v>
      </c>
      <c r="L56" s="36">
        <f t="shared" si="4"/>
        <v>96.95178937092243</v>
      </c>
      <c r="M56" s="36">
        <f t="shared" si="5"/>
        <v>91.99491651074946</v>
      </c>
    </row>
    <row r="57" spans="1:13" s="12" customFormat="1" ht="18.75">
      <c r="A57" s="13" t="s">
        <v>100</v>
      </c>
      <c r="B57" s="32" t="s">
        <v>101</v>
      </c>
      <c r="C57" s="11">
        <v>9919235.8</v>
      </c>
      <c r="D57" s="7">
        <v>4903743.899999999</v>
      </c>
      <c r="E57" s="7">
        <v>5632694.6</v>
      </c>
      <c r="F57" s="35">
        <f t="shared" si="0"/>
        <v>56.785570114181574</v>
      </c>
      <c r="G57" s="35">
        <f t="shared" si="1"/>
        <v>114.86518698498918</v>
      </c>
      <c r="H57" s="7">
        <v>5611041.6</v>
      </c>
      <c r="I57" s="35">
        <f t="shared" si="2"/>
        <v>56.56727708801921</v>
      </c>
      <c r="J57" s="35">
        <f t="shared" si="3"/>
        <v>114.42362640512283</v>
      </c>
      <c r="K57" s="7">
        <v>5717815.2</v>
      </c>
      <c r="L57" s="35">
        <f t="shared" si="4"/>
        <v>57.64370678636352</v>
      </c>
      <c r="M57" s="35">
        <f t="shared" si="5"/>
        <v>116.60101580753435</v>
      </c>
    </row>
    <row r="58" spans="1:13" ht="18.75">
      <c r="A58" s="14" t="s">
        <v>102</v>
      </c>
      <c r="B58" s="33" t="s">
        <v>103</v>
      </c>
      <c r="C58" s="10">
        <v>1437153.7</v>
      </c>
      <c r="D58" s="8">
        <v>1599112.3</v>
      </c>
      <c r="E58" s="8">
        <v>1658062.7</v>
      </c>
      <c r="F58" s="36">
        <f t="shared" si="0"/>
        <v>115.37128561823276</v>
      </c>
      <c r="G58" s="36">
        <f t="shared" si="1"/>
        <v>103.68644528592519</v>
      </c>
      <c r="H58" s="8">
        <v>1499391.4</v>
      </c>
      <c r="I58" s="36">
        <f t="shared" si="2"/>
        <v>104.33062239619882</v>
      </c>
      <c r="J58" s="36">
        <f t="shared" si="3"/>
        <v>93.76398393033433</v>
      </c>
      <c r="K58" s="8">
        <v>1499391.4</v>
      </c>
      <c r="L58" s="36">
        <f t="shared" si="4"/>
        <v>104.33062239619882</v>
      </c>
      <c r="M58" s="36">
        <f t="shared" si="5"/>
        <v>93.76398393033433</v>
      </c>
    </row>
    <row r="59" spans="1:13" ht="18.75">
      <c r="A59" s="14" t="s">
        <v>104</v>
      </c>
      <c r="B59" s="33" t="s">
        <v>105</v>
      </c>
      <c r="C59" s="10">
        <v>1042729.1</v>
      </c>
      <c r="D59" s="8">
        <v>1283197.2</v>
      </c>
      <c r="E59" s="8">
        <v>1948657.3</v>
      </c>
      <c r="F59" s="36">
        <f t="shared" si="0"/>
        <v>186.88049465580275</v>
      </c>
      <c r="G59" s="36">
        <f t="shared" si="1"/>
        <v>151.8595349179378</v>
      </c>
      <c r="H59" s="8">
        <v>1926950.9</v>
      </c>
      <c r="I59" s="36">
        <f t="shared" si="2"/>
        <v>184.79880344760687</v>
      </c>
      <c r="J59" s="36">
        <f t="shared" si="3"/>
        <v>150.16794768567138</v>
      </c>
      <c r="K59" s="8">
        <v>2002274.1</v>
      </c>
      <c r="L59" s="36">
        <f t="shared" si="4"/>
        <v>192.0224629772009</v>
      </c>
      <c r="M59" s="36">
        <f t="shared" si="5"/>
        <v>156.03791061888228</v>
      </c>
    </row>
    <row r="60" spans="1:13" ht="31.5">
      <c r="A60" s="14" t="s">
        <v>106</v>
      </c>
      <c r="B60" s="33" t="s">
        <v>107</v>
      </c>
      <c r="C60" s="10">
        <v>48230.5</v>
      </c>
      <c r="D60" s="8">
        <v>49411.8</v>
      </c>
      <c r="E60" s="8">
        <v>56370.2</v>
      </c>
      <c r="F60" s="36">
        <f t="shared" si="0"/>
        <v>116.87666518074661</v>
      </c>
      <c r="G60" s="36">
        <f t="shared" si="1"/>
        <v>114.0824661315718</v>
      </c>
      <c r="H60" s="8">
        <v>56370.2</v>
      </c>
      <c r="I60" s="36">
        <f t="shared" si="2"/>
        <v>116.87666518074661</v>
      </c>
      <c r="J60" s="36">
        <f t="shared" si="3"/>
        <v>114.0824661315718</v>
      </c>
      <c r="K60" s="8">
        <v>56370.2</v>
      </c>
      <c r="L60" s="36">
        <f t="shared" si="4"/>
        <v>116.87666518074661</v>
      </c>
      <c r="M60" s="36">
        <f t="shared" si="5"/>
        <v>114.0824661315718</v>
      </c>
    </row>
    <row r="61" spans="1:13" ht="18.75">
      <c r="A61" s="14" t="s">
        <v>108</v>
      </c>
      <c r="B61" s="33" t="s">
        <v>109</v>
      </c>
      <c r="C61" s="10">
        <v>114254.6</v>
      </c>
      <c r="D61" s="8">
        <v>111624.7</v>
      </c>
      <c r="E61" s="8">
        <v>132850.3</v>
      </c>
      <c r="F61" s="36">
        <f t="shared" si="0"/>
        <v>116.27566855076293</v>
      </c>
      <c r="G61" s="36">
        <f t="shared" si="1"/>
        <v>119.01514628930694</v>
      </c>
      <c r="H61" s="8">
        <v>132850.3</v>
      </c>
      <c r="I61" s="36">
        <f t="shared" si="2"/>
        <v>116.27566855076293</v>
      </c>
      <c r="J61" s="36">
        <f t="shared" si="3"/>
        <v>119.01514628930694</v>
      </c>
      <c r="K61" s="8">
        <v>132850.3</v>
      </c>
      <c r="L61" s="36">
        <f t="shared" si="4"/>
        <v>116.27566855076293</v>
      </c>
      <c r="M61" s="36">
        <f t="shared" si="5"/>
        <v>119.01514628930694</v>
      </c>
    </row>
    <row r="62" spans="1:13" ht="18.75">
      <c r="A62" s="14" t="s">
        <v>110</v>
      </c>
      <c r="B62" s="33" t="s">
        <v>111</v>
      </c>
      <c r="C62" s="10">
        <v>372196.3</v>
      </c>
      <c r="D62" s="8">
        <v>374001</v>
      </c>
      <c r="E62" s="8">
        <v>409926.3</v>
      </c>
      <c r="F62" s="36">
        <f t="shared" si="0"/>
        <v>110.13712387791065</v>
      </c>
      <c r="G62" s="36">
        <f t="shared" si="1"/>
        <v>109.60566950355748</v>
      </c>
      <c r="H62" s="8">
        <v>409926.3</v>
      </c>
      <c r="I62" s="36">
        <f t="shared" si="2"/>
        <v>110.13712387791065</v>
      </c>
      <c r="J62" s="36">
        <f t="shared" si="3"/>
        <v>109.60566950355748</v>
      </c>
      <c r="K62" s="8">
        <v>409926.3</v>
      </c>
      <c r="L62" s="36">
        <f t="shared" si="4"/>
        <v>110.13712387791065</v>
      </c>
      <c r="M62" s="36">
        <f t="shared" si="5"/>
        <v>109.60566950355748</v>
      </c>
    </row>
    <row r="63" spans="1:13" ht="47.25">
      <c r="A63" s="14" t="s">
        <v>112</v>
      </c>
      <c r="B63" s="33" t="s">
        <v>113</v>
      </c>
      <c r="C63" s="10">
        <v>77517.1</v>
      </c>
      <c r="D63" s="8">
        <v>107055.3</v>
      </c>
      <c r="E63" s="8">
        <v>124461.1</v>
      </c>
      <c r="F63" s="36">
        <f t="shared" si="0"/>
        <v>160.55954105610246</v>
      </c>
      <c r="G63" s="36">
        <f t="shared" si="1"/>
        <v>116.2586999429267</v>
      </c>
      <c r="H63" s="8">
        <v>124076.6</v>
      </c>
      <c r="I63" s="36">
        <f t="shared" si="2"/>
        <v>160.06352146816639</v>
      </c>
      <c r="J63" s="36">
        <f t="shared" si="3"/>
        <v>115.89953977056717</v>
      </c>
      <c r="K63" s="8">
        <v>124076.6</v>
      </c>
      <c r="L63" s="36">
        <f t="shared" si="4"/>
        <v>160.06352146816639</v>
      </c>
      <c r="M63" s="36">
        <f t="shared" si="5"/>
        <v>115.89953977056717</v>
      </c>
    </row>
    <row r="64" spans="1:13" ht="18.75">
      <c r="A64" s="14" t="s">
        <v>114</v>
      </c>
      <c r="B64" s="33" t="s">
        <v>115</v>
      </c>
      <c r="C64" s="10">
        <v>6827154.5</v>
      </c>
      <c r="D64" s="8">
        <v>1379341.5999999999</v>
      </c>
      <c r="E64" s="8">
        <v>1302366.7</v>
      </c>
      <c r="F64" s="36">
        <f t="shared" si="0"/>
        <v>19.076274017235146</v>
      </c>
      <c r="G64" s="36">
        <f t="shared" si="1"/>
        <v>94.41944620534899</v>
      </c>
      <c r="H64" s="8">
        <v>1461475.9</v>
      </c>
      <c r="I64" s="36">
        <f t="shared" si="2"/>
        <v>21.40680864919638</v>
      </c>
      <c r="J64" s="36">
        <f t="shared" si="3"/>
        <v>105.95460181872278</v>
      </c>
      <c r="K64" s="8">
        <v>1492926.3</v>
      </c>
      <c r="L64" s="36">
        <f t="shared" si="4"/>
        <v>21.867474948750612</v>
      </c>
      <c r="M64" s="36">
        <f t="shared" si="5"/>
        <v>108.23470415160395</v>
      </c>
    </row>
    <row r="65" spans="1:13" s="12" customFormat="1" ht="18.75">
      <c r="A65" s="13" t="s">
        <v>116</v>
      </c>
      <c r="B65" s="32" t="s">
        <v>117</v>
      </c>
      <c r="C65" s="11">
        <v>9671783.8</v>
      </c>
      <c r="D65" s="7">
        <v>15152112</v>
      </c>
      <c r="E65" s="7">
        <v>14612646.4</v>
      </c>
      <c r="F65" s="35">
        <f t="shared" si="0"/>
        <v>151.08532926470087</v>
      </c>
      <c r="G65" s="35">
        <f t="shared" si="1"/>
        <v>96.43966728862617</v>
      </c>
      <c r="H65" s="7">
        <v>13985279.4</v>
      </c>
      <c r="I65" s="35">
        <f t="shared" si="2"/>
        <v>144.59875953802853</v>
      </c>
      <c r="J65" s="35">
        <f t="shared" si="3"/>
        <v>92.299208189591</v>
      </c>
      <c r="K65" s="7">
        <v>14059712.1</v>
      </c>
      <c r="L65" s="35">
        <f t="shared" si="4"/>
        <v>145.36834559928852</v>
      </c>
      <c r="M65" s="35">
        <f t="shared" si="5"/>
        <v>92.79044465880399</v>
      </c>
    </row>
    <row r="66" spans="1:13" ht="18.75">
      <c r="A66" s="14" t="s">
        <v>118</v>
      </c>
      <c r="B66" s="33" t="s">
        <v>119</v>
      </c>
      <c r="C66" s="10">
        <v>128501.4</v>
      </c>
      <c r="D66" s="8">
        <v>130137.6</v>
      </c>
      <c r="E66" s="8">
        <v>125516.1</v>
      </c>
      <c r="F66" s="36">
        <f t="shared" si="0"/>
        <v>97.67683464927231</v>
      </c>
      <c r="G66" s="36">
        <f t="shared" si="1"/>
        <v>96.44875885216878</v>
      </c>
      <c r="H66" s="8">
        <v>123789.1</v>
      </c>
      <c r="I66" s="36">
        <f t="shared" si="2"/>
        <v>96.33288041997987</v>
      </c>
      <c r="J66" s="36">
        <f t="shared" si="3"/>
        <v>95.121701952395</v>
      </c>
      <c r="K66" s="8">
        <v>124615.1</v>
      </c>
      <c r="L66" s="36">
        <f t="shared" si="4"/>
        <v>96.97567497319096</v>
      </c>
      <c r="M66" s="36">
        <f t="shared" si="5"/>
        <v>95.75641474869676</v>
      </c>
    </row>
    <row r="67" spans="1:13" ht="18.75">
      <c r="A67" s="14" t="s">
        <v>120</v>
      </c>
      <c r="B67" s="33" t="s">
        <v>121</v>
      </c>
      <c r="C67" s="10">
        <v>1479104</v>
      </c>
      <c r="D67" s="8">
        <v>1622695.7</v>
      </c>
      <c r="E67" s="8">
        <v>1673036.7</v>
      </c>
      <c r="F67" s="36">
        <f t="shared" si="0"/>
        <v>113.11149858292589</v>
      </c>
      <c r="G67" s="36">
        <f t="shared" si="1"/>
        <v>103.1023068588892</v>
      </c>
      <c r="H67" s="8">
        <v>1517540.4</v>
      </c>
      <c r="I67" s="36">
        <f t="shared" si="2"/>
        <v>102.5986272770542</v>
      </c>
      <c r="J67" s="36">
        <f t="shared" si="3"/>
        <v>93.51971537238929</v>
      </c>
      <c r="K67" s="8">
        <v>1530220.8</v>
      </c>
      <c r="L67" s="36">
        <f t="shared" si="4"/>
        <v>103.45593007658691</v>
      </c>
      <c r="M67" s="36">
        <f t="shared" si="5"/>
        <v>94.30115578663332</v>
      </c>
    </row>
    <row r="68" spans="1:13" ht="18.75">
      <c r="A68" s="14" t="s">
        <v>122</v>
      </c>
      <c r="B68" s="33" t="s">
        <v>123</v>
      </c>
      <c r="C68" s="10">
        <v>5904110.5</v>
      </c>
      <c r="D68" s="8">
        <v>10951392.5</v>
      </c>
      <c r="E68" s="8">
        <v>10618730.9</v>
      </c>
      <c r="F68" s="36">
        <f t="shared" si="0"/>
        <v>179.85318702961268</v>
      </c>
      <c r="G68" s="36">
        <f t="shared" si="1"/>
        <v>96.96238081138998</v>
      </c>
      <c r="H68" s="8">
        <v>10679090.6</v>
      </c>
      <c r="I68" s="36">
        <f t="shared" si="2"/>
        <v>180.8755205377677</v>
      </c>
      <c r="J68" s="36">
        <f t="shared" si="3"/>
        <v>97.51354085793199</v>
      </c>
      <c r="K68" s="8">
        <v>10723326.7</v>
      </c>
      <c r="L68" s="36">
        <f t="shared" si="4"/>
        <v>181.62476295116764</v>
      </c>
      <c r="M68" s="36">
        <f t="shared" si="5"/>
        <v>97.91747213881705</v>
      </c>
    </row>
    <row r="69" spans="1:13" ht="18.75">
      <c r="A69" s="14" t="s">
        <v>124</v>
      </c>
      <c r="B69" s="33" t="s">
        <v>125</v>
      </c>
      <c r="C69" s="10">
        <v>1791931.6</v>
      </c>
      <c r="D69" s="8">
        <v>2071813.1</v>
      </c>
      <c r="E69" s="8">
        <v>1825419.6</v>
      </c>
      <c r="F69" s="36">
        <f t="shared" si="0"/>
        <v>101.86882133224282</v>
      </c>
      <c r="G69" s="36">
        <f t="shared" si="1"/>
        <v>88.10734906541522</v>
      </c>
      <c r="H69" s="8">
        <v>1294916.2</v>
      </c>
      <c r="I69" s="36">
        <f t="shared" si="2"/>
        <v>72.26370694059973</v>
      </c>
      <c r="J69" s="36">
        <f t="shared" si="3"/>
        <v>62.50159341110451</v>
      </c>
      <c r="K69" s="8">
        <v>1311606.4</v>
      </c>
      <c r="L69" s="36">
        <f t="shared" si="4"/>
        <v>73.19511525997979</v>
      </c>
      <c r="M69" s="36">
        <f t="shared" si="5"/>
        <v>63.30717765999259</v>
      </c>
    </row>
    <row r="70" spans="1:13" ht="31.5">
      <c r="A70" s="14" t="s">
        <v>126</v>
      </c>
      <c r="B70" s="33" t="s">
        <v>127</v>
      </c>
      <c r="C70" s="10">
        <v>368136.3</v>
      </c>
      <c r="D70" s="8">
        <v>376073.1</v>
      </c>
      <c r="E70" s="8">
        <v>369943.1</v>
      </c>
      <c r="F70" s="36">
        <f t="shared" si="0"/>
        <v>100.49079647945611</v>
      </c>
      <c r="G70" s="36">
        <f t="shared" si="1"/>
        <v>98.3699977477783</v>
      </c>
      <c r="H70" s="8">
        <v>369943.1</v>
      </c>
      <c r="I70" s="36">
        <f t="shared" si="2"/>
        <v>100.49079647945611</v>
      </c>
      <c r="J70" s="36">
        <f t="shared" si="3"/>
        <v>98.3699977477783</v>
      </c>
      <c r="K70" s="8">
        <v>369943.1</v>
      </c>
      <c r="L70" s="36">
        <f t="shared" si="4"/>
        <v>100.49079647945611</v>
      </c>
      <c r="M70" s="36">
        <f t="shared" si="5"/>
        <v>98.3699977477783</v>
      </c>
    </row>
    <row r="71" spans="1:13" s="12" customFormat="1" ht="18.75">
      <c r="A71" s="13" t="s">
        <v>128</v>
      </c>
      <c r="B71" s="32" t="s">
        <v>129</v>
      </c>
      <c r="C71" s="11">
        <v>467831.5</v>
      </c>
      <c r="D71" s="7">
        <v>649670.9</v>
      </c>
      <c r="E71" s="7">
        <v>742972.4</v>
      </c>
      <c r="F71" s="35">
        <f aca="true" t="shared" si="6" ref="F71:F83">E71/C71*100</f>
        <v>158.81196541917336</v>
      </c>
      <c r="G71" s="35">
        <f aca="true" t="shared" si="7" ref="G71:G83">E71/D71*100</f>
        <v>114.36134818413446</v>
      </c>
      <c r="H71" s="7">
        <v>640074.6</v>
      </c>
      <c r="I71" s="35">
        <f aca="true" t="shared" si="8" ref="I71:I83">H71/C71*100</f>
        <v>136.81733701129573</v>
      </c>
      <c r="J71" s="35">
        <f aca="true" t="shared" si="9" ref="J71:J83">H71/D71*100</f>
        <v>98.52289828588597</v>
      </c>
      <c r="K71" s="7">
        <v>640074.6</v>
      </c>
      <c r="L71" s="35">
        <f aca="true" t="shared" si="10" ref="L71:L83">K71/C71*100</f>
        <v>136.81733701129573</v>
      </c>
      <c r="M71" s="35">
        <f aca="true" t="shared" si="11" ref="M71:M83">K71/D71*100</f>
        <v>98.52289828588597</v>
      </c>
    </row>
    <row r="72" spans="1:13" s="12" customFormat="1" ht="18.75">
      <c r="A72" s="14" t="s">
        <v>130</v>
      </c>
      <c r="B72" s="33" t="s">
        <v>131</v>
      </c>
      <c r="C72" s="10">
        <v>239230.6</v>
      </c>
      <c r="D72" s="8">
        <v>330066</v>
      </c>
      <c r="E72" s="8">
        <v>380332.9</v>
      </c>
      <c r="F72" s="36">
        <f t="shared" si="6"/>
        <v>158.9817105336859</v>
      </c>
      <c r="G72" s="36">
        <f t="shared" si="7"/>
        <v>115.22934806977997</v>
      </c>
      <c r="H72" s="8">
        <v>294105.5</v>
      </c>
      <c r="I72" s="36">
        <f t="shared" si="8"/>
        <v>122.93807731954023</v>
      </c>
      <c r="J72" s="36">
        <f t="shared" si="9"/>
        <v>89.10505777632352</v>
      </c>
      <c r="K72" s="8">
        <v>301097.6</v>
      </c>
      <c r="L72" s="36">
        <f t="shared" si="10"/>
        <v>125.86082215235007</v>
      </c>
      <c r="M72" s="36">
        <f t="shared" si="11"/>
        <v>91.22345227924112</v>
      </c>
    </row>
    <row r="73" spans="1:13" ht="18.75">
      <c r="A73" s="14" t="s">
        <v>132</v>
      </c>
      <c r="B73" s="33" t="s">
        <v>133</v>
      </c>
      <c r="C73" s="10">
        <v>206320.3</v>
      </c>
      <c r="D73" s="8">
        <v>297783.5</v>
      </c>
      <c r="E73" s="8">
        <v>340525.1</v>
      </c>
      <c r="F73" s="36">
        <f t="shared" si="6"/>
        <v>165.04682282838868</v>
      </c>
      <c r="G73" s="36">
        <f t="shared" si="7"/>
        <v>114.35324657007524</v>
      </c>
      <c r="H73" s="8">
        <v>324907.7</v>
      </c>
      <c r="I73" s="36">
        <f t="shared" si="8"/>
        <v>157.47733015122606</v>
      </c>
      <c r="J73" s="36">
        <f t="shared" si="9"/>
        <v>109.1086980977791</v>
      </c>
      <c r="K73" s="8">
        <v>317915.6</v>
      </c>
      <c r="L73" s="36">
        <f t="shared" si="10"/>
        <v>154.0883761801432</v>
      </c>
      <c r="M73" s="36">
        <f t="shared" si="11"/>
        <v>106.76064993527177</v>
      </c>
    </row>
    <row r="74" spans="1:13" ht="31.5">
      <c r="A74" s="14" t="s">
        <v>134</v>
      </c>
      <c r="B74" s="33" t="s">
        <v>135</v>
      </c>
      <c r="C74" s="10">
        <v>22280.6</v>
      </c>
      <c r="D74" s="8">
        <v>21821.4</v>
      </c>
      <c r="E74" s="8">
        <v>22114.4</v>
      </c>
      <c r="F74" s="36">
        <f t="shared" si="6"/>
        <v>99.254059585469</v>
      </c>
      <c r="G74" s="36">
        <f t="shared" si="7"/>
        <v>101.34271861567086</v>
      </c>
      <c r="H74" s="8">
        <v>21061.4</v>
      </c>
      <c r="I74" s="36">
        <f t="shared" si="8"/>
        <v>94.52797500964967</v>
      </c>
      <c r="J74" s="36">
        <f t="shared" si="9"/>
        <v>96.51718038256024</v>
      </c>
      <c r="K74" s="8">
        <v>21061.4</v>
      </c>
      <c r="L74" s="36">
        <f t="shared" si="10"/>
        <v>94.52797500964967</v>
      </c>
      <c r="M74" s="36">
        <f t="shared" si="11"/>
        <v>96.51718038256024</v>
      </c>
    </row>
    <row r="75" spans="1:13" s="12" customFormat="1" ht="18.75">
      <c r="A75" s="13" t="s">
        <v>136</v>
      </c>
      <c r="B75" s="32" t="s">
        <v>137</v>
      </c>
      <c r="C75" s="11">
        <v>149370.9</v>
      </c>
      <c r="D75" s="7">
        <v>156970.4</v>
      </c>
      <c r="E75" s="7">
        <v>174239</v>
      </c>
      <c r="F75" s="35">
        <f t="shared" si="6"/>
        <v>116.64855738299762</v>
      </c>
      <c r="G75" s="35">
        <f t="shared" si="7"/>
        <v>111.00118238852676</v>
      </c>
      <c r="H75" s="7">
        <v>157366.8</v>
      </c>
      <c r="I75" s="35">
        <f t="shared" si="8"/>
        <v>105.3530506946132</v>
      </c>
      <c r="J75" s="35">
        <f t="shared" si="9"/>
        <v>100.25253168750285</v>
      </c>
      <c r="K75" s="7">
        <v>157366.8</v>
      </c>
      <c r="L75" s="35">
        <f t="shared" si="10"/>
        <v>105.3530506946132</v>
      </c>
      <c r="M75" s="35">
        <f t="shared" si="11"/>
        <v>100.25253168750285</v>
      </c>
    </row>
    <row r="76" spans="1:13" ht="18.75">
      <c r="A76" s="14" t="s">
        <v>138</v>
      </c>
      <c r="B76" s="33" t="s">
        <v>139</v>
      </c>
      <c r="C76" s="10">
        <v>48036.7</v>
      </c>
      <c r="D76" s="8">
        <v>44557</v>
      </c>
      <c r="E76" s="8">
        <v>61429.2</v>
      </c>
      <c r="F76" s="36">
        <f t="shared" si="6"/>
        <v>127.87972529336943</v>
      </c>
      <c r="G76" s="36">
        <f t="shared" si="7"/>
        <v>137.86655295464237</v>
      </c>
      <c r="H76" s="8">
        <v>44557</v>
      </c>
      <c r="I76" s="36">
        <f t="shared" si="8"/>
        <v>92.75616351664458</v>
      </c>
      <c r="J76" s="36">
        <f t="shared" si="9"/>
        <v>100</v>
      </c>
      <c r="K76" s="8">
        <v>44557</v>
      </c>
      <c r="L76" s="36">
        <f t="shared" si="10"/>
        <v>92.75616351664458</v>
      </c>
      <c r="M76" s="36">
        <f t="shared" si="11"/>
        <v>100</v>
      </c>
    </row>
    <row r="77" spans="1:13" ht="31.5">
      <c r="A77" s="14" t="s">
        <v>140</v>
      </c>
      <c r="B77" s="33" t="s">
        <v>141</v>
      </c>
      <c r="C77" s="10">
        <v>101334.2</v>
      </c>
      <c r="D77" s="8">
        <v>112413.4</v>
      </c>
      <c r="E77" s="8">
        <v>112809.8</v>
      </c>
      <c r="F77" s="36">
        <f t="shared" si="6"/>
        <v>111.32450840880968</v>
      </c>
      <c r="G77" s="36">
        <f t="shared" si="7"/>
        <v>100.352626999984</v>
      </c>
      <c r="H77" s="8">
        <v>112809.8</v>
      </c>
      <c r="I77" s="36">
        <f t="shared" si="8"/>
        <v>111.32450840880968</v>
      </c>
      <c r="J77" s="36">
        <f t="shared" si="9"/>
        <v>100.352626999984</v>
      </c>
      <c r="K77" s="8">
        <v>112809.8</v>
      </c>
      <c r="L77" s="36">
        <f t="shared" si="10"/>
        <v>111.32450840880968</v>
      </c>
      <c r="M77" s="36">
        <f t="shared" si="11"/>
        <v>100.352626999984</v>
      </c>
    </row>
    <row r="78" spans="1:13" s="12" customFormat="1" ht="31.5">
      <c r="A78" s="13" t="s">
        <v>142</v>
      </c>
      <c r="B78" s="32" t="s">
        <v>143</v>
      </c>
      <c r="C78" s="11">
        <v>954365</v>
      </c>
      <c r="D78" s="7">
        <v>525281.7</v>
      </c>
      <c r="E78" s="7">
        <v>1249800</v>
      </c>
      <c r="F78" s="35">
        <f t="shared" si="6"/>
        <v>130.9561855265019</v>
      </c>
      <c r="G78" s="35" t="s">
        <v>155</v>
      </c>
      <c r="H78" s="7">
        <v>1280000</v>
      </c>
      <c r="I78" s="35">
        <f t="shared" si="8"/>
        <v>134.1205932740618</v>
      </c>
      <c r="J78" s="35" t="s">
        <v>155</v>
      </c>
      <c r="K78" s="7">
        <v>1330000</v>
      </c>
      <c r="L78" s="35">
        <f t="shared" si="10"/>
        <v>139.35967894882987</v>
      </c>
      <c r="M78" s="35" t="s">
        <v>155</v>
      </c>
    </row>
    <row r="79" spans="1:13" ht="31.5">
      <c r="A79" s="14" t="s">
        <v>144</v>
      </c>
      <c r="B79" s="33" t="s">
        <v>145</v>
      </c>
      <c r="C79" s="10">
        <v>954365</v>
      </c>
      <c r="D79" s="8">
        <v>525281.7</v>
      </c>
      <c r="E79" s="8">
        <v>1249800</v>
      </c>
      <c r="F79" s="36">
        <f t="shared" si="6"/>
        <v>130.9561855265019</v>
      </c>
      <c r="G79" s="36" t="s">
        <v>155</v>
      </c>
      <c r="H79" s="8">
        <v>1280000</v>
      </c>
      <c r="I79" s="36">
        <f t="shared" si="8"/>
        <v>134.1205932740618</v>
      </c>
      <c r="J79" s="36" t="s">
        <v>155</v>
      </c>
      <c r="K79" s="8">
        <v>1330000</v>
      </c>
      <c r="L79" s="36">
        <f t="shared" si="10"/>
        <v>139.35967894882987</v>
      </c>
      <c r="M79" s="36" t="s">
        <v>155</v>
      </c>
    </row>
    <row r="80" spans="1:13" s="12" customFormat="1" ht="63">
      <c r="A80" s="13" t="s">
        <v>146</v>
      </c>
      <c r="B80" s="32" t="s">
        <v>147</v>
      </c>
      <c r="C80" s="11">
        <v>2430912.7</v>
      </c>
      <c r="D80" s="7">
        <v>2047780.5</v>
      </c>
      <c r="E80" s="7">
        <v>2004872.1</v>
      </c>
      <c r="F80" s="35">
        <f t="shared" si="6"/>
        <v>82.47404771055744</v>
      </c>
      <c r="G80" s="35">
        <f t="shared" si="7"/>
        <v>97.90463870517372</v>
      </c>
      <c r="H80" s="7">
        <v>1908649.1</v>
      </c>
      <c r="I80" s="35">
        <f t="shared" si="8"/>
        <v>78.51574019914413</v>
      </c>
      <c r="J80" s="35">
        <f t="shared" si="9"/>
        <v>93.20574641666917</v>
      </c>
      <c r="K80" s="7">
        <v>1840052.1</v>
      </c>
      <c r="L80" s="35">
        <f t="shared" si="10"/>
        <v>75.69387827049486</v>
      </c>
      <c r="M80" s="35">
        <f t="shared" si="11"/>
        <v>89.85592449972056</v>
      </c>
    </row>
    <row r="81" spans="1:13" ht="47.25">
      <c r="A81" s="14" t="s">
        <v>148</v>
      </c>
      <c r="B81" s="33" t="s">
        <v>149</v>
      </c>
      <c r="C81" s="10">
        <v>573862.5</v>
      </c>
      <c r="D81" s="10">
        <v>983015.1</v>
      </c>
      <c r="E81" s="8">
        <v>1061744.1</v>
      </c>
      <c r="F81" s="36">
        <f t="shared" si="6"/>
        <v>185.01716003398028</v>
      </c>
      <c r="G81" s="36">
        <f t="shared" si="7"/>
        <v>108.0089308902783</v>
      </c>
      <c r="H81" s="8">
        <v>998837.1</v>
      </c>
      <c r="I81" s="36">
        <f t="shared" si="8"/>
        <v>174.05512644579494</v>
      </c>
      <c r="J81" s="36">
        <f t="shared" si="9"/>
        <v>101.6095378392458</v>
      </c>
      <c r="K81" s="8">
        <v>941635.1</v>
      </c>
      <c r="L81" s="36">
        <f t="shared" si="10"/>
        <v>164.08723344006623</v>
      </c>
      <c r="M81" s="36">
        <f t="shared" si="11"/>
        <v>95.79050209910307</v>
      </c>
    </row>
    <row r="82" spans="1:13" ht="18.75">
      <c r="A82" s="14" t="s">
        <v>150</v>
      </c>
      <c r="B82" s="33" t="s">
        <v>151</v>
      </c>
      <c r="C82" s="10">
        <v>1606716.2</v>
      </c>
      <c r="D82" s="10">
        <v>887049.3</v>
      </c>
      <c r="E82" s="8">
        <v>805269.6</v>
      </c>
      <c r="F82" s="36">
        <f t="shared" si="6"/>
        <v>50.118969361235045</v>
      </c>
      <c r="G82" s="36">
        <f t="shared" si="7"/>
        <v>90.78070407135206</v>
      </c>
      <c r="H82" s="8">
        <v>771953.6</v>
      </c>
      <c r="I82" s="36">
        <f t="shared" si="8"/>
        <v>48.045423329894845</v>
      </c>
      <c r="J82" s="36">
        <f t="shared" si="9"/>
        <v>87.02488125519065</v>
      </c>
      <c r="K82" s="8">
        <v>760558.6</v>
      </c>
      <c r="L82" s="36">
        <f t="shared" si="10"/>
        <v>47.33621282962106</v>
      </c>
      <c r="M82" s="36">
        <f t="shared" si="11"/>
        <v>85.74028523555567</v>
      </c>
    </row>
    <row r="83" spans="1:13" ht="31.5">
      <c r="A83" s="14" t="s">
        <v>152</v>
      </c>
      <c r="B83" s="33" t="s">
        <v>153</v>
      </c>
      <c r="C83" s="10">
        <v>250334</v>
      </c>
      <c r="D83" s="10">
        <v>177716.1</v>
      </c>
      <c r="E83" s="10">
        <v>137858.4</v>
      </c>
      <c r="F83" s="36">
        <f t="shared" si="6"/>
        <v>55.06978676488211</v>
      </c>
      <c r="G83" s="36">
        <f t="shared" si="7"/>
        <v>77.57226272689981</v>
      </c>
      <c r="H83" s="10">
        <v>137858.4</v>
      </c>
      <c r="I83" s="36">
        <f t="shared" si="8"/>
        <v>55.06978676488211</v>
      </c>
      <c r="J83" s="36">
        <f t="shared" si="9"/>
        <v>77.57226272689981</v>
      </c>
      <c r="K83" s="10">
        <v>137858.4</v>
      </c>
      <c r="L83" s="36">
        <f t="shared" si="10"/>
        <v>55.06978676488211</v>
      </c>
      <c r="M83" s="36">
        <f t="shared" si="11"/>
        <v>77.57226272689981</v>
      </c>
    </row>
  </sheetData>
  <sheetProtection/>
  <autoFilter ref="A5:M83"/>
  <mergeCells count="12">
    <mergeCell ref="K3:K4"/>
    <mergeCell ref="L3:M3"/>
    <mergeCell ref="A1:M1"/>
    <mergeCell ref="E2:G2"/>
    <mergeCell ref="A3:A4"/>
    <mergeCell ref="B3:B4"/>
    <mergeCell ref="C3:C4"/>
    <mergeCell ref="D3:D4"/>
    <mergeCell ref="E3:E4"/>
    <mergeCell ref="F3:G3"/>
    <mergeCell ref="H3:H4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35" fitToWidth="1" horizontalDpi="600" verticalDpi="600" orientation="landscape" paperSize="9" scale="55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2014-12-24T11:34:49Z</cp:lastPrinted>
  <dcterms:created xsi:type="dcterms:W3CDTF">2006-09-16T00:00:00Z</dcterms:created>
  <dcterms:modified xsi:type="dcterms:W3CDTF">2017-10-24T09:21:28Z</dcterms:modified>
  <cp:category/>
  <cp:version/>
  <cp:contentType/>
  <cp:contentStatus/>
</cp:coreProperties>
</file>