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Table1!$A$5:$M$41</definedName>
    <definedName name="_xlnm.Print_Titles" localSheetId="0">Table1!$3:$5</definedName>
    <definedName name="_xlnm.Print_Area" localSheetId="0">Table1!$A$1:$M$41</definedName>
  </definedNames>
  <calcPr calcId="162913"/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41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41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41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<sst xmlns="http://schemas.openxmlformats.org/spreadsheetml/2006/main" count="94" uniqueCount="91">
  <si>
    <t/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</si>
  <si>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</si>
  <si>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</si>
  <si>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</si>
  <si>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</si>
  <si>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</si>
  <si>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</si>
  <si>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</si>
  <si>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</si>
  <si>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</si>
  <si>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</si>
  <si>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</si>
  <si>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</si>
  <si>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</si>
  <si>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</si>
  <si>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</si>
  <si>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</si>
  <si>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</si>
  <si>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</si>
  <si>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</si>
  <si>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</si>
  <si>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</si>
  <si>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</si>
  <si>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</si>
  <si>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</si>
  <si>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</si>
  <si>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</si>
  <si>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</si>
  <si>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</si>
  <si>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</si>
  <si>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</si>
  <si>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</si>
  <si>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</si>
  <si>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</si>
  <si>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</si>
  <si>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</si>
  <si>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</si>
  <si>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</si>
  <si>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</si>
  <si>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</si>
  <si>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</si>
  <si>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</si>
  <si>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</si>
  <si>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</si>
  <si>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</si>
  <si>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</si>
  <si>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</si>
  <si>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</si>
  <si>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</si>
  <si>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</si>
  <si>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</si>
  <si>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</si>
  <si>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</si>
  <si>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</si>
  <si>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</si>
  <si>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</si>
  <si>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</si>
  <si>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000 2 02 30000 00 0000 151</t>
  </si>
  <si>
    <t>Субвенции бюджетам бюджетной системы Российской Федерации</t>
  </si>
  <si>
    <t>000 2 02 40000 00 0000 151</t>
  </si>
  <si>
    <t>Иные межбюджетные трансферты</t>
  </si>
  <si>
    <t>000 2 04 00000 00 0000 000</t>
  </si>
  <si>
    <t>БЕЗВОЗМЕЗДНЫЕ ПОСТУПЛЕНИЯ ОТ НЕГОСУДАРСТВЕННЫХ ОРГАНИЗАЦИЙ</t>
  </si>
  <si>
    <t>ИТОГО ДОХОДОВ</t>
  </si>
  <si>
    <t>000 1 09 00000 00 0000 000</t>
  </si>
  <si>
    <t>ЗАДОЛЖЕННОСТЬ И ПЕРЕРАСЧЕТЫ ПО ОТМЕНЕННЫМ НАЛОГАМ, СБОРАМ И ИНЫМ ОБЯЗАТЕЛЬНЫМ ПЛАТЕЖАМ</t>
  </si>
  <si>
    <t>Код бюджетной
 классификации
 Российской Федерации</t>
  </si>
  <si>
    <t>Наименование
 дохода</t>
  </si>
  <si>
    <t>Исполнено за 2016 год</t>
  </si>
  <si>
    <t>Ожидаемая оценка 
2017 год</t>
  </si>
  <si>
    <t>000 2 03 00000 00 0000 000</t>
  </si>
  <si>
    <t>БЕЗВОЗМЕЗДНЫЕ ПОСТУПЛЕНИЯ ОТ ГОСУДАРСТВЕННЫХ (МУНИЦИПАЛЬНЫХ) ОРГАНИЗАЦИЙ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</si>
  <si>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</si>
  <si>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</si>
  <si>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000 2 07 00000 00 0000 180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</si>
  <si>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</si>
  <si>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</si>
  <si>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</si>
  <si>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Прогноз на 2018 год </t>
  </si>
  <si>
    <t xml:space="preserve">Прогноз на 2019 год </t>
  </si>
  <si>
    <t xml:space="preserve">Прогноз на 2020 год </t>
  </si>
  <si>
    <t>Сведения о доходах областного бюджета Тверской области по видам доходов на 2018 год и плановый период 2019 и 2020 годов
 в сравнении с ожидаемым исполнением за 2017 год и отчетом за 2016 год</t>
  </si>
  <si>
    <t xml:space="preserve">Сумма </t>
  </si>
  <si>
    <t>темп роста к ожидаемой оценке, %</t>
  </si>
  <si>
    <t>оклонение от ожидаемой оценки 2017 года</t>
  </si>
  <si>
    <t>Сумма</t>
  </si>
  <si>
    <t>темп роста к прогнозу на 2019 год</t>
  </si>
  <si>
    <t>темп роста к прогнозу на 2018 год</t>
  </si>
  <si>
    <t>(тыс. руб.)</t>
  </si>
  <si>
    <t>отклонение от прогноза 2018 года</t>
  </si>
  <si>
    <t>отклонение от прогноза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</si>
</sst>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 x14ac:knownFonts="1"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27">
    <xf numFmtId="16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vertical="top" wrapText="1"/>
    </xf>
    <xf numFmtId="165" fontId="3" fillId="3" borderId="1" xfId="0" applyNumberFormat="1" applyFont="1" applyFill="1" applyBorder="1" applyAlignment="1">
      <alignment horizontal="right" vertical="top" wrapText="1" indent="1"/>
    </xf>
    <xf numFmtId="165" fontId="6" fillId="3" borderId="1" xfId="0" applyNumberFormat="1" applyFont="1" applyFill="1" applyBorder="1" applyAlignment="1">
      <alignment horizontal="right" vertical="top" wrapText="1" indent="1"/>
    </xf>
    <xf numFmtId="0" fontId="3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 indent="1"/>
    </xf>
    <xf numFmtId="166" fontId="3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vertical="top" wrapText="1"/>
    </xf>
    <xf numFmtId="166" fontId="3" fillId="3" borderId="1" xfId="0" applyNumberFormat="1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vertical="top" wrapText="1"/>
    </xf>
    <xf numFmtId="166" fontId="6" fillId="3" borderId="1" xfId="0" applyNumberFormat="1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115" zoomScaleNormal="100" zoomScaleSheetLayoutView="115" workbookViewId="0">
      <selection activeCell="E5" sqref="E5"/>
    </sheetView>
  </sheetViews>
  <sheetFormatPr defaultRowHeight="12.75" x14ac:dyDescent="0.2"/>
  <cols>
    <col min="1" max="1" width="30.83203125" customWidth="1"/>
    <col min="2" max="2" width="41" customWidth="1"/>
    <col min="3" max="3" width="15.5" customWidth="1"/>
    <col min="4" max="4" width="16" style="4" customWidth="1"/>
    <col min="5" max="5" width="14.33203125" customWidth="1"/>
    <col min="6" max="6" width="11.6640625" customWidth="1"/>
    <col min="7" max="7" width="14.83203125" customWidth="1"/>
    <col min="8" max="8" width="14.83203125" bestFit="1" customWidth="1"/>
    <col min="9" max="9" width="11.6640625" customWidth="1"/>
    <col min="10" max="11" width="14.83203125" customWidth="1"/>
    <col min="12" max="12" width="10.6640625" customWidth="1"/>
    <col min="13" max="13" width="14.33203125" customWidth="1"/>
  </cols>
  <sheetData>
    <row r="1" spans="1:13" ht="78" customHeight="1" x14ac:dyDescent="0.2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0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3" t="s">
        <v>88</v>
      </c>
      <c r="M2" s="23"/>
    </row>
    <row r="3" spans="1:13" ht="27.75" customHeight="1" x14ac:dyDescent="0.2">
      <c r="A3" s="25" t="s">
        <v>66</v>
      </c>
      <c r="B3" s="25" t="s">
        <v>67</v>
      </c>
      <c r="C3" s="25" t="s">
        <v>68</v>
      </c>
      <c r="D3" s="26" t="s">
        <v>69</v>
      </c>
      <c r="E3" s="25" t="s">
        <v>78</v>
      </c>
      <c r="F3" s="25"/>
      <c r="G3" s="25"/>
      <c r="H3" s="25" t="s">
        <v>79</v>
      </c>
      <c r="I3" s="25"/>
      <c r="J3" s="25"/>
      <c r="K3" s="25" t="s">
        <v>80</v>
      </c>
      <c r="L3" s="25"/>
      <c r="M3" s="25"/>
    </row>
    <row r="4" spans="1:13" ht="87.75" customHeight="1" x14ac:dyDescent="0.2">
      <c r="A4" s="25" t="s">
        <v>0</v>
      </c>
      <c r="B4" s="25" t="s">
        <v>0</v>
      </c>
      <c r="C4" s="25"/>
      <c r="D4" s="26"/>
      <c r="E4" s="1" t="s">
        <v>82</v>
      </c>
      <c r="F4" s="1" t="s">
        <v>83</v>
      </c>
      <c r="G4" s="1" t="s">
        <v>84</v>
      </c>
      <c r="H4" s="1" t="s">
        <v>85</v>
      </c>
      <c r="I4" s="1" t="s">
        <v>87</v>
      </c>
      <c r="J4" s="1" t="s">
        <v>89</v>
      </c>
      <c r="K4" s="1" t="s">
        <v>85</v>
      </c>
      <c r="L4" s="1" t="s">
        <v>86</v>
      </c>
      <c r="M4" s="1" t="s">
        <v>90</v>
      </c>
    </row>
    <row r="5" spans="1:13" ht="17.850000000000001" customHeight="1" x14ac:dyDescent="0.2">
      <c r="A5" s="2" t="s">
        <v>1</v>
      </c>
      <c r="B5" s="2" t="s">
        <v>2</v>
      </c>
      <c r="C5" s="2">
        <v>3</v>
      </c>
      <c r="D5" s="3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11</v>
      </c>
      <c r="M5" s="2">
        <v>11</v>
      </c>
    </row>
    <row r="6" spans="1:13" s="4" customFormat="1" ht="25.5" x14ac:dyDescent="0.2">
      <c r="A6" s="13" t="s">
        <v>3</v>
      </c>
      <c r="B6" s="14" t="s">
        <v>4</v>
      </c>
      <c r="C6" s="5">
        <v>39984433.899999999</v>
      </c>
      <c r="D6" s="5">
        <v>40544841.799999997</v>
      </c>
      <c r="E6" s="5">
        <v>42194857.399999999</v>
      </c>
      <c r="F6" s="5">
        <f>E6/D6*100</f>
        <v>104.06960670395316</v>
      </c>
      <c r="G6" s="5">
        <f>E6-D6</f>
        <v>1650015.6000000015</v>
      </c>
      <c r="H6" s="5">
        <v>44092385.600000001</v>
      </c>
      <c r="I6" s="5">
        <f>H6/E6*100</f>
        <v>104.49706034555766</v>
      </c>
      <c r="J6" s="5">
        <f>H6-E6</f>
        <v>1897528.200000003</v>
      </c>
      <c r="K6" s="5">
        <v>46092698.100000001</v>
      </c>
      <c r="L6" s="15">
        <f>K6/H6*100</f>
        <v>104.53663931488433</v>
      </c>
      <c r="M6" s="16">
        <f>K6-H6</f>
        <v>2000312.5</v>
      </c>
    </row>
    <row r="7" spans="1:13" s="4" customFormat="1" x14ac:dyDescent="0.2">
      <c r="A7" s="13" t="s">
        <v>5</v>
      </c>
      <c r="B7" s="14" t="s">
        <v>6</v>
      </c>
      <c r="C7" s="5">
        <v>21383942.300000001</v>
      </c>
      <c r="D7" s="5">
        <v>22182280.600000001</v>
      </c>
      <c r="E7" s="5">
        <v>23920078</v>
      </c>
      <c r="F7" s="5">
        <f t="shared" ref="F7:F21" si="0">E7/D7*100</f>
        <v>107.83416922424107</v>
      </c>
      <c r="G7" s="5">
        <f t="shared" ref="G7:G21" si="1">E7-D7</f>
        <v>1737797.3999999985</v>
      </c>
      <c r="H7" s="5">
        <v>25177028</v>
      </c>
      <c r="I7" s="5">
        <f t="shared" ref="I7:I21" si="2">H7/E7*100</f>
        <v>105.2547905571211</v>
      </c>
      <c r="J7" s="5">
        <f t="shared" ref="J7:J21" si="3">H7-E7</f>
        <v>1256950</v>
      </c>
      <c r="K7" s="5">
        <v>26533200</v>
      </c>
      <c r="L7" s="15">
        <f t="shared" ref="L7:L21" si="4">K7/H7*100</f>
        <v>105.38654522686315</v>
      </c>
      <c r="M7" s="16">
        <f t="shared" ref="M7:M21" si="5">K7-H7</f>
        <v>1356172</v>
      </c>
    </row>
    <row r="8" spans="1:13" s="21" customFormat="1" x14ac:dyDescent="0.2">
      <c r="A8" s="17" t="s">
        <v>7</v>
      </c>
      <c r="B8" s="18" t="s">
        <v>8</v>
      </c>
      <c r="C8" s="6">
        <v>9190294.4000000004</v>
      </c>
      <c r="D8" s="6">
        <v>9977151.5999999996</v>
      </c>
      <c r="E8" s="6">
        <v>11234633</v>
      </c>
      <c r="F8" s="6">
        <f t="shared" si="0"/>
        <v>112.60361123509439</v>
      </c>
      <c r="G8" s="6">
        <f t="shared" si="1"/>
        <v>1257481.4000000004</v>
      </c>
      <c r="H8" s="6">
        <v>11946888</v>
      </c>
      <c r="I8" s="6">
        <f t="shared" si="2"/>
        <v>106.33981546170668</v>
      </c>
      <c r="J8" s="6">
        <f t="shared" si="3"/>
        <v>712255</v>
      </c>
      <c r="K8" s="6">
        <v>12733090</v>
      </c>
      <c r="L8" s="19">
        <f t="shared" si="4"/>
        <v>106.5808099983862</v>
      </c>
      <c r="M8" s="20">
        <f t="shared" si="5"/>
        <v>786202</v>
      </c>
    </row>
    <row r="9" spans="1:13" s="21" customFormat="1" x14ac:dyDescent="0.2">
      <c r="A9" s="17" t="s">
        <v>9</v>
      </c>
      <c r="B9" s="18" t="s">
        <v>10</v>
      </c>
      <c r="C9" s="6">
        <v>12193647.9</v>
      </c>
      <c r="D9" s="6">
        <v>12205129</v>
      </c>
      <c r="E9" s="6">
        <v>12685445</v>
      </c>
      <c r="F9" s="6">
        <f t="shared" si="0"/>
        <v>103.93536192857937</v>
      </c>
      <c r="G9" s="6">
        <f t="shared" si="1"/>
        <v>480316</v>
      </c>
      <c r="H9" s="6">
        <v>13230140</v>
      </c>
      <c r="I9" s="6">
        <f t="shared" si="2"/>
        <v>104.29385803966673</v>
      </c>
      <c r="J9" s="6">
        <f t="shared" si="3"/>
        <v>544695</v>
      </c>
      <c r="K9" s="6">
        <v>13800110</v>
      </c>
      <c r="L9" s="19">
        <f t="shared" si="4"/>
        <v>104.30811767675927</v>
      </c>
      <c r="M9" s="20">
        <f t="shared" si="5"/>
        <v>569970</v>
      </c>
    </row>
    <row r="10" spans="1:13" s="4" customFormat="1" ht="51" x14ac:dyDescent="0.2">
      <c r="A10" s="13" t="s">
        <v>11</v>
      </c>
      <c r="B10" s="14" t="s">
        <v>12</v>
      </c>
      <c r="C10" s="5">
        <v>6896528.5</v>
      </c>
      <c r="D10" s="5">
        <v>5798286.7999999998</v>
      </c>
      <c r="E10" s="5">
        <v>4800678</v>
      </c>
      <c r="F10" s="5">
        <f t="shared" si="0"/>
        <v>82.794766205769605</v>
      </c>
      <c r="G10" s="5">
        <f t="shared" si="1"/>
        <v>-997608.79999999981</v>
      </c>
      <c r="H10" s="5">
        <v>4968201</v>
      </c>
      <c r="I10" s="5">
        <f t="shared" si="2"/>
        <v>103.48956959829425</v>
      </c>
      <c r="J10" s="5">
        <f t="shared" si="3"/>
        <v>167523</v>
      </c>
      <c r="K10" s="5">
        <v>5280605</v>
      </c>
      <c r="L10" s="15">
        <f t="shared" si="4"/>
        <v>106.28807087313899</v>
      </c>
      <c r="M10" s="16">
        <f t="shared" si="5"/>
        <v>312404</v>
      </c>
    </row>
    <row r="11" spans="1:13" s="21" customFormat="1" ht="38.25" x14ac:dyDescent="0.2">
      <c r="A11" s="17" t="s">
        <v>13</v>
      </c>
      <c r="B11" s="18" t="s">
        <v>14</v>
      </c>
      <c r="C11" s="6">
        <v>6896528.5</v>
      </c>
      <c r="D11" s="6">
        <v>5798286.7999999998</v>
      </c>
      <c r="E11" s="6">
        <v>4800678</v>
      </c>
      <c r="F11" s="6">
        <f t="shared" si="0"/>
        <v>82.794766205769605</v>
      </c>
      <c r="G11" s="6">
        <f t="shared" si="1"/>
        <v>-997608.79999999981</v>
      </c>
      <c r="H11" s="6">
        <v>4968201</v>
      </c>
      <c r="I11" s="6">
        <f t="shared" si="2"/>
        <v>103.48956959829425</v>
      </c>
      <c r="J11" s="6">
        <f t="shared" si="3"/>
        <v>167523</v>
      </c>
      <c r="K11" s="6">
        <v>5280605</v>
      </c>
      <c r="L11" s="19">
        <f t="shared" si="4"/>
        <v>106.28807087313899</v>
      </c>
      <c r="M11" s="20">
        <f t="shared" si="5"/>
        <v>312404</v>
      </c>
    </row>
    <row r="12" spans="1:13" s="4" customFormat="1" x14ac:dyDescent="0.2">
      <c r="A12" s="13" t="s">
        <v>15</v>
      </c>
      <c r="B12" s="14" t="s">
        <v>16</v>
      </c>
      <c r="C12" s="5">
        <v>1965979.8</v>
      </c>
      <c r="D12" s="5">
        <v>2245659.9</v>
      </c>
      <c r="E12" s="5">
        <v>2344203</v>
      </c>
      <c r="F12" s="5">
        <f t="shared" si="0"/>
        <v>104.38815779718024</v>
      </c>
      <c r="G12" s="5">
        <f t="shared" si="1"/>
        <v>98543.100000000093</v>
      </c>
      <c r="H12" s="5">
        <v>2454380</v>
      </c>
      <c r="I12" s="5">
        <f t="shared" si="2"/>
        <v>104.69997692179389</v>
      </c>
      <c r="J12" s="5">
        <f t="shared" si="3"/>
        <v>110177</v>
      </c>
      <c r="K12" s="5">
        <v>2568078</v>
      </c>
      <c r="L12" s="15">
        <f t="shared" si="4"/>
        <v>104.63245300238756</v>
      </c>
      <c r="M12" s="16">
        <f t="shared" si="5"/>
        <v>113698</v>
      </c>
    </row>
    <row r="13" spans="1:13" s="21" customFormat="1" ht="38.25" x14ac:dyDescent="0.2">
      <c r="A13" s="17" t="s">
        <v>17</v>
      </c>
      <c r="B13" s="18" t="s">
        <v>18</v>
      </c>
      <c r="C13" s="6">
        <v>1965969.8</v>
      </c>
      <c r="D13" s="6">
        <v>2245659.2000000002</v>
      </c>
      <c r="E13" s="6">
        <v>2344203</v>
      </c>
      <c r="F13" s="6">
        <f t="shared" si="0"/>
        <v>104.38819033627185</v>
      </c>
      <c r="G13" s="6">
        <f t="shared" si="1"/>
        <v>98543.799999999814</v>
      </c>
      <c r="H13" s="6">
        <v>2454380</v>
      </c>
      <c r="I13" s="6">
        <f t="shared" si="2"/>
        <v>104.69997692179389</v>
      </c>
      <c r="J13" s="6">
        <f t="shared" si="3"/>
        <v>110177</v>
      </c>
      <c r="K13" s="6">
        <v>2568078</v>
      </c>
      <c r="L13" s="19">
        <f t="shared" si="4"/>
        <v>104.63245300238756</v>
      </c>
      <c r="M13" s="20">
        <f t="shared" si="5"/>
        <v>113698</v>
      </c>
    </row>
    <row r="14" spans="1:13" s="4" customFormat="1" x14ac:dyDescent="0.2">
      <c r="A14" s="13" t="s">
        <v>19</v>
      </c>
      <c r="B14" s="14" t="s">
        <v>20</v>
      </c>
      <c r="C14" s="5">
        <v>7923820.2000000002</v>
      </c>
      <c r="D14" s="5">
        <v>8515293.0999999996</v>
      </c>
      <c r="E14" s="5">
        <v>9155415</v>
      </c>
      <c r="F14" s="5">
        <f t="shared" si="0"/>
        <v>107.51732080719572</v>
      </c>
      <c r="G14" s="5">
        <f t="shared" si="1"/>
        <v>640121.90000000037</v>
      </c>
      <c r="H14" s="5">
        <v>9545521</v>
      </c>
      <c r="I14" s="5">
        <f t="shared" si="2"/>
        <v>104.26093191843297</v>
      </c>
      <c r="J14" s="5">
        <f t="shared" si="3"/>
        <v>390106</v>
      </c>
      <c r="K14" s="5">
        <v>9738836</v>
      </c>
      <c r="L14" s="15">
        <f t="shared" si="4"/>
        <v>102.02519066272025</v>
      </c>
      <c r="M14" s="16">
        <f t="shared" si="5"/>
        <v>193315</v>
      </c>
    </row>
    <row r="15" spans="1:13" s="21" customFormat="1" x14ac:dyDescent="0.2">
      <c r="A15" s="17" t="s">
        <v>21</v>
      </c>
      <c r="B15" s="18" t="s">
        <v>22</v>
      </c>
      <c r="C15" s="6">
        <v>6856426</v>
      </c>
      <c r="D15" s="6">
        <v>7454502</v>
      </c>
      <c r="E15" s="6">
        <v>8039042</v>
      </c>
      <c r="F15" s="6">
        <f t="shared" si="0"/>
        <v>107.84143595373641</v>
      </c>
      <c r="G15" s="6">
        <f t="shared" si="1"/>
        <v>584540</v>
      </c>
      <c r="H15" s="6">
        <v>8348559</v>
      </c>
      <c r="I15" s="6">
        <f t="shared" si="2"/>
        <v>103.85017269470667</v>
      </c>
      <c r="J15" s="6">
        <f t="shared" si="3"/>
        <v>309517</v>
      </c>
      <c r="K15" s="6">
        <v>8514829</v>
      </c>
      <c r="L15" s="19">
        <f t="shared" si="4"/>
        <v>101.99160118530635</v>
      </c>
      <c r="M15" s="20">
        <f t="shared" si="5"/>
        <v>166270</v>
      </c>
    </row>
    <row r="16" spans="1:13" s="21" customFormat="1" x14ac:dyDescent="0.2">
      <c r="A16" s="17" t="s">
        <v>23</v>
      </c>
      <c r="B16" s="18" t="s">
        <v>24</v>
      </c>
      <c r="C16" s="6">
        <v>1064358.6000000001</v>
      </c>
      <c r="D16" s="6">
        <v>1058803.1000000001</v>
      </c>
      <c r="E16" s="6">
        <v>1113949</v>
      </c>
      <c r="F16" s="6">
        <f t="shared" si="0"/>
        <v>105.2083243806143</v>
      </c>
      <c r="G16" s="6">
        <f t="shared" si="1"/>
        <v>55145.899999999907</v>
      </c>
      <c r="H16" s="6">
        <v>1194538</v>
      </c>
      <c r="I16" s="6">
        <f t="shared" si="2"/>
        <v>107.23453228110085</v>
      </c>
      <c r="J16" s="6">
        <f t="shared" si="3"/>
        <v>80589</v>
      </c>
      <c r="K16" s="6">
        <v>1221583</v>
      </c>
      <c r="L16" s="19">
        <f t="shared" si="4"/>
        <v>102.26405522469774</v>
      </c>
      <c r="M16" s="20">
        <f t="shared" si="5"/>
        <v>27045</v>
      </c>
    </row>
    <row r="17" spans="1:13" s="4" customFormat="1" x14ac:dyDescent="0.2">
      <c r="A17" s="17" t="s">
        <v>25</v>
      </c>
      <c r="B17" s="18" t="s">
        <v>26</v>
      </c>
      <c r="C17" s="5">
        <v>3035.7</v>
      </c>
      <c r="D17" s="5">
        <v>1988</v>
      </c>
      <c r="E17" s="6">
        <v>2424</v>
      </c>
      <c r="F17" s="5">
        <f t="shared" si="0"/>
        <v>121.93158953722335</v>
      </c>
      <c r="G17" s="5">
        <f t="shared" si="1"/>
        <v>436</v>
      </c>
      <c r="H17" s="6">
        <v>2424</v>
      </c>
      <c r="I17" s="5">
        <f t="shared" si="2"/>
        <v>100</v>
      </c>
      <c r="J17" s="5">
        <f t="shared" si="3"/>
        <v>0</v>
      </c>
      <c r="K17" s="6">
        <v>2424</v>
      </c>
      <c r="L17" s="15">
        <f t="shared" si="4"/>
        <v>100</v>
      </c>
      <c r="M17" s="16">
        <f t="shared" si="5"/>
        <v>0</v>
      </c>
    </row>
    <row r="18" spans="1:13" s="4" customFormat="1" ht="38.25" x14ac:dyDescent="0.2">
      <c r="A18" s="13" t="s">
        <v>27</v>
      </c>
      <c r="B18" s="14" t="s">
        <v>28</v>
      </c>
      <c r="C18" s="5">
        <v>51540.3</v>
      </c>
      <c r="D18" s="5">
        <v>55202.8</v>
      </c>
      <c r="E18" s="5">
        <v>57378</v>
      </c>
      <c r="F18" s="5">
        <f t="shared" si="0"/>
        <v>103.94037983580542</v>
      </c>
      <c r="G18" s="5">
        <f t="shared" si="1"/>
        <v>2175.1999999999971</v>
      </c>
      <c r="H18" s="5">
        <v>60479</v>
      </c>
      <c r="I18" s="5">
        <f t="shared" si="2"/>
        <v>105.40451043954128</v>
      </c>
      <c r="J18" s="5">
        <f t="shared" si="3"/>
        <v>3101</v>
      </c>
      <c r="K18" s="5">
        <v>63852</v>
      </c>
      <c r="L18" s="15">
        <f t="shared" si="4"/>
        <v>105.57714247920767</v>
      </c>
      <c r="M18" s="16">
        <f t="shared" si="5"/>
        <v>3373</v>
      </c>
    </row>
    <row r="19" spans="1:13" s="21" customFormat="1" x14ac:dyDescent="0.2">
      <c r="A19" s="17" t="s">
        <v>29</v>
      </c>
      <c r="B19" s="18" t="s">
        <v>30</v>
      </c>
      <c r="C19" s="6">
        <v>45477.4</v>
      </c>
      <c r="D19" s="6">
        <v>47909.9</v>
      </c>
      <c r="E19" s="6">
        <v>49510</v>
      </c>
      <c r="F19" s="6">
        <f t="shared" si="0"/>
        <v>103.33981076979914</v>
      </c>
      <c r="G19" s="6">
        <f t="shared" si="1"/>
        <v>1600.0999999999985</v>
      </c>
      <c r="H19" s="6">
        <v>51589</v>
      </c>
      <c r="I19" s="6">
        <f t="shared" si="2"/>
        <v>104.19915168652798</v>
      </c>
      <c r="J19" s="6">
        <f t="shared" si="3"/>
        <v>2079</v>
      </c>
      <c r="K19" s="6">
        <v>53807</v>
      </c>
      <c r="L19" s="19">
        <f t="shared" si="4"/>
        <v>104.29936614394542</v>
      </c>
      <c r="M19" s="20">
        <f t="shared" si="5"/>
        <v>2218</v>
      </c>
    </row>
    <row r="20" spans="1:13" s="21" customFormat="1" ht="51" x14ac:dyDescent="0.2">
      <c r="A20" s="17" t="s">
        <v>31</v>
      </c>
      <c r="B20" s="18" t="s">
        <v>32</v>
      </c>
      <c r="C20" s="6">
        <v>6062.9</v>
      </c>
      <c r="D20" s="6">
        <v>7292.9</v>
      </c>
      <c r="E20" s="6">
        <v>7868</v>
      </c>
      <c r="F20" s="6">
        <f t="shared" si="0"/>
        <v>107.88575189567938</v>
      </c>
      <c r="G20" s="6">
        <f t="shared" si="1"/>
        <v>575.10000000000036</v>
      </c>
      <c r="H20" s="6">
        <v>8890</v>
      </c>
      <c r="I20" s="6">
        <f t="shared" si="2"/>
        <v>112.98932384341637</v>
      </c>
      <c r="J20" s="6">
        <f t="shared" si="3"/>
        <v>1022</v>
      </c>
      <c r="K20" s="6">
        <v>10045</v>
      </c>
      <c r="L20" s="19">
        <f t="shared" si="4"/>
        <v>112.99212598425197</v>
      </c>
      <c r="M20" s="20">
        <f t="shared" si="5"/>
        <v>1155</v>
      </c>
    </row>
    <row r="21" spans="1:13" s="4" customFormat="1" x14ac:dyDescent="0.2">
      <c r="A21" s="13" t="s">
        <v>33</v>
      </c>
      <c r="B21" s="14" t="s">
        <v>34</v>
      </c>
      <c r="C21" s="5">
        <v>164308.6</v>
      </c>
      <c r="D21" s="5">
        <v>171207.6</v>
      </c>
      <c r="E21" s="5">
        <v>270392.59999999998</v>
      </c>
      <c r="F21" s="5">
        <f t="shared" si="0"/>
        <v>157.93259177746782</v>
      </c>
      <c r="G21" s="5">
        <f t="shared" si="1"/>
        <v>99184.999999999971</v>
      </c>
      <c r="H21" s="5">
        <v>271065.5</v>
      </c>
      <c r="I21" s="5">
        <f t="shared" si="2"/>
        <v>100.2488603608235</v>
      </c>
      <c r="J21" s="5">
        <f t="shared" si="3"/>
        <v>672.90000000002328</v>
      </c>
      <c r="K21" s="5">
        <v>274464.7</v>
      </c>
      <c r="L21" s="15">
        <f t="shared" si="4"/>
        <v>101.25401425116809</v>
      </c>
      <c r="M21" s="16">
        <f t="shared" si="5"/>
        <v>3399.2000000000116</v>
      </c>
    </row>
    <row r="22" spans="1:13" s="4" customFormat="1" ht="51" x14ac:dyDescent="0.2">
      <c r="A22" s="13" t="s">
        <v>64</v>
      </c>
      <c r="B22" s="14" t="s">
        <v>65</v>
      </c>
      <c r="C22" s="5">
        <v>834.3</v>
      </c>
      <c r="D22" s="5">
        <v>66.3</v>
      </c>
      <c r="E22" s="5">
        <v>72</v>
      </c>
      <c r="F22" s="5">
        <f t="shared" ref="F22:F26" si="6">E22/D22*100</f>
        <v>108.59728506787332</v>
      </c>
      <c r="G22" s="5">
        <f t="shared" ref="G22:G26" si="7">E22-D22</f>
        <v>5.7000000000000028</v>
      </c>
      <c r="H22" s="5">
        <v>72</v>
      </c>
      <c r="I22" s="5">
        <f t="shared" ref="I22:I26" si="8">H22/E22*100</f>
        <v>100</v>
      </c>
      <c r="J22" s="5">
        <f t="shared" ref="J22:J26" si="9">H22-E22</f>
        <v>0</v>
      </c>
      <c r="K22" s="5">
        <v>72</v>
      </c>
      <c r="L22" s="15">
        <f t="shared" ref="L22:L26" si="10">K22/H22*100</f>
        <v>100</v>
      </c>
      <c r="M22" s="16">
        <f t="shared" ref="M22:M26" si="11">K22-H22</f>
        <v>0</v>
      </c>
    </row>
    <row r="23" spans="1:13" s="4" customFormat="1" ht="63.75" x14ac:dyDescent="0.2">
      <c r="A23" s="13" t="s">
        <v>35</v>
      </c>
      <c r="B23" s="14" t="s">
        <v>36</v>
      </c>
      <c r="C23" s="5">
        <v>144891.79999999999</v>
      </c>
      <c r="D23" s="5">
        <v>96843.5</v>
      </c>
      <c r="E23" s="5">
        <v>141860.79999999999</v>
      </c>
      <c r="F23" s="5">
        <f t="shared" si="6"/>
        <v>146.48458595569139</v>
      </c>
      <c r="G23" s="5">
        <f t="shared" si="7"/>
        <v>45017.299999999988</v>
      </c>
      <c r="H23" s="5">
        <v>114312.7</v>
      </c>
      <c r="I23" s="5">
        <f t="shared" si="8"/>
        <v>80.580893382809066</v>
      </c>
      <c r="J23" s="5">
        <f t="shared" si="9"/>
        <v>-27548.099999999991</v>
      </c>
      <c r="K23" s="5">
        <v>116041.1</v>
      </c>
      <c r="L23" s="15">
        <f t="shared" si="10"/>
        <v>101.51199298065745</v>
      </c>
      <c r="M23" s="16">
        <f t="shared" si="11"/>
        <v>1728.4000000000087</v>
      </c>
    </row>
    <row r="24" spans="1:13" s="4" customFormat="1" ht="25.5" x14ac:dyDescent="0.2">
      <c r="A24" s="13" t="s">
        <v>37</v>
      </c>
      <c r="B24" s="14" t="s">
        <v>38</v>
      </c>
      <c r="C24" s="5">
        <v>228029.5</v>
      </c>
      <c r="D24" s="5">
        <v>272755.09999999998</v>
      </c>
      <c r="E24" s="5">
        <v>276837.59999999998</v>
      </c>
      <c r="F24" s="5">
        <f t="shared" si="6"/>
        <v>101.49676394685197</v>
      </c>
      <c r="G24" s="5">
        <f t="shared" si="7"/>
        <v>4082.5</v>
      </c>
      <c r="H24" s="5">
        <v>309283.5</v>
      </c>
      <c r="I24" s="5">
        <f t="shared" si="8"/>
        <v>111.72019263279267</v>
      </c>
      <c r="J24" s="5">
        <f t="shared" si="9"/>
        <v>32445.900000000023</v>
      </c>
      <c r="K24" s="5">
        <v>314802.2</v>
      </c>
      <c r="L24" s="15">
        <f t="shared" si="10"/>
        <v>101.78434995723988</v>
      </c>
      <c r="M24" s="16">
        <f t="shared" si="11"/>
        <v>5518.7000000000116</v>
      </c>
    </row>
    <row r="25" spans="1:13" s="4" customFormat="1" ht="38.25" x14ac:dyDescent="0.2">
      <c r="A25" s="13" t="s">
        <v>39</v>
      </c>
      <c r="B25" s="14" t="s">
        <v>40</v>
      </c>
      <c r="C25" s="5">
        <v>240140.6</v>
      </c>
      <c r="D25" s="5">
        <v>221209</v>
      </c>
      <c r="E25" s="5">
        <v>226283.8</v>
      </c>
      <c r="F25" s="5">
        <f t="shared" si="6"/>
        <v>102.29412004032386</v>
      </c>
      <c r="G25" s="5">
        <f t="shared" si="7"/>
        <v>5074.7999999999884</v>
      </c>
      <c r="H25" s="5">
        <v>226648.2</v>
      </c>
      <c r="I25" s="5">
        <f t="shared" si="8"/>
        <v>100.16103671584091</v>
      </c>
      <c r="J25" s="5">
        <f t="shared" si="9"/>
        <v>364.40000000002328</v>
      </c>
      <c r="K25" s="5">
        <v>227308</v>
      </c>
      <c r="L25" s="15">
        <f t="shared" si="10"/>
        <v>100.29111195235612</v>
      </c>
      <c r="M25" s="16">
        <f t="shared" si="11"/>
        <v>659.79999999998836</v>
      </c>
    </row>
    <row r="26" spans="1:13" s="4" customFormat="1" ht="38.25" x14ac:dyDescent="0.2">
      <c r="A26" s="13" t="s">
        <v>41</v>
      </c>
      <c r="B26" s="14" t="s">
        <v>42</v>
      </c>
      <c r="C26" s="5">
        <v>8698.9</v>
      </c>
      <c r="D26" s="5">
        <v>2083.1</v>
      </c>
      <c r="E26" s="5">
        <v>346.8</v>
      </c>
      <c r="F26" s="5">
        <f t="shared" si="6"/>
        <v>16.648264605635831</v>
      </c>
      <c r="G26" s="5">
        <f t="shared" si="7"/>
        <v>-1736.3</v>
      </c>
      <c r="H26" s="5">
        <v>345.8</v>
      </c>
      <c r="I26" s="5">
        <f t="shared" si="8"/>
        <v>99.711649365628602</v>
      </c>
      <c r="J26" s="5">
        <f t="shared" si="9"/>
        <v>-1</v>
      </c>
      <c r="K26" s="5">
        <v>344.9</v>
      </c>
      <c r="L26" s="15">
        <f t="shared" si="10"/>
        <v>99.739733950260259</v>
      </c>
      <c r="M26" s="16">
        <f t="shared" si="11"/>
        <v>-0.90000000000003411</v>
      </c>
    </row>
    <row r="27" spans="1:13" s="4" customFormat="1" ht="25.5" x14ac:dyDescent="0.2">
      <c r="A27" s="13" t="s">
        <v>43</v>
      </c>
      <c r="B27" s="14" t="s">
        <v>44</v>
      </c>
      <c r="C27" s="5">
        <v>5807.6</v>
      </c>
      <c r="D27" s="5">
        <v>5663.1</v>
      </c>
      <c r="E27" s="5">
        <v>5875.8</v>
      </c>
      <c r="F27" s="5">
        <f t="shared" ref="F27:F33" si="12">E27/D27*100</f>
        <v>103.75589341526725</v>
      </c>
      <c r="G27" s="5">
        <f t="shared" ref="G27:G33" si="13">E27-D27</f>
        <v>212.69999999999982</v>
      </c>
      <c r="H27" s="5">
        <v>5911.7</v>
      </c>
      <c r="I27" s="5">
        <f t="shared" ref="I27:I33" si="14">H27/E27*100</f>
        <v>100.61098063242451</v>
      </c>
      <c r="J27" s="5">
        <f t="shared" ref="J27:J33" si="15">H27-E27</f>
        <v>35.899999999999636</v>
      </c>
      <c r="K27" s="5">
        <v>5945.7</v>
      </c>
      <c r="L27" s="15">
        <f t="shared" ref="L27:L33" si="16">K27/H27*100</f>
        <v>100.57513067307204</v>
      </c>
      <c r="M27" s="16">
        <f t="shared" ref="M27:M33" si="17">K27-H27</f>
        <v>34</v>
      </c>
    </row>
    <row r="28" spans="1:13" s="4" customFormat="1" ht="25.5" x14ac:dyDescent="0.2">
      <c r="A28" s="13" t="s">
        <v>45</v>
      </c>
      <c r="B28" s="14" t="s">
        <v>46</v>
      </c>
      <c r="C28" s="5">
        <v>930681.2</v>
      </c>
      <c r="D28" s="5">
        <v>978156.2</v>
      </c>
      <c r="E28" s="5">
        <v>995327.1</v>
      </c>
      <c r="F28" s="5">
        <f t="shared" si="12"/>
        <v>101.75543537933922</v>
      </c>
      <c r="G28" s="5">
        <f t="shared" si="13"/>
        <v>17170.900000000023</v>
      </c>
      <c r="H28" s="5">
        <v>959018.3</v>
      </c>
      <c r="I28" s="5">
        <f t="shared" si="14"/>
        <v>96.35207360474763</v>
      </c>
      <c r="J28" s="5">
        <f t="shared" si="15"/>
        <v>-36308.79999999993</v>
      </c>
      <c r="K28" s="5">
        <v>969021.1</v>
      </c>
      <c r="L28" s="15">
        <f t="shared" si="16"/>
        <v>101.04302493497777</v>
      </c>
      <c r="M28" s="16">
        <f t="shared" si="17"/>
        <v>10002.79999999993</v>
      </c>
    </row>
    <row r="29" spans="1:13" s="4" customFormat="1" x14ac:dyDescent="0.2">
      <c r="A29" s="13" t="s">
        <v>47</v>
      </c>
      <c r="B29" s="14" t="s">
        <v>48</v>
      </c>
      <c r="C29" s="5">
        <v>39230.300000000003</v>
      </c>
      <c r="D29" s="5">
        <v>134.69999999999999</v>
      </c>
      <c r="E29" s="5">
        <v>108.9</v>
      </c>
      <c r="F29" s="5">
        <f t="shared" si="12"/>
        <v>80.846325167037875</v>
      </c>
      <c r="G29" s="5">
        <f t="shared" si="13"/>
        <v>-25.799999999999983</v>
      </c>
      <c r="H29" s="5">
        <v>118.9</v>
      </c>
      <c r="I29" s="5">
        <f t="shared" si="14"/>
        <v>109.18273645546373</v>
      </c>
      <c r="J29" s="5">
        <f t="shared" si="15"/>
        <v>10</v>
      </c>
      <c r="K29" s="5">
        <v>127.4</v>
      </c>
      <c r="L29" s="15">
        <f t="shared" si="16"/>
        <v>107.14886459209421</v>
      </c>
      <c r="M29" s="16">
        <f t="shared" si="17"/>
        <v>8.5</v>
      </c>
    </row>
    <row r="30" spans="1:13" s="4" customFormat="1" x14ac:dyDescent="0.2">
      <c r="A30" s="13" t="s">
        <v>49</v>
      </c>
      <c r="B30" s="14" t="s">
        <v>50</v>
      </c>
      <c r="C30" s="5">
        <v>11813546.4</v>
      </c>
      <c r="D30" s="5">
        <v>12691240.9</v>
      </c>
      <c r="E30" s="5">
        <v>9639736</v>
      </c>
      <c r="F30" s="5">
        <f t="shared" si="12"/>
        <v>75.955819261140959</v>
      </c>
      <c r="G30" s="5">
        <f t="shared" si="13"/>
        <v>-3051504.9000000004</v>
      </c>
      <c r="H30" s="5">
        <v>6744268.2000000002</v>
      </c>
      <c r="I30" s="5">
        <f t="shared" si="14"/>
        <v>69.963204386510171</v>
      </c>
      <c r="J30" s="5">
        <f t="shared" si="15"/>
        <v>-2895467.8</v>
      </c>
      <c r="K30" s="5">
        <v>6385475.5</v>
      </c>
      <c r="L30" s="15">
        <f t="shared" si="16"/>
        <v>94.680035114855016</v>
      </c>
      <c r="M30" s="16">
        <f t="shared" si="17"/>
        <v>-358792.70000000019</v>
      </c>
    </row>
    <row r="31" spans="1:13" s="4" customFormat="1" ht="51" x14ac:dyDescent="0.2">
      <c r="A31" s="13" t="s">
        <v>51</v>
      </c>
      <c r="B31" s="14" t="s">
        <v>52</v>
      </c>
      <c r="C31" s="5">
        <v>10812497.6</v>
      </c>
      <c r="D31" s="5">
        <v>12404414.9</v>
      </c>
      <c r="E31" s="5">
        <v>9633178.4000000004</v>
      </c>
      <c r="F31" s="5">
        <f t="shared" si="12"/>
        <v>77.659272748124536</v>
      </c>
      <c r="G31" s="5">
        <f t="shared" si="13"/>
        <v>-2771236.5</v>
      </c>
      <c r="H31" s="5">
        <v>6744268.2000000002</v>
      </c>
      <c r="I31" s="5">
        <f t="shared" si="14"/>
        <v>70.010830485605865</v>
      </c>
      <c r="J31" s="5">
        <f t="shared" si="15"/>
        <v>-2888910.2</v>
      </c>
      <c r="K31" s="5">
        <v>6385475.5</v>
      </c>
      <c r="L31" s="15">
        <f t="shared" si="16"/>
        <v>94.680035114855016</v>
      </c>
      <c r="M31" s="16">
        <f t="shared" si="17"/>
        <v>-358792.70000000019</v>
      </c>
    </row>
    <row r="32" spans="1:13" s="21" customFormat="1" ht="25.5" x14ac:dyDescent="0.2">
      <c r="A32" s="17" t="s">
        <v>53</v>
      </c>
      <c r="B32" s="18" t="s">
        <v>54</v>
      </c>
      <c r="C32" s="6">
        <v>3760613.9</v>
      </c>
      <c r="D32" s="6">
        <v>4535937.5</v>
      </c>
      <c r="E32" s="6">
        <v>4291596.8</v>
      </c>
      <c r="F32" s="6">
        <f t="shared" si="12"/>
        <v>94.613226042025488</v>
      </c>
      <c r="G32" s="6">
        <f t="shared" si="13"/>
        <v>-244340.70000000019</v>
      </c>
      <c r="H32" s="6">
        <v>2322850.5</v>
      </c>
      <c r="I32" s="6">
        <f t="shared" si="14"/>
        <v>54.125552987643196</v>
      </c>
      <c r="J32" s="6">
        <f t="shared" si="15"/>
        <v>-1968746.2999999998</v>
      </c>
      <c r="K32" s="6">
        <v>2049083.6</v>
      </c>
      <c r="L32" s="19">
        <f t="shared" si="16"/>
        <v>88.214183392344879</v>
      </c>
      <c r="M32" s="20">
        <f t="shared" si="17"/>
        <v>-273766.89999999991</v>
      </c>
    </row>
    <row r="33" spans="1:13" s="21" customFormat="1" ht="38.25" x14ac:dyDescent="0.2">
      <c r="A33" s="17" t="s">
        <v>55</v>
      </c>
      <c r="B33" s="18" t="s">
        <v>56</v>
      </c>
      <c r="C33" s="6">
        <v>2192235.7000000002</v>
      </c>
      <c r="D33" s="6">
        <v>3501348.9</v>
      </c>
      <c r="E33" s="6">
        <v>2683322.7999999998</v>
      </c>
      <c r="F33" s="6">
        <f t="shared" si="12"/>
        <v>76.636829880049945</v>
      </c>
      <c r="G33" s="6">
        <f t="shared" si="13"/>
        <v>-818026.10000000009</v>
      </c>
      <c r="H33" s="6">
        <v>1719036.8</v>
      </c>
      <c r="I33" s="6">
        <f t="shared" si="14"/>
        <v>64.063734709815762</v>
      </c>
      <c r="J33" s="6">
        <f t="shared" si="15"/>
        <v>-964285.99999999977</v>
      </c>
      <c r="K33" s="6">
        <v>1631516</v>
      </c>
      <c r="L33" s="19">
        <f t="shared" si="16"/>
        <v>94.908730284308049</v>
      </c>
      <c r="M33" s="20">
        <f t="shared" si="17"/>
        <v>-87520.800000000047</v>
      </c>
    </row>
    <row r="34" spans="1:13" s="21" customFormat="1" ht="25.5" x14ac:dyDescent="0.2">
      <c r="A34" s="17" t="s">
        <v>57</v>
      </c>
      <c r="B34" s="18" t="s">
        <v>58</v>
      </c>
      <c r="C34" s="6">
        <v>3012336.6</v>
      </c>
      <c r="D34" s="6">
        <v>2719928.1</v>
      </c>
      <c r="E34" s="6">
        <v>2559569.5</v>
      </c>
      <c r="F34" s="6">
        <f t="shared" ref="F34:F35" si="18">E34/D34*100</f>
        <v>94.104307389596059</v>
      </c>
      <c r="G34" s="6">
        <f t="shared" ref="G34:G37" si="19">E34-D34</f>
        <v>-160358.60000000009</v>
      </c>
      <c r="H34" s="6">
        <v>2607298.9</v>
      </c>
      <c r="I34" s="6">
        <f t="shared" ref="I34:I37" si="20">H34/E34*100</f>
        <v>101.86474327030386</v>
      </c>
      <c r="J34" s="6">
        <f t="shared" ref="J34:J37" si="21">H34-E34</f>
        <v>47729.399999999907</v>
      </c>
      <c r="K34" s="6">
        <v>2609793.9</v>
      </c>
      <c r="L34" s="19">
        <f t="shared" ref="L34:L35" si="22">K34/H34*100</f>
        <v>100.09569290272013</v>
      </c>
      <c r="M34" s="20">
        <f t="shared" ref="M34:M37" si="23">K34-H34</f>
        <v>2495</v>
      </c>
    </row>
    <row r="35" spans="1:13" s="21" customFormat="1" x14ac:dyDescent="0.2">
      <c r="A35" s="17" t="s">
        <v>59</v>
      </c>
      <c r="B35" s="18" t="s">
        <v>60</v>
      </c>
      <c r="C35" s="6">
        <v>1847311.4</v>
      </c>
      <c r="D35" s="6">
        <v>1647200.4</v>
      </c>
      <c r="E35" s="6">
        <v>98689.3</v>
      </c>
      <c r="F35" s="6">
        <f t="shared" si="18"/>
        <v>5.991335359073493</v>
      </c>
      <c r="G35" s="6">
        <f t="shared" si="19"/>
        <v>-1548511.0999999999</v>
      </c>
      <c r="H35" s="6">
        <v>95082</v>
      </c>
      <c r="I35" s="6">
        <f t="shared" si="20"/>
        <v>96.34479117796964</v>
      </c>
      <c r="J35" s="6">
        <f t="shared" si="21"/>
        <v>-3607.3000000000029</v>
      </c>
      <c r="K35" s="6">
        <v>95082</v>
      </c>
      <c r="L35" s="19">
        <f t="shared" si="22"/>
        <v>100</v>
      </c>
      <c r="M35" s="20">
        <f t="shared" si="23"/>
        <v>0</v>
      </c>
    </row>
    <row r="36" spans="1:13" s="22" customFormat="1" ht="38.25" x14ac:dyDescent="0.2">
      <c r="A36" s="13" t="s">
        <v>70</v>
      </c>
      <c r="B36" s="14" t="s">
        <v>71</v>
      </c>
      <c r="C36" s="5">
        <v>779070.5</v>
      </c>
      <c r="D36" s="5"/>
      <c r="E36" s="5"/>
      <c r="F36" s="5"/>
      <c r="G36" s="5">
        <f t="shared" si="19"/>
        <v>0</v>
      </c>
      <c r="H36" s="5"/>
      <c r="I36" s="5"/>
      <c r="J36" s="5">
        <f t="shared" si="21"/>
        <v>0</v>
      </c>
      <c r="K36" s="5"/>
      <c r="L36" s="15"/>
      <c r="M36" s="16">
        <f t="shared" si="23"/>
        <v>0</v>
      </c>
    </row>
    <row r="37" spans="1:13" s="22" customFormat="1" ht="38.25" x14ac:dyDescent="0.2">
      <c r="A37" s="13" t="s">
        <v>61</v>
      </c>
      <c r="B37" s="14" t="s">
        <v>62</v>
      </c>
      <c r="C37" s="5">
        <v>0</v>
      </c>
      <c r="D37" s="5"/>
      <c r="E37" s="5">
        <v>6557.6</v>
      </c>
      <c r="F37" s="5"/>
      <c r="G37" s="5">
        <f t="shared" si="19"/>
        <v>6557.6</v>
      </c>
      <c r="H37" s="5">
        <v>0</v>
      </c>
      <c r="I37" s="5">
        <f t="shared" si="20"/>
        <v>0</v>
      </c>
      <c r="J37" s="5">
        <f t="shared" si="21"/>
        <v>-6557.6</v>
      </c>
      <c r="K37" s="5">
        <v>0</v>
      </c>
      <c r="L37" s="15"/>
      <c r="M37" s="16">
        <f t="shared" si="23"/>
        <v>0</v>
      </c>
    </row>
    <row r="38" spans="1:13" s="22" customFormat="1" ht="25.5" x14ac:dyDescent="0.2">
      <c r="A38" s="13" t="s">
        <v>74</v>
      </c>
      <c r="B38" s="14" t="s">
        <v>75</v>
      </c>
      <c r="C38" s="5">
        <v>205.6</v>
      </c>
      <c r="D38" s="5"/>
      <c r="E38" s="5"/>
      <c r="F38" s="5"/>
      <c r="G38" s="5">
        <f t="shared" ref="G38:G41" si="24">E38-D38</f>
        <v>0</v>
      </c>
      <c r="H38" s="5"/>
      <c r="I38" s="5"/>
      <c r="J38" s="5">
        <f t="shared" ref="J38:J41" si="25">H38-E38</f>
        <v>0</v>
      </c>
      <c r="K38" s="5"/>
      <c r="L38" s="15"/>
      <c r="M38" s="16">
        <f t="shared" ref="M38:M41" si="26">K38-H38</f>
        <v>0</v>
      </c>
    </row>
    <row r="39" spans="1:13" s="22" customFormat="1" ht="142.5" customHeight="1" x14ac:dyDescent="0.2">
      <c r="A39" s="13" t="s">
        <v>72</v>
      </c>
      <c r="B39" s="14" t="s">
        <v>73</v>
      </c>
      <c r="C39" s="5">
        <v>473388</v>
      </c>
      <c r="D39" s="5"/>
      <c r="E39" s="5"/>
      <c r="F39" s="5"/>
      <c r="G39" s="5">
        <f t="shared" si="24"/>
        <v>0</v>
      </c>
      <c r="H39" s="5"/>
      <c r="I39" s="5"/>
      <c r="J39" s="5">
        <f t="shared" si="25"/>
        <v>0</v>
      </c>
      <c r="K39" s="5"/>
      <c r="L39" s="15"/>
      <c r="M39" s="16">
        <f t="shared" si="26"/>
        <v>0</v>
      </c>
    </row>
    <row r="40" spans="1:13" s="22" customFormat="1" ht="63.75" x14ac:dyDescent="0.2">
      <c r="A40" s="13" t="s">
        <v>77</v>
      </c>
      <c r="B40" s="14" t="s">
        <v>76</v>
      </c>
      <c r="C40" s="5">
        <v>-251615.3</v>
      </c>
      <c r="D40" s="5"/>
      <c r="E40" s="5"/>
      <c r="F40" s="5"/>
      <c r="G40" s="5">
        <f t="shared" si="24"/>
        <v>0</v>
      </c>
      <c r="H40" s="5"/>
      <c r="I40" s="5"/>
      <c r="J40" s="5">
        <f t="shared" si="25"/>
        <v>0</v>
      </c>
      <c r="K40" s="5"/>
      <c r="L40" s="15"/>
      <c r="M40" s="16">
        <f t="shared" si="26"/>
        <v>0</v>
      </c>
    </row>
    <row r="41" spans="1:13" x14ac:dyDescent="0.2">
      <c r="A41" s="11" t="s">
        <v>0</v>
      </c>
      <c r="B41" s="7" t="s">
        <v>63</v>
      </c>
      <c r="C41" s="8">
        <v>51797980.299999997</v>
      </c>
      <c r="D41" s="8">
        <v>53236082.700000003</v>
      </c>
      <c r="E41" s="8">
        <v>51834593.399999999</v>
      </c>
      <c r="F41" s="8">
        <f t="shared" ref="F41" si="27">E41/D41*100</f>
        <v>97.367407162736257</v>
      </c>
      <c r="G41" s="8">
        <f t="shared" si="24"/>
        <v>-1401489.3000000045</v>
      </c>
      <c r="H41" s="8">
        <v>50836653.799999997</v>
      </c>
      <c r="I41" s="8">
        <f t="shared" ref="I41" si="28">H41/E41*100</f>
        <v>98.074761400559183</v>
      </c>
      <c r="J41" s="8">
        <f t="shared" si="25"/>
        <v>-997939.60000000149</v>
      </c>
      <c r="K41" s="8">
        <v>52478173.600000001</v>
      </c>
      <c r="L41" s="9">
        <f t="shared" ref="L41" si="29">K41/H41*100</f>
        <v>103.22900835774522</v>
      </c>
      <c r="M41" s="10">
        <f t="shared" si="26"/>
        <v>1641519.8000000045</v>
      </c>
    </row>
  </sheetData>
  <autoFilter ref="A5:M41"/>
  <mergeCells count="9">
    <mergeCell ref="L2:M2"/>
    <mergeCell ref="A1:M1"/>
    <mergeCell ref="E3:G3"/>
    <mergeCell ref="H3:J3"/>
    <mergeCell ref="K3:M3"/>
    <mergeCell ref="A3:A4"/>
    <mergeCell ref="B3:B4"/>
    <mergeCell ref="C3:C4"/>
    <mergeCell ref="D3:D4"/>
  </mergeCells>
  <pageMargins left="0.98425196850393704" right="0.59055118110236227" top="0.59055118110236227" bottom="0.59055118110236227" header="0.19685039370078741" footer="0.19685039370078741"/>
  <pageSetup paperSize="9" scale="64" fitToHeight="4" orientation="landscape" r:id="rId1"/>
  <headerFooter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2017-10-19T06:52:13Z</dcterms:modified>
</cp:coreProperties>
</file>