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690" activeTab="0"/>
  </bookViews>
  <sheets>
    <sheet name="Муниципальные" sheetId="1" r:id="rId1"/>
  </sheets>
  <definedNames>
    <definedName name="_xlnm.Print_Titles" localSheetId="0">'Муниципальные'!$9:$9</definedName>
    <definedName name="_xlnm.Print_Area" localSheetId="0">'Муниципальные'!$A$1:$H$51</definedName>
  </definedNames>
  <calcPr fullCalcOnLoad="1"/>
</workbook>
</file>

<file path=xl/sharedStrings.xml><?xml version="1.0" encoding="utf-8"?>
<sst xmlns="http://schemas.openxmlformats.org/spreadsheetml/2006/main" count="62" uniqueCount="44">
  <si>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</si>
  <si>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Мощность</t>
  </si>
  <si>
    <t>плановый период</t>
  </si>
  <si>
    <t>Нераспределенный остаток</t>
  </si>
  <si>
    <t>Лимит областного бюджета (тыс. руб.)</t>
  </si>
  <si>
    <t>ФБ</t>
  </si>
  <si>
    <t>изменения</t>
  </si>
  <si>
    <t>Средства 
областного 
бюджета</t>
  </si>
  <si>
    <t>Средства федерального бюджета</t>
  </si>
  <si>
    <t>Изменения по поправке Губернатора</t>
  </si>
  <si>
    <t>2019 год</t>
  </si>
  <si>
    <t xml:space="preserve"> ДОРОЖНОЕ ХОЗЯЙСТВО</t>
  </si>
  <si>
    <t>Министерство транспорта Тверской области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</si>
  <si>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</si>
  <si>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t>Строительство, реконструкция и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автодорог общего пользования</t>
  </si>
  <si>
    <t>Годы 
строительства</t>
  </si>
  <si>
    <t>Адресная инвестиционная программа Тверской области на 2018 год и на плановый период 2019 и 2020 годов  
(в части объектов муниципальной собственности)</t>
  </si>
  <si>
    <t xml:space="preserve"> 2018 год</t>
  </si>
  <si>
    <t>2020 год</t>
  </si>
  <si>
    <t>ВСЕГО</t>
  </si>
  <si>
    <t>в том числе:</t>
  </si>
  <si>
    <t xml:space="preserve">Министерство строительства и жилищно-коммунального хозяйства Тверской области </t>
  </si>
  <si>
    <t>Государственная программа Тверской области "Развитие образования Тверской области" на 2015-2020 годы</t>
  </si>
  <si>
    <t>Строительство, реконструкция муниципальных объектов дошкольного  образования</t>
  </si>
  <si>
    <t>Строительство, реконструкция муниципальных объектов общего образования</t>
  </si>
  <si>
    <t>КУЛЬТУРА</t>
  </si>
  <si>
    <t xml:space="preserve">Министерство сельского хозяйства Тверской области </t>
  </si>
  <si>
    <t>Государственная программа Тверской области "Сельское хозяйство Тверской области" на 2017 - 2022 годы</t>
  </si>
  <si>
    <t>ЖИЛИЩНО-КОММУНАЛЬНОЕ ХОЗЯЙСТВО</t>
  </si>
  <si>
    <t>Газовое хозяйство</t>
  </si>
  <si>
    <t>Государственная программа Тверской области   "Жилищно-коммунальное хозяйство и энергетика Тверской области" на 2016 - 2021 годы</t>
  </si>
  <si>
    <t>Развитие системы газоснабжения населенных пунктов Тверской области</t>
  </si>
  <si>
    <t>Объекты по программе ООО "Газпром межрегионгаз" "Газификация регионов Российской Федерации"</t>
  </si>
  <si>
    <t>Развитие газификации в сельской местности (строительство газораспределительных сетей)</t>
  </si>
  <si>
    <t>Коммунальное строительство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</si>
  <si>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 на 2015-2020 годы</t>
  </si>
  <si>
    <t xml:space="preserve"> Создание благоприятных условий для развития малоэтажного (индивидуального) жилищного строительства</t>
  </si>
  <si>
    <t>Модернизация объектов теплоэнергетических комплексов муниципальных образований Тверской области</t>
  </si>
  <si>
    <t>Средства 
федерального 
бюджета</t>
  </si>
  <si>
    <t>Всего</t>
  </si>
  <si>
    <t>ФИЗИЧЕСКАЯ КУЛЬТУРА И СПОРТ</t>
  </si>
  <si>
    <t>Государственная программа Тверской области   "Физическая культура и спорт Тверской области " на 2017-2022 годы</t>
  </si>
  <si>
    <r>
      <t xml:space="preserve">Приложение 17
</t>
    </r>
    <r>
      <rPr>
        <sz val="12"/>
        <rFont val="Times New Roman"/>
        <family val="1"/>
      </rPr>
      <t>к закону Тверской области 
«Об областном бюджете Тверской области на 2018 год
 и на плановый период 2019 и 2020 годов»</t>
    </r>
  </si>
  <si>
    <t xml:space="preserve"> ОБРАЗОВАНИЕ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</si>
</sst>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  <numFmt numFmtId="186" formatCode="_-* #,##0.0\ _₽_-;\-* #,##0.0\ _₽_-;_-* &quot;-&quot;?\ _₽_-;_-@_-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72" fontId="7" fillId="0" borderId="10" xfId="61" applyNumberFormat="1" applyFont="1" applyFill="1" applyBorder="1" applyAlignment="1" applyProtection="1">
      <alignment vertical="center" wrapText="1"/>
      <protection/>
    </xf>
    <xf numFmtId="172" fontId="48" fillId="0" borderId="10" xfId="61" applyNumberFormat="1" applyFont="1" applyFill="1" applyBorder="1" applyAlignment="1" applyProtection="1">
      <alignment vertical="center" wrapText="1"/>
      <protection/>
    </xf>
    <xf numFmtId="0" fontId="7" fillId="0" borderId="10" xfId="53" applyNumberFormat="1" applyFont="1" applyFill="1" applyBorder="1" applyAlignment="1" applyProtection="1">
      <alignment horizontal="center" vertical="top" wrapText="1"/>
      <protection/>
    </xf>
    <xf numFmtId="0" fontId="7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Fill="1" applyBorder="1" applyAlignment="1">
      <alignment horizontal="left" vertical="center" wrapText="1" indent="1"/>
    </xf>
    <xf numFmtId="172" fontId="8" fillId="0" borderId="10" xfId="61" applyNumberFormat="1" applyFont="1" applyFill="1" applyBorder="1" applyAlignment="1" applyProtection="1">
      <alignment vertical="center" wrapText="1"/>
      <protection/>
    </xf>
    <xf numFmtId="0" fontId="9" fillId="0" borderId="10" xfId="53" applyNumberFormat="1" applyFont="1" applyFill="1" applyBorder="1" applyAlignment="1" applyProtection="1">
      <alignment horizontal="left" vertical="center" wrapText="1" indent="1"/>
      <protection/>
    </xf>
    <xf numFmtId="172" fontId="9" fillId="0" borderId="10" xfId="61" applyNumberFormat="1" applyFont="1" applyFill="1" applyBorder="1" applyAlignment="1" applyProtection="1">
      <alignment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indent="1"/>
      <protection/>
    </xf>
    <xf numFmtId="172" fontId="10" fillId="32" borderId="10" xfId="61" applyNumberFormat="1" applyFont="1" applyFill="1" applyBorder="1" applyAlignment="1" applyProtection="1">
      <alignment vertical="center" wrapText="1"/>
      <protection/>
    </xf>
    <xf numFmtId="0" fontId="9" fillId="0" borderId="10" xfId="53" applyNumberFormat="1" applyFont="1" applyFill="1" applyBorder="1" applyAlignment="1" applyProtection="1">
      <alignment horizontal="left" vertical="top" wrapText="1" indent="1"/>
      <protection/>
    </xf>
    <xf numFmtId="172" fontId="8" fillId="32" borderId="10" xfId="61" applyNumberFormat="1" applyFont="1" applyFill="1" applyBorder="1" applyAlignment="1" applyProtection="1">
      <alignment vertical="center" wrapText="1"/>
      <protection/>
    </xf>
    <xf numFmtId="172" fontId="9" fillId="32" borderId="10" xfId="61" applyNumberFormat="1" applyFont="1" applyFill="1" applyBorder="1" applyAlignment="1" applyProtection="1">
      <alignment vertical="center" wrapText="1"/>
      <protection/>
    </xf>
    <xf numFmtId="0" fontId="7" fillId="32" borderId="10" xfId="53" applyNumberFormat="1" applyFont="1" applyFill="1" applyBorder="1" applyAlignment="1" applyProtection="1">
      <alignment horizontal="center" vertical="top" wrapText="1"/>
      <protection/>
    </xf>
    <xf numFmtId="0" fontId="7" fillId="32" borderId="10" xfId="53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horizontal="left" vertical="top" wrapText="1"/>
    </xf>
    <xf numFmtId="0" fontId="10" fillId="32" borderId="10" xfId="53" applyNumberFormat="1" applyFont="1" applyFill="1" applyBorder="1" applyAlignment="1" applyProtection="1">
      <alignment horizontal="left" vertical="top" wrapText="1"/>
      <protection/>
    </xf>
    <xf numFmtId="0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/>
    </xf>
    <xf numFmtId="0" fontId="7" fillId="0" borderId="10" xfId="53" applyNumberFormat="1" applyFont="1" applyFill="1" applyBorder="1" applyAlignment="1" applyProtection="1">
      <alignment horizontal="left" vertical="center" wrapText="1"/>
      <protection/>
    </xf>
    <xf numFmtId="0" fontId="8" fillId="0" borderId="10" xfId="53" applyNumberFormat="1" applyFont="1" applyFill="1" applyBorder="1" applyAlignment="1" applyProtection="1">
      <alignment horizontal="left" vertical="top" wrapText="1"/>
      <protection/>
    </xf>
    <xf numFmtId="172" fontId="7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8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0" fillId="32" borderId="10" xfId="53" applyNumberFormat="1" applyFont="1" applyFill="1" applyBorder="1" applyAlignment="1" applyProtection="1">
      <alignment horizontal="left" vertical="center" wrapText="1"/>
      <protection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>
      <alignment wrapText="1"/>
    </xf>
    <xf numFmtId="0" fontId="10" fillId="32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7" fillId="0" borderId="0" xfId="0" applyFont="1" applyAlignment="1">
      <alignment horizontal="right" vertical="top" wrapText="1"/>
    </xf>
    <xf numFmtId="0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53" applyNumberFormat="1" applyFont="1" applyFill="1" applyBorder="1" applyAlignment="1" applyProtection="1">
      <alignment horizontal="center" vertical="center" wrapText="1"/>
      <protection/>
    </xf>
    <xf numFmtId="0" fontId="10" fillId="0" borderId="14" xfId="53" applyNumberFormat="1" applyFont="1" applyFill="1" applyBorder="1" applyAlignment="1" applyProtection="1">
      <alignment horizontal="center" vertical="center" wrapText="1"/>
      <protection/>
    </xf>
    <xf numFmtId="0" fontId="10" fillId="0" borderId="15" xfId="53" applyNumberFormat="1" applyFont="1" applyFill="1" applyBorder="1" applyAlignment="1" applyProtection="1">
      <alignment horizontal="center" vertical="center" wrapText="1"/>
      <protection/>
    </xf>
    <xf numFmtId="0" fontId="10" fillId="0" borderId="16" xfId="53" applyNumberFormat="1" applyFont="1" applyFill="1" applyBorder="1" applyAlignment="1" applyProtection="1">
      <alignment horizontal="center" vertical="center" wrapText="1"/>
      <protection/>
    </xf>
    <xf numFmtId="0" fontId="10" fillId="0" borderId="17" xfId="53" applyNumberFormat="1" applyFont="1" applyFill="1" applyBorder="1" applyAlignment="1" applyProtection="1">
      <alignment horizontal="center" vertical="center" wrapText="1"/>
      <protection/>
    </xf>
    <xf numFmtId="0" fontId="10" fillId="0" borderId="18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(2-е чтение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46</xdr:row>
      <xdr:rowOff>0</xdr:rowOff>
    </xdr:from>
    <xdr:ext cx="28575" cy="314325"/>
    <xdr:sp>
      <xdr:nvSpPr>
        <xdr:cNvPr id="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5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6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2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5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6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8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1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6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0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5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6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3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2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5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6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8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4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5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5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5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5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54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52400" cy="152400"/>
    <xdr:sp>
      <xdr:nvSpPr>
        <xdr:cNvPr id="55" name="Text Box 1210"/>
        <xdr:cNvSpPr txBox="1">
          <a:spLocks noChangeArrowheads="1"/>
        </xdr:cNvSpPr>
      </xdr:nvSpPr>
      <xdr:spPr>
        <a:xfrm>
          <a:off x="10191750" y="17754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5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5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5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5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0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1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7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6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0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1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3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79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0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1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5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8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0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1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7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9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0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1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3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109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52400" cy="152400"/>
    <xdr:sp>
      <xdr:nvSpPr>
        <xdr:cNvPr id="110" name="Text Box 1210"/>
        <xdr:cNvSpPr txBox="1">
          <a:spLocks noChangeArrowheads="1"/>
        </xdr:cNvSpPr>
      </xdr:nvSpPr>
      <xdr:spPr>
        <a:xfrm>
          <a:off x="10191750" y="17754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33350" cy="47625"/>
    <xdr:sp>
      <xdr:nvSpPr>
        <xdr:cNvPr id="111" name="Text Box 1210"/>
        <xdr:cNvSpPr txBox="1">
          <a:spLocks noChangeArrowheads="1"/>
        </xdr:cNvSpPr>
      </xdr:nvSpPr>
      <xdr:spPr>
        <a:xfrm flipH="1">
          <a:off x="10191750" y="17754600"/>
          <a:ext cx="1333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90500" cy="161925"/>
    <xdr:sp>
      <xdr:nvSpPr>
        <xdr:cNvPr id="112" name="Text Box 1210"/>
        <xdr:cNvSpPr txBox="1">
          <a:spLocks noChangeArrowheads="1"/>
        </xdr:cNvSpPr>
      </xdr:nvSpPr>
      <xdr:spPr>
        <a:xfrm>
          <a:off x="10191750" y="1775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90500" cy="180975"/>
    <xdr:sp>
      <xdr:nvSpPr>
        <xdr:cNvPr id="113" name="Text Box 1210"/>
        <xdr:cNvSpPr txBox="1">
          <a:spLocks noChangeArrowheads="1"/>
        </xdr:cNvSpPr>
      </xdr:nvSpPr>
      <xdr:spPr>
        <a:xfrm>
          <a:off x="10191750" y="17754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14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15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16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17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18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19" name="Text Box 6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0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1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2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3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4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5" name="Text Box 6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6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7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8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29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30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131" name="Text Box 6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32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33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34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35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36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37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38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39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0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1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2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3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4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5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6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7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8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49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0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1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2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3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4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5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6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7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8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59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60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61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62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63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64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65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66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167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68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69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0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1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2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3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4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5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6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7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8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79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0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1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2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3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4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5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6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7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8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89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0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1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2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3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4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5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6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7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8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199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200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201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202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203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42875" cy="152400"/>
    <xdr:sp>
      <xdr:nvSpPr>
        <xdr:cNvPr id="204" name="Text Box 1210"/>
        <xdr:cNvSpPr txBox="1">
          <a:spLocks noChangeArrowheads="1"/>
        </xdr:cNvSpPr>
      </xdr:nvSpPr>
      <xdr:spPr>
        <a:xfrm>
          <a:off x="11201400" y="17754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04775" cy="47625"/>
    <xdr:sp>
      <xdr:nvSpPr>
        <xdr:cNvPr id="205" name="Text Box 1210"/>
        <xdr:cNvSpPr txBox="1">
          <a:spLocks noChangeArrowheads="1"/>
        </xdr:cNvSpPr>
      </xdr:nvSpPr>
      <xdr:spPr>
        <a:xfrm flipH="1">
          <a:off x="11201400" y="177546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1009650</xdr:colOff>
      <xdr:row>46</xdr:row>
      <xdr:rowOff>0</xdr:rowOff>
    </xdr:from>
    <xdr:ext cx="190500" cy="161925"/>
    <xdr:sp>
      <xdr:nvSpPr>
        <xdr:cNvPr id="206" name="Text Box 1210"/>
        <xdr:cNvSpPr txBox="1">
          <a:spLocks noChangeArrowheads="1"/>
        </xdr:cNvSpPr>
      </xdr:nvSpPr>
      <xdr:spPr>
        <a:xfrm>
          <a:off x="11201400" y="1775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1009650</xdr:colOff>
      <xdr:row>46</xdr:row>
      <xdr:rowOff>0</xdr:rowOff>
    </xdr:from>
    <xdr:ext cx="209550" cy="180975"/>
    <xdr:sp>
      <xdr:nvSpPr>
        <xdr:cNvPr id="207" name="Text Box 1210"/>
        <xdr:cNvSpPr txBox="1">
          <a:spLocks noChangeArrowheads="1"/>
        </xdr:cNvSpPr>
      </xdr:nvSpPr>
      <xdr:spPr>
        <a:xfrm>
          <a:off x="11201400" y="177546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0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0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3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5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6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19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5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6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2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1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5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6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7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3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3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5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6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49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1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2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3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4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5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6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7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8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59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60" name="Text Box 97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46</xdr:row>
      <xdr:rowOff>0</xdr:rowOff>
    </xdr:from>
    <xdr:ext cx="28575" cy="314325"/>
    <xdr:sp>
      <xdr:nvSpPr>
        <xdr:cNvPr id="261" name="Text Box 6"/>
        <xdr:cNvSpPr txBox="1">
          <a:spLocks noChangeArrowheads="1"/>
        </xdr:cNvSpPr>
      </xdr:nvSpPr>
      <xdr:spPr>
        <a:xfrm>
          <a:off x="581025" y="177546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52400" cy="152400"/>
    <xdr:sp>
      <xdr:nvSpPr>
        <xdr:cNvPr id="262" name="Text Box 1210"/>
        <xdr:cNvSpPr txBox="1">
          <a:spLocks noChangeArrowheads="1"/>
        </xdr:cNvSpPr>
      </xdr:nvSpPr>
      <xdr:spPr>
        <a:xfrm>
          <a:off x="10191750" y="17754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6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6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6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6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6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68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6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0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1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4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7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0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1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6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8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0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1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2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8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29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0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1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4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6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7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8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09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10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11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12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13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14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15" name="Text Box 97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19050" cy="314325"/>
    <xdr:sp>
      <xdr:nvSpPr>
        <xdr:cNvPr id="316" name="Text Box 6"/>
        <xdr:cNvSpPr txBox="1">
          <a:spLocks noChangeArrowheads="1"/>
        </xdr:cNvSpPr>
      </xdr:nvSpPr>
      <xdr:spPr>
        <a:xfrm>
          <a:off x="552450" y="177546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52400" cy="152400"/>
    <xdr:sp>
      <xdr:nvSpPr>
        <xdr:cNvPr id="317" name="Text Box 1210"/>
        <xdr:cNvSpPr txBox="1">
          <a:spLocks noChangeArrowheads="1"/>
        </xdr:cNvSpPr>
      </xdr:nvSpPr>
      <xdr:spPr>
        <a:xfrm>
          <a:off x="10191750" y="17754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33350" cy="47625"/>
    <xdr:sp>
      <xdr:nvSpPr>
        <xdr:cNvPr id="318" name="Text Box 1210"/>
        <xdr:cNvSpPr txBox="1">
          <a:spLocks noChangeArrowheads="1"/>
        </xdr:cNvSpPr>
      </xdr:nvSpPr>
      <xdr:spPr>
        <a:xfrm flipH="1">
          <a:off x="10191750" y="17754600"/>
          <a:ext cx="1333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90500" cy="161925"/>
    <xdr:sp>
      <xdr:nvSpPr>
        <xdr:cNvPr id="319" name="Text Box 1210"/>
        <xdr:cNvSpPr txBox="1">
          <a:spLocks noChangeArrowheads="1"/>
        </xdr:cNvSpPr>
      </xdr:nvSpPr>
      <xdr:spPr>
        <a:xfrm>
          <a:off x="10191750" y="1775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90500" cy="180975"/>
    <xdr:sp>
      <xdr:nvSpPr>
        <xdr:cNvPr id="320" name="Text Box 1210"/>
        <xdr:cNvSpPr txBox="1">
          <a:spLocks noChangeArrowheads="1"/>
        </xdr:cNvSpPr>
      </xdr:nvSpPr>
      <xdr:spPr>
        <a:xfrm>
          <a:off x="10191750" y="17754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1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2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3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4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5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6" name="Text Box 6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7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8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29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0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1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2" name="Text Box 6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3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4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5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6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7" name="Text Box 97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04800"/>
    <xdr:sp>
      <xdr:nvSpPr>
        <xdr:cNvPr id="338" name="Text Box 6"/>
        <xdr:cNvSpPr txBox="1">
          <a:spLocks noChangeArrowheads="1"/>
        </xdr:cNvSpPr>
      </xdr:nvSpPr>
      <xdr:spPr>
        <a:xfrm>
          <a:off x="552450" y="179832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39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0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1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2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3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4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5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6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7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8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49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0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1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2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3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4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5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6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7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8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59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0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1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2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3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4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5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6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7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8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69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70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71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72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73" name="Text Box 97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49</xdr:row>
      <xdr:rowOff>0</xdr:rowOff>
    </xdr:from>
    <xdr:ext cx="28575" cy="314325"/>
    <xdr:sp>
      <xdr:nvSpPr>
        <xdr:cNvPr id="374" name="Text Box 6"/>
        <xdr:cNvSpPr txBox="1">
          <a:spLocks noChangeArrowheads="1"/>
        </xdr:cNvSpPr>
      </xdr:nvSpPr>
      <xdr:spPr>
        <a:xfrm>
          <a:off x="581025" y="188118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75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76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77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78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79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0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1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2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3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4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5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6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7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8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89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0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1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2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3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4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5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6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7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8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399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0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1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2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3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4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5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6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7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8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09" name="Text Box 97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51</xdr:row>
      <xdr:rowOff>0</xdr:rowOff>
    </xdr:from>
    <xdr:ext cx="28575" cy="219075"/>
    <xdr:sp>
      <xdr:nvSpPr>
        <xdr:cNvPr id="410" name="Text Box 6"/>
        <xdr:cNvSpPr txBox="1">
          <a:spLocks noChangeArrowheads="1"/>
        </xdr:cNvSpPr>
      </xdr:nvSpPr>
      <xdr:spPr>
        <a:xfrm>
          <a:off x="581025" y="20040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42875" cy="152400"/>
    <xdr:sp>
      <xdr:nvSpPr>
        <xdr:cNvPr id="411" name="Text Box 1210"/>
        <xdr:cNvSpPr txBox="1">
          <a:spLocks noChangeArrowheads="1"/>
        </xdr:cNvSpPr>
      </xdr:nvSpPr>
      <xdr:spPr>
        <a:xfrm>
          <a:off x="11201400" y="177546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04775" cy="47625"/>
    <xdr:sp>
      <xdr:nvSpPr>
        <xdr:cNvPr id="412" name="Text Box 1210"/>
        <xdr:cNvSpPr txBox="1">
          <a:spLocks noChangeArrowheads="1"/>
        </xdr:cNvSpPr>
      </xdr:nvSpPr>
      <xdr:spPr>
        <a:xfrm flipH="1">
          <a:off x="11201400" y="177546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1009650</xdr:colOff>
      <xdr:row>46</xdr:row>
      <xdr:rowOff>0</xdr:rowOff>
    </xdr:from>
    <xdr:ext cx="190500" cy="161925"/>
    <xdr:sp>
      <xdr:nvSpPr>
        <xdr:cNvPr id="413" name="Text Box 1210"/>
        <xdr:cNvSpPr txBox="1">
          <a:spLocks noChangeArrowheads="1"/>
        </xdr:cNvSpPr>
      </xdr:nvSpPr>
      <xdr:spPr>
        <a:xfrm>
          <a:off x="11201400" y="1775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1009650</xdr:colOff>
      <xdr:row>46</xdr:row>
      <xdr:rowOff>0</xdr:rowOff>
    </xdr:from>
    <xdr:ext cx="209550" cy="180975"/>
    <xdr:sp>
      <xdr:nvSpPr>
        <xdr:cNvPr id="414" name="Text Box 1210"/>
        <xdr:cNvSpPr txBox="1">
          <a:spLocks noChangeArrowheads="1"/>
        </xdr:cNvSpPr>
      </xdr:nvSpPr>
      <xdr:spPr>
        <a:xfrm>
          <a:off x="11201400" y="177546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52400" cy="152400"/>
    <xdr:sp>
      <xdr:nvSpPr>
        <xdr:cNvPr id="415" name="Text Box 1210"/>
        <xdr:cNvSpPr txBox="1">
          <a:spLocks noChangeArrowheads="1"/>
        </xdr:cNvSpPr>
      </xdr:nvSpPr>
      <xdr:spPr>
        <a:xfrm>
          <a:off x="10191750" y="6753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52400" cy="152400"/>
    <xdr:sp>
      <xdr:nvSpPr>
        <xdr:cNvPr id="416" name="Text Box 1210"/>
        <xdr:cNvSpPr txBox="1">
          <a:spLocks noChangeArrowheads="1"/>
        </xdr:cNvSpPr>
      </xdr:nvSpPr>
      <xdr:spPr>
        <a:xfrm>
          <a:off x="10191750" y="6753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="90" zoomScaleNormal="80" zoomScaleSheetLayoutView="90" zoomScalePageLayoutView="0" workbookViewId="0" topLeftCell="A1">
      <selection activeCell="A11" sqref="A11"/>
    </sheetView>
  </sheetViews>
  <sheetFormatPr defaultColWidth="9.00390625" defaultRowHeight="12.75"/>
  <cols>
    <col min="1" max="1" width="61.25390625" style="2" customWidth="1"/>
    <col min="2" max="2" width="15.00390625" style="2" bestFit="1" customWidth="1"/>
    <col min="3" max="3" width="14.75390625" style="2" customWidth="1"/>
    <col min="4" max="4" width="13.25390625" style="2" bestFit="1" customWidth="1"/>
    <col min="5" max="5" width="14.25390625" style="2" bestFit="1" customWidth="1"/>
    <col min="6" max="6" width="15.25390625" style="2" bestFit="1" customWidth="1"/>
    <col min="7" max="8" width="13.25390625" style="2" bestFit="1" customWidth="1"/>
    <col min="9" max="9" width="14.25390625" style="2" hidden="1" customWidth="1"/>
    <col min="10" max="10" width="13.625" style="2" hidden="1" customWidth="1"/>
    <col min="11" max="11" width="18.375" style="2" hidden="1" customWidth="1"/>
    <col min="12" max="16384" width="9.125" style="2" customWidth="1"/>
  </cols>
  <sheetData>
    <row r="1" spans="1:8" ht="66.75" customHeight="1">
      <c r="A1" s="40" t="s">
        <v>42</v>
      </c>
      <c r="B1" s="40"/>
      <c r="C1" s="40"/>
      <c r="D1" s="40"/>
      <c r="E1" s="40"/>
      <c r="F1" s="40"/>
      <c r="G1" s="40"/>
      <c r="H1" s="40"/>
    </row>
    <row r="2" spans="1:8" ht="24" customHeight="1">
      <c r="A2" s="25"/>
      <c r="B2" s="25"/>
      <c r="C2" s="25"/>
      <c r="D2" s="25"/>
      <c r="E2" s="25"/>
      <c r="F2" s="25"/>
      <c r="G2" s="25"/>
      <c r="H2" s="25"/>
    </row>
    <row r="3" spans="1:8" ht="44.25" customHeight="1">
      <c r="A3" s="42" t="s">
        <v>16</v>
      </c>
      <c r="B3" s="42"/>
      <c r="C3" s="42"/>
      <c r="D3" s="42"/>
      <c r="E3" s="42"/>
      <c r="F3" s="42"/>
      <c r="G3" s="42"/>
      <c r="H3" s="42"/>
    </row>
    <row r="4" spans="1:8" ht="18">
      <c r="A4" s="36"/>
      <c r="B4" s="36"/>
      <c r="C4" s="36"/>
      <c r="D4" s="26"/>
      <c r="E4" s="26"/>
      <c r="F4" s="26"/>
      <c r="G4" s="36"/>
      <c r="H4" s="26"/>
    </row>
    <row r="5" spans="1:11" ht="18">
      <c r="A5" s="41" t="s">
        <v>0</v>
      </c>
      <c r="B5" s="41" t="s">
        <v>15</v>
      </c>
      <c r="C5" s="41" t="s">
        <v>1</v>
      </c>
      <c r="D5" s="44" t="s">
        <v>4</v>
      </c>
      <c r="E5" s="44"/>
      <c r="F5" s="44"/>
      <c r="G5" s="44"/>
      <c r="H5" s="44"/>
      <c r="J5" s="43" t="s">
        <v>9</v>
      </c>
      <c r="K5" s="43"/>
    </row>
    <row r="6" spans="1:11" ht="18">
      <c r="A6" s="41"/>
      <c r="B6" s="41"/>
      <c r="C6" s="41"/>
      <c r="D6" s="45" t="s">
        <v>17</v>
      </c>
      <c r="E6" s="46"/>
      <c r="F6" s="47"/>
      <c r="G6" s="44" t="s">
        <v>2</v>
      </c>
      <c r="H6" s="44"/>
      <c r="I6" s="2" t="s">
        <v>6</v>
      </c>
      <c r="J6" s="43"/>
      <c r="K6" s="43"/>
    </row>
    <row r="7" spans="1:11" ht="18">
      <c r="A7" s="41"/>
      <c r="B7" s="41"/>
      <c r="C7" s="41"/>
      <c r="D7" s="48"/>
      <c r="E7" s="49"/>
      <c r="F7" s="50"/>
      <c r="G7" s="24" t="s">
        <v>10</v>
      </c>
      <c r="H7" s="23" t="s">
        <v>18</v>
      </c>
      <c r="J7" s="43"/>
      <c r="K7" s="43"/>
    </row>
    <row r="8" spans="1:11" ht="75">
      <c r="A8" s="41"/>
      <c r="B8" s="41"/>
      <c r="C8" s="41"/>
      <c r="D8" s="22" t="s">
        <v>7</v>
      </c>
      <c r="E8" s="22" t="s">
        <v>38</v>
      </c>
      <c r="F8" s="22" t="s">
        <v>39</v>
      </c>
      <c r="G8" s="22" t="s">
        <v>7</v>
      </c>
      <c r="H8" s="22" t="s">
        <v>7</v>
      </c>
      <c r="I8" s="3" t="s">
        <v>5</v>
      </c>
      <c r="J8" s="1" t="s">
        <v>7</v>
      </c>
      <c r="K8" s="1" t="s">
        <v>8</v>
      </c>
    </row>
    <row r="9" spans="1:8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18">
      <c r="A10" s="27" t="s">
        <v>19</v>
      </c>
      <c r="B10" s="37"/>
      <c r="C10" s="37"/>
      <c r="D10" s="5">
        <f>D12+D19+D23+D27+D47</f>
        <v>875228.2000000001</v>
      </c>
      <c r="E10" s="5">
        <f>E12+E19+E23+E27+E47</f>
        <v>614399.2</v>
      </c>
      <c r="F10" s="5">
        <f>F12+F19+F23+F27+F47</f>
        <v>1489627.4000000001</v>
      </c>
      <c r="G10" s="5">
        <f>G12+G19+G23+G27+G47</f>
        <v>211830.6</v>
      </c>
      <c r="H10" s="5">
        <f>H12+H19+H23+H27+H47</f>
        <v>171725.1</v>
      </c>
    </row>
    <row r="11" spans="1:8" ht="18">
      <c r="A11" s="28" t="s">
        <v>20</v>
      </c>
      <c r="B11" s="37"/>
      <c r="C11" s="37"/>
      <c r="D11" s="6"/>
      <c r="E11" s="6"/>
      <c r="F11" s="6"/>
      <c r="G11" s="6"/>
      <c r="H11" s="6"/>
    </row>
    <row r="12" spans="1:8" ht="18">
      <c r="A12" s="7" t="s">
        <v>43</v>
      </c>
      <c r="B12" s="37"/>
      <c r="C12" s="37"/>
      <c r="D12" s="5">
        <f aca="true" t="shared" si="0" ref="D12:F13">D13</f>
        <v>496822.7</v>
      </c>
      <c r="E12" s="5">
        <f t="shared" si="0"/>
        <v>565651.1</v>
      </c>
      <c r="F12" s="5">
        <f t="shared" si="0"/>
        <v>1062473.8</v>
      </c>
      <c r="G12" s="29"/>
      <c r="H12" s="29"/>
    </row>
    <row r="13" spans="1:8" ht="31.5">
      <c r="A13" s="8" t="s">
        <v>21</v>
      </c>
      <c r="B13" s="37"/>
      <c r="C13" s="37"/>
      <c r="D13" s="5">
        <f t="shared" si="0"/>
        <v>496822.7</v>
      </c>
      <c r="E13" s="5">
        <f t="shared" si="0"/>
        <v>565651.1</v>
      </c>
      <c r="F13" s="5">
        <f t="shared" si="0"/>
        <v>1062473.8</v>
      </c>
      <c r="G13" s="29"/>
      <c r="H13" s="29"/>
    </row>
    <row r="14" spans="1:8" ht="47.25">
      <c r="A14" s="9" t="s">
        <v>22</v>
      </c>
      <c r="B14" s="37"/>
      <c r="C14" s="37"/>
      <c r="D14" s="10">
        <f>D15+D17</f>
        <v>496822.7</v>
      </c>
      <c r="E14" s="10">
        <f>E15+E17</f>
        <v>565651.1</v>
      </c>
      <c r="F14" s="10">
        <f>F15+F17</f>
        <v>1062473.8</v>
      </c>
      <c r="G14" s="30"/>
      <c r="H14" s="30"/>
    </row>
    <row r="15" spans="1:8" ht="31.5">
      <c r="A15" s="11" t="s">
        <v>23</v>
      </c>
      <c r="B15" s="37"/>
      <c r="C15" s="37"/>
      <c r="D15" s="12">
        <f>D16</f>
        <v>37408.8</v>
      </c>
      <c r="E15" s="12"/>
      <c r="F15" s="12">
        <f>F16</f>
        <v>37408.8</v>
      </c>
      <c r="G15" s="30"/>
      <c r="H15" s="30"/>
    </row>
    <row r="16" spans="1:8" ht="18">
      <c r="A16" s="13" t="s">
        <v>3</v>
      </c>
      <c r="B16" s="37"/>
      <c r="C16" s="37"/>
      <c r="D16" s="14">
        <v>37408.8</v>
      </c>
      <c r="E16" s="14"/>
      <c r="F16" s="14">
        <f>SUM(D16:E16)</f>
        <v>37408.8</v>
      </c>
      <c r="G16" s="31"/>
      <c r="H16" s="31"/>
    </row>
    <row r="17" spans="1:8" ht="31.5">
      <c r="A17" s="11" t="s">
        <v>24</v>
      </c>
      <c r="B17" s="37"/>
      <c r="C17" s="37"/>
      <c r="D17" s="12">
        <f>D18</f>
        <v>459413.9</v>
      </c>
      <c r="E17" s="12">
        <f>E18</f>
        <v>565651.1</v>
      </c>
      <c r="F17" s="12">
        <f>F18</f>
        <v>1025065</v>
      </c>
      <c r="G17" s="31"/>
      <c r="H17" s="31"/>
    </row>
    <row r="18" spans="1:8" ht="18">
      <c r="A18" s="13" t="s">
        <v>3</v>
      </c>
      <c r="B18" s="37"/>
      <c r="C18" s="37"/>
      <c r="D18" s="14">
        <v>459413.9</v>
      </c>
      <c r="E18" s="14">
        <v>565651.1</v>
      </c>
      <c r="F18" s="14">
        <f>SUM(D18:E18)</f>
        <v>1025065</v>
      </c>
      <c r="G18" s="31"/>
      <c r="H18" s="31"/>
    </row>
    <row r="19" spans="1:8" ht="18">
      <c r="A19" s="7" t="s">
        <v>25</v>
      </c>
      <c r="B19" s="37"/>
      <c r="C19" s="37"/>
      <c r="D19" s="5">
        <f>D20</f>
        <v>16922.4</v>
      </c>
      <c r="E19" s="5"/>
      <c r="F19" s="5">
        <f>F20</f>
        <v>16922.4</v>
      </c>
      <c r="G19" s="5"/>
      <c r="H19" s="5"/>
    </row>
    <row r="20" spans="1:8" ht="18">
      <c r="A20" s="8" t="s">
        <v>26</v>
      </c>
      <c r="B20" s="37"/>
      <c r="C20" s="37"/>
      <c r="D20" s="5">
        <f>D21</f>
        <v>16922.4</v>
      </c>
      <c r="E20" s="5"/>
      <c r="F20" s="5">
        <f>F21</f>
        <v>16922.4</v>
      </c>
      <c r="G20" s="29"/>
      <c r="H20" s="29"/>
    </row>
    <row r="21" spans="1:8" ht="47.25">
      <c r="A21" s="9" t="s">
        <v>27</v>
      </c>
      <c r="B21" s="37"/>
      <c r="C21" s="37"/>
      <c r="D21" s="10">
        <f>D22</f>
        <v>16922.4</v>
      </c>
      <c r="E21" s="10"/>
      <c r="F21" s="10">
        <f>F22</f>
        <v>16922.4</v>
      </c>
      <c r="G21" s="10"/>
      <c r="H21" s="10"/>
    </row>
    <row r="22" spans="1:8" ht="18">
      <c r="A22" s="32" t="s">
        <v>3</v>
      </c>
      <c r="B22" s="37"/>
      <c r="C22" s="37"/>
      <c r="D22" s="14">
        <v>16922.4</v>
      </c>
      <c r="E22" s="14"/>
      <c r="F22" s="14">
        <f>SUM(D22:E22)</f>
        <v>16922.4</v>
      </c>
      <c r="G22" s="31"/>
      <c r="H22" s="31"/>
    </row>
    <row r="23" spans="1:8" ht="18">
      <c r="A23" s="18" t="s">
        <v>40</v>
      </c>
      <c r="B23" s="37"/>
      <c r="C23" s="37"/>
      <c r="D23" s="5">
        <f>D24</f>
        <v>73561.4</v>
      </c>
      <c r="E23" s="5">
        <f aca="true" t="shared" si="1" ref="E23:F25">E24</f>
        <v>26092.1</v>
      </c>
      <c r="F23" s="5">
        <f t="shared" si="1"/>
        <v>99653.5</v>
      </c>
      <c r="G23" s="31"/>
      <c r="H23" s="31"/>
    </row>
    <row r="24" spans="1:8" ht="31.5">
      <c r="A24" s="19" t="s">
        <v>21</v>
      </c>
      <c r="B24" s="37"/>
      <c r="C24" s="37"/>
      <c r="D24" s="5">
        <f>D25</f>
        <v>73561.4</v>
      </c>
      <c r="E24" s="5">
        <f t="shared" si="1"/>
        <v>26092.1</v>
      </c>
      <c r="F24" s="5">
        <f t="shared" si="1"/>
        <v>99653.5</v>
      </c>
      <c r="G24" s="31"/>
      <c r="H24" s="31"/>
    </row>
    <row r="25" spans="1:8" ht="47.25">
      <c r="A25" s="20" t="s">
        <v>41</v>
      </c>
      <c r="B25" s="37"/>
      <c r="C25" s="37"/>
      <c r="D25" s="10">
        <f>D26</f>
        <v>73561.4</v>
      </c>
      <c r="E25" s="10">
        <f t="shared" si="1"/>
        <v>26092.1</v>
      </c>
      <c r="F25" s="10">
        <f t="shared" si="1"/>
        <v>99653.5</v>
      </c>
      <c r="G25" s="31"/>
      <c r="H25" s="31"/>
    </row>
    <row r="26" spans="1:8" ht="18">
      <c r="A26" s="21" t="s">
        <v>3</v>
      </c>
      <c r="B26" s="37"/>
      <c r="C26" s="37"/>
      <c r="D26" s="14">
        <v>73561.4</v>
      </c>
      <c r="E26" s="14">
        <v>26092.1</v>
      </c>
      <c r="F26" s="14">
        <f>SUM(D26:E26)</f>
        <v>99653.5</v>
      </c>
      <c r="G26" s="31"/>
      <c r="H26" s="31"/>
    </row>
    <row r="27" spans="1:8" ht="18">
      <c r="A27" s="7" t="s">
        <v>28</v>
      </c>
      <c r="B27" s="37"/>
      <c r="C27" s="37"/>
      <c r="D27" s="5">
        <f>D28+D39</f>
        <v>177476.40000000002</v>
      </c>
      <c r="E27" s="5">
        <f>E28+E39</f>
        <v>22656</v>
      </c>
      <c r="F27" s="5">
        <f>F28+F39</f>
        <v>200132.40000000002</v>
      </c>
      <c r="G27" s="5">
        <f>G28+G39</f>
        <v>89409.3</v>
      </c>
      <c r="H27" s="5">
        <f>H28+H39</f>
        <v>49303.8</v>
      </c>
    </row>
    <row r="28" spans="1:8" ht="18">
      <c r="A28" s="8" t="s">
        <v>29</v>
      </c>
      <c r="B28" s="37"/>
      <c r="C28" s="37"/>
      <c r="D28" s="5">
        <f>D29+D35</f>
        <v>49981.200000000004</v>
      </c>
      <c r="E28" s="5">
        <f>E29+E35</f>
        <v>22656</v>
      </c>
      <c r="F28" s="5">
        <f>F29+F35</f>
        <v>72637.20000000001</v>
      </c>
      <c r="G28" s="5">
        <f>G29+G35</f>
        <v>40105.5</v>
      </c>
      <c r="H28" s="5"/>
    </row>
    <row r="29" spans="1:8" ht="31.5">
      <c r="A29" s="8" t="s">
        <v>21</v>
      </c>
      <c r="B29" s="37"/>
      <c r="C29" s="37"/>
      <c r="D29" s="5">
        <f>D30</f>
        <v>45665.8</v>
      </c>
      <c r="E29" s="5"/>
      <c r="F29" s="5">
        <f>F30</f>
        <v>45665.8</v>
      </c>
      <c r="G29" s="5">
        <f>G30</f>
        <v>40105.5</v>
      </c>
      <c r="H29" s="5"/>
    </row>
    <row r="30" spans="1:8" ht="47.25">
      <c r="A30" s="9" t="s">
        <v>30</v>
      </c>
      <c r="B30" s="37"/>
      <c r="C30" s="37"/>
      <c r="D30" s="10">
        <f>D33</f>
        <v>45665.8</v>
      </c>
      <c r="E30" s="10"/>
      <c r="F30" s="10">
        <f>F33</f>
        <v>45665.8</v>
      </c>
      <c r="G30" s="10">
        <f>G33</f>
        <v>40105.5</v>
      </c>
      <c r="H30" s="10"/>
    </row>
    <row r="31" spans="1:8" ht="31.5">
      <c r="A31" s="15" t="s">
        <v>31</v>
      </c>
      <c r="B31" s="37"/>
      <c r="C31" s="37"/>
      <c r="D31" s="12">
        <v>42853.3</v>
      </c>
      <c r="E31" s="12"/>
      <c r="F31" s="12">
        <v>42853.3</v>
      </c>
      <c r="G31" s="12">
        <v>43340.8</v>
      </c>
      <c r="H31" s="12"/>
    </row>
    <row r="32" spans="1:8" ht="18">
      <c r="A32" s="15" t="s">
        <v>20</v>
      </c>
      <c r="B32" s="37"/>
      <c r="C32" s="37"/>
      <c r="D32" s="31"/>
      <c r="E32" s="31"/>
      <c r="F32" s="31"/>
      <c r="G32" s="31"/>
      <c r="H32" s="31"/>
    </row>
    <row r="33" spans="1:8" ht="31.5">
      <c r="A33" s="15" t="s">
        <v>32</v>
      </c>
      <c r="B33" s="37"/>
      <c r="C33" s="37"/>
      <c r="D33" s="12">
        <f>D34</f>
        <v>45665.8</v>
      </c>
      <c r="E33" s="12"/>
      <c r="F33" s="12">
        <f>F34</f>
        <v>45665.8</v>
      </c>
      <c r="G33" s="12">
        <f>G34</f>
        <v>40105.5</v>
      </c>
      <c r="H33" s="12"/>
    </row>
    <row r="34" spans="1:8" ht="18">
      <c r="A34" s="13" t="s">
        <v>3</v>
      </c>
      <c r="B34" s="37"/>
      <c r="C34" s="37"/>
      <c r="D34" s="14">
        <v>45665.8</v>
      </c>
      <c r="E34" s="14"/>
      <c r="F34" s="14">
        <f>SUM(D34:E34)</f>
        <v>45665.8</v>
      </c>
      <c r="G34" s="14">
        <v>40105.5</v>
      </c>
      <c r="H34" s="14"/>
    </row>
    <row r="35" spans="1:8" ht="18">
      <c r="A35" s="8" t="s">
        <v>26</v>
      </c>
      <c r="B35" s="37"/>
      <c r="C35" s="37"/>
      <c r="D35" s="30">
        <f>D36</f>
        <v>4315.4</v>
      </c>
      <c r="E35" s="30">
        <f aca="true" t="shared" si="2" ref="E35:F37">E36</f>
        <v>22656</v>
      </c>
      <c r="F35" s="30">
        <f t="shared" si="2"/>
        <v>26971.4</v>
      </c>
      <c r="G35" s="30"/>
      <c r="H35" s="30"/>
    </row>
    <row r="36" spans="1:8" ht="47.25">
      <c r="A36" s="9" t="s">
        <v>27</v>
      </c>
      <c r="B36" s="37"/>
      <c r="C36" s="37"/>
      <c r="D36" s="10">
        <f>D37</f>
        <v>4315.4</v>
      </c>
      <c r="E36" s="10">
        <f t="shared" si="2"/>
        <v>22656</v>
      </c>
      <c r="F36" s="10">
        <f t="shared" si="2"/>
        <v>26971.4</v>
      </c>
      <c r="G36" s="10"/>
      <c r="H36" s="30"/>
    </row>
    <row r="37" spans="1:8" ht="31.5">
      <c r="A37" s="11" t="s">
        <v>33</v>
      </c>
      <c r="B37" s="37"/>
      <c r="C37" s="37"/>
      <c r="D37" s="12">
        <f>D38</f>
        <v>4315.4</v>
      </c>
      <c r="E37" s="12">
        <f t="shared" si="2"/>
        <v>22656</v>
      </c>
      <c r="F37" s="12">
        <f t="shared" si="2"/>
        <v>26971.4</v>
      </c>
      <c r="G37" s="12"/>
      <c r="H37" s="33"/>
    </row>
    <row r="38" spans="1:8" ht="18">
      <c r="A38" s="13" t="s">
        <v>3</v>
      </c>
      <c r="B38" s="37"/>
      <c r="C38" s="37"/>
      <c r="D38" s="14">
        <v>4315.4</v>
      </c>
      <c r="E38" s="14">
        <v>22656</v>
      </c>
      <c r="F38" s="14">
        <f>SUM(D38:E38)</f>
        <v>26971.4</v>
      </c>
      <c r="G38" s="14"/>
      <c r="H38" s="33"/>
    </row>
    <row r="39" spans="1:8" ht="18">
      <c r="A39" s="8" t="s">
        <v>34</v>
      </c>
      <c r="B39" s="37"/>
      <c r="C39" s="37"/>
      <c r="D39" s="5">
        <f>D40</f>
        <v>127495.20000000001</v>
      </c>
      <c r="E39" s="5"/>
      <c r="F39" s="5">
        <f>F40</f>
        <v>127495.20000000001</v>
      </c>
      <c r="G39" s="5">
        <f>G40</f>
        <v>49303.8</v>
      </c>
      <c r="H39" s="5">
        <f>H40</f>
        <v>49303.8</v>
      </c>
    </row>
    <row r="40" spans="1:8" ht="31.5">
      <c r="A40" s="8" t="s">
        <v>21</v>
      </c>
      <c r="B40" s="37"/>
      <c r="C40" s="37"/>
      <c r="D40" s="5">
        <f>D41+D44</f>
        <v>127495.20000000001</v>
      </c>
      <c r="E40" s="5"/>
      <c r="F40" s="5">
        <f>F41+F44</f>
        <v>127495.20000000001</v>
      </c>
      <c r="G40" s="5">
        <f>G41+G44</f>
        <v>49303.8</v>
      </c>
      <c r="H40" s="5">
        <f>H41+H44</f>
        <v>49303.8</v>
      </c>
    </row>
    <row r="41" spans="1:8" ht="94.5">
      <c r="A41" s="9" t="s">
        <v>35</v>
      </c>
      <c r="B41" s="37"/>
      <c r="C41" s="37"/>
      <c r="D41" s="10">
        <f>D42</f>
        <v>35998.9</v>
      </c>
      <c r="E41" s="10"/>
      <c r="F41" s="10">
        <f>F42</f>
        <v>35998.9</v>
      </c>
      <c r="G41" s="10">
        <f>G42</f>
        <v>49303.8</v>
      </c>
      <c r="H41" s="10">
        <f>H42</f>
        <v>49303.8</v>
      </c>
    </row>
    <row r="42" spans="1:8" ht="47.25">
      <c r="A42" s="11" t="s">
        <v>36</v>
      </c>
      <c r="B42" s="38"/>
      <c r="C42" s="38"/>
      <c r="D42" s="12">
        <f>SUM(D43:D43)</f>
        <v>35998.9</v>
      </c>
      <c r="E42" s="12"/>
      <c r="F42" s="12">
        <f>SUM(F43:F43)</f>
        <v>35998.9</v>
      </c>
      <c r="G42" s="12">
        <f>SUM(G43:G43)</f>
        <v>49303.8</v>
      </c>
      <c r="H42" s="12">
        <f>SUM(H43:H43)</f>
        <v>49303.8</v>
      </c>
    </row>
    <row r="43" spans="1:8" ht="18">
      <c r="A43" s="13" t="s">
        <v>3</v>
      </c>
      <c r="B43" s="39"/>
      <c r="C43" s="39"/>
      <c r="D43" s="14">
        <v>35998.9</v>
      </c>
      <c r="E43" s="14"/>
      <c r="F43" s="14">
        <f>SUM(D43:E43)</f>
        <v>35998.9</v>
      </c>
      <c r="G43" s="14">
        <v>49303.8</v>
      </c>
      <c r="H43" s="14">
        <v>49303.8</v>
      </c>
    </row>
    <row r="44" spans="1:8" ht="47.25">
      <c r="A44" s="9" t="s">
        <v>30</v>
      </c>
      <c r="B44" s="37"/>
      <c r="C44" s="37"/>
      <c r="D44" s="16">
        <f>D45</f>
        <v>91496.3</v>
      </c>
      <c r="E44" s="16"/>
      <c r="F44" s="16">
        <f>F45</f>
        <v>91496.3</v>
      </c>
      <c r="G44" s="16"/>
      <c r="H44" s="14"/>
    </row>
    <row r="45" spans="1:8" ht="47.25">
      <c r="A45" s="15" t="s">
        <v>37</v>
      </c>
      <c r="B45" s="37"/>
      <c r="C45" s="37"/>
      <c r="D45" s="17">
        <f>D46</f>
        <v>91496.3</v>
      </c>
      <c r="E45" s="17"/>
      <c r="F45" s="17">
        <f>F46</f>
        <v>91496.3</v>
      </c>
      <c r="G45" s="17"/>
      <c r="H45" s="14"/>
    </row>
    <row r="46" spans="1:8" ht="18">
      <c r="A46" s="13" t="s">
        <v>3</v>
      </c>
      <c r="B46" s="39"/>
      <c r="C46" s="39"/>
      <c r="D46" s="14">
        <v>91496.3</v>
      </c>
      <c r="E46" s="14"/>
      <c r="F46" s="14">
        <f>SUM(D46:E46)</f>
        <v>91496.3</v>
      </c>
      <c r="G46" s="14"/>
      <c r="H46" s="14"/>
    </row>
    <row r="47" spans="1:8" s="4" customFormat="1" ht="18">
      <c r="A47" s="7" t="s">
        <v>11</v>
      </c>
      <c r="B47" s="22"/>
      <c r="C47" s="22"/>
      <c r="D47" s="5">
        <f aca="true" t="shared" si="3" ref="D47:H49">D48</f>
        <v>110445.3</v>
      </c>
      <c r="E47" s="5"/>
      <c r="F47" s="5">
        <f t="shared" si="3"/>
        <v>110445.3</v>
      </c>
      <c r="G47" s="5">
        <f t="shared" si="3"/>
        <v>122421.3</v>
      </c>
      <c r="H47" s="5">
        <f t="shared" si="3"/>
        <v>122421.3</v>
      </c>
    </row>
    <row r="48" spans="1:8" ht="18">
      <c r="A48" s="8" t="s">
        <v>12</v>
      </c>
      <c r="B48" s="34"/>
      <c r="C48" s="34"/>
      <c r="D48" s="5">
        <f t="shared" si="3"/>
        <v>110445.3</v>
      </c>
      <c r="E48" s="5"/>
      <c r="F48" s="5">
        <f t="shared" si="3"/>
        <v>110445.3</v>
      </c>
      <c r="G48" s="5">
        <f t="shared" si="3"/>
        <v>122421.3</v>
      </c>
      <c r="H48" s="5">
        <f t="shared" si="3"/>
        <v>122421.3</v>
      </c>
    </row>
    <row r="49" spans="1:8" ht="47.25">
      <c r="A49" s="9" t="s">
        <v>13</v>
      </c>
      <c r="B49" s="34"/>
      <c r="C49" s="34"/>
      <c r="D49" s="10">
        <f>D50</f>
        <v>110445.3</v>
      </c>
      <c r="E49" s="10"/>
      <c r="F49" s="10">
        <f>F50</f>
        <v>110445.3</v>
      </c>
      <c r="G49" s="10">
        <f t="shared" si="3"/>
        <v>122421.3</v>
      </c>
      <c r="H49" s="10">
        <f t="shared" si="3"/>
        <v>122421.3</v>
      </c>
    </row>
    <row r="50" spans="1:8" ht="78.75">
      <c r="A50" s="11" t="s">
        <v>14</v>
      </c>
      <c r="B50" s="35"/>
      <c r="C50" s="35"/>
      <c r="D50" s="12">
        <f>D51</f>
        <v>110445.3</v>
      </c>
      <c r="E50" s="12"/>
      <c r="F50" s="12">
        <f>F51</f>
        <v>110445.3</v>
      </c>
      <c r="G50" s="12">
        <f>G51</f>
        <v>122421.3</v>
      </c>
      <c r="H50" s="12">
        <f>H51</f>
        <v>122421.3</v>
      </c>
    </row>
    <row r="51" spans="1:8" ht="18">
      <c r="A51" s="13" t="s">
        <v>3</v>
      </c>
      <c r="B51" s="35"/>
      <c r="C51" s="35"/>
      <c r="D51" s="14">
        <v>110445.3</v>
      </c>
      <c r="E51" s="14"/>
      <c r="F51" s="14">
        <f>SUM(D51:E51)</f>
        <v>110445.3</v>
      </c>
      <c r="G51" s="14">
        <v>122421.3</v>
      </c>
      <c r="H51" s="14">
        <v>122421.3</v>
      </c>
    </row>
  </sheetData>
  <sheetProtection/>
  <mergeCells count="9">
    <mergeCell ref="A1:H1"/>
    <mergeCell ref="B5:B8"/>
    <mergeCell ref="A3:H3"/>
    <mergeCell ref="J5:K7"/>
    <mergeCell ref="G6:H6"/>
    <mergeCell ref="D5:H5"/>
    <mergeCell ref="A5:A8"/>
    <mergeCell ref="C5:C8"/>
    <mergeCell ref="D6:F7"/>
  </mergeCells>
  <printOptions horizontalCentered="1"/>
  <pageMargins left="0.5905511811023623" right="0.5905511811023623" top="0.984251968503937" bottom="0.5905511811023623" header="0.1968503937007874" footer="0.1968503937007874"/>
  <pageSetup fitToHeight="5" fitToWidth="1" horizontalDpi="600" verticalDpi="600" orientation="landscape" paperSize="9" scale="85" r:id="rId2"/>
  <headerFooter differentFirst="1" alignWithMargins="0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Лихачева Наталья</cp:lastModifiedBy>
  <cp:lastPrinted>2017-10-13T18:01:22Z</cp:lastPrinted>
  <dcterms:created xsi:type="dcterms:W3CDTF">2012-10-03T07:04:41Z</dcterms:created>
  <dcterms:modified xsi:type="dcterms:W3CDTF">2017-10-13T18:01:39Z</dcterms:modified>
  <cp:category/>
  <cp:version/>
  <cp:contentType/>
  <cp:contentStatus/>
</cp:coreProperties>
</file>