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480" windowHeight="9570" activeTab="0"/>
  </bookViews>
  <sheets>
    <sheet name="Областные" sheetId="1" r:id="rId1"/>
  </sheets>
  <definedNames>
    <definedName name="_xlnm.Print_Titles" localSheetId="0">'Областные'!$6:$8</definedName>
    <definedName name="_xlnm.Print_Area" localSheetId="0">'Областные'!$A$1:$G$38</definedName>
  </definedNames>
  <calcPr fullCalcOnLoad="1"/>
</workbook>
</file>

<file path=xl/sharedStrings.xml><?xml version="1.0" encoding="utf-8"?>
<sst xmlns="http://schemas.openxmlformats.org/spreadsheetml/2006/main" count="43" uniqueCount="42">
  <si>
    <t xml:space="preserve"> ДОРОЖНОЕ ХОЗЯЙСТВО</t>
  </si>
  <si>
    <t>Министерство транспорта Тверской области</t>
  </si>
  <si>
    <t>Реконструкция путепровода через Октябрьскую железную дорогу в створе ул. Мира - Калининское шоссе в г. Торжок Тверской области</t>
  </si>
  <si>
    <t>Средства федерального бюджета</t>
  </si>
  <si>
    <t>Всего</t>
  </si>
  <si>
    <t xml:space="preserve">Средства областного бюджета </t>
  </si>
  <si>
    <t>ВСЕГО</t>
  </si>
  <si>
    <t>в том числе:</t>
  </si>
  <si>
    <t xml:space="preserve">  (в части объектов государственной собственности Тверской области)</t>
  </si>
  <si>
    <t>Наименование отраслей,государственных программ заказчиков,объектов</t>
  </si>
  <si>
    <t>средства областного бюджета</t>
  </si>
  <si>
    <t>средства федерального бюджета</t>
  </si>
  <si>
    <t>всего</t>
  </si>
  <si>
    <t>Строительство, реконструкция и проектирование автомобильных дорог общего пользования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</si>
  <si>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Реконструкция автомобильной дороги общего пользования межмуниципального значения Мирный-Высокое на участке км 0+000 - км 5+400 в Оленинском районе </t>
  </si>
  <si>
    <t xml:space="preserve">Реконструкция моста через р. Медведка у  д. Слобода на км 166+200 автомобильной дороги общего пользования регионального значения Тверь - Бежецк - Весьегонск - Устюжна в Краснохолмском районе Тверской области </t>
  </si>
  <si>
    <t>Реконструкция моста через р. Уйвешь у п. Сулежский Борок на км 144+850 автомобильной дороги общего пользования регионального значения  Тверь - Бежецк - Весьегонск - Устюжна в Бежецком районе Тверской области</t>
  </si>
  <si>
    <t>Реконструкция моста через р. Лойка у д.Дмитровка на км 195+600  автомобильной дороги общего пользования регионального значения Тверь – Бежецк – Весьегонск – Устюжна в Краснохолмском районе Тверской области</t>
  </si>
  <si>
    <t>Реконструкция автомобильной дороги общего пользования межмуниципального значения Чешово-Кафтино в Бологовском районе Тверской области 2 пусковой комплекс) (ПИР)</t>
  </si>
  <si>
    <t>Реконструкция автомобильной дороги общего пользования межмуниципального значения «подъезд к с. Бурашево» в Калининском районе Тверской области (ПИР)</t>
  </si>
  <si>
    <t>Реконструкция моста через р. Песка на 10 км автомобильной дороги общего пользования регионального значения «Москва-Рига»-Торопец - Плоскошь в Торопецком районе Тверской области (ПИР)</t>
  </si>
  <si>
    <t>Реконструкция автомобильной дороги общего пользования межмуниципального значения «Москва - Санкт-Петербург» - Чуприяновка - Старый Погост с устройством пересечения в разных уровнях с Октябрьской железной дорогой в Калининском районе Тверской области</t>
  </si>
  <si>
    <t>Реконструкция автомобильной дороги общего пользования межмуниципального значения «Москва - Санкт-Петербург» - Чуприяновка - Старый Погост с устройством пересечения в разных уровнях с Октябрьской железной дорогой в Калининском районе Тверской области (ПИР)</t>
  </si>
  <si>
    <t xml:space="preserve">Реконструкция автомобильной дороги общего пользования межмуниципального значения «Москва - Санкт-Петербург» - Чуприяновка - Старый Погост с устройством пересечения в разных уровнях с Октябрьской железной дорогой в Калининском районе Тверской области </t>
  </si>
  <si>
    <t>Строительство линии наружного электроосвещения на автомобильной дороге общего пользования межмуниципального значения Старое направление по с. Медное в Калининском районе Тверской области (ПИР)</t>
  </si>
  <si>
    <t>Строительство линии наружного электроосвещения на автомобильной дороге общего пользования регионального значения  Сергиев Посад - Калязин - Рыбинск-Череповец (д. Поречье) в Калязинском районе Тверской области (ПИР)</t>
  </si>
  <si>
    <t>Строительство линии наружного электроосвещения на автомобильной дороге общего пользования регионального значения  Тверь-Бежецк-Весьегонск-Устюжна (д. Хохловка) в Рамешковском районе Тверской области (ПИР)</t>
  </si>
  <si>
    <t>Государственная программа Тверской области "Экономическое развитие и инновационная экономика Тверской области" на 2014-2019 годы</t>
  </si>
  <si>
    <t>Реконструкция автомобильной дороги «Подъезд к пос. Шоша» в границах туристско-рекреационного кластера «Верхневолжский»
 (1 этап)</t>
  </si>
  <si>
    <t>1- ФЦП «Развитие внутреннего и въездного туризма в Российской Федерации (2011-2018 годы)»</t>
  </si>
  <si>
    <t>2 - государственная программа Российской Федерации «Развитие транспортной системы» подпрограмма «Дорожное хозяйство»</t>
  </si>
  <si>
    <t>Государственная программа Тверской области «Развитие транспортного комплекса и дорожного хозяйства Тверской области» на 2016-2021 годы</t>
  </si>
  <si>
    <t xml:space="preserve"> ОБРАЗОВАНИЕ</t>
  </si>
  <si>
    <t>Государственная программа Тверской области «Развитие образования Тверской области» на 2015-2020 годы</t>
  </si>
  <si>
    <t>Реконструкция КНС и внутриплощадочных инженерных сетей ГБОУ дополнительного  образования «Областной детский оздоровительно-образовательный  лагерь  «Бригантина» Кимрского района  Тверской области</t>
  </si>
  <si>
    <t>Министерство строительства и жилищно-коммунального хозяйства Тверской области</t>
  </si>
  <si>
    <t xml:space="preserve">  </t>
  </si>
  <si>
    <t xml:space="preserve"> Адресная инвестиционная программа Тверской области на 2016 год </t>
  </si>
  <si>
    <t>Лимит областного бюджета</t>
  </si>
  <si>
    <t>Кассовое исполнение</t>
  </si>
  <si>
    <t>(тыс.руб.)</t>
  </si>
  <si>
    <r>
      <t xml:space="preserve">Приложение 9
</t>
    </r>
    <r>
      <rPr>
        <sz val="11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</si>
</sst>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"/>
    <numFmt numFmtId="174" formatCode="#,##0.0_р_.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&quot;-&quot;??_);_(@_)"/>
    <numFmt numFmtId="185" formatCode="_-* #,##0.00_р_._-;\-* #,##0.00_р_._-;_-* &quot;-&quot;?_р_._-;_-@_-"/>
    <numFmt numFmtId="186" formatCode="_-* #,##0.000_р_._-;\-* #,##0.000_р_._-;_-* &quot;-&quot;?_р_._-;_-@_-"/>
    <numFmt numFmtId="187" formatCode="_-* #,##0.0000_р_._-;\-* #,##0.0000_р_._-;_-* &quot;-&quot;?_р_._-;_-@_-"/>
    <numFmt numFmtId="188" formatCode="_-* #,##0.0_р_._-;\-* #,##0.0_р_._-;_-* &quot;-&quot;??_р_._-;_-@_-"/>
    <numFmt numFmtId="189" formatCode="_-* #,##0.0\ _₽_-;\-* #,##0.0\ _₽_-;_-* &quot;-&quot;?\ _₽_-;_-@_-"/>
  </numFmts>
  <fonts count="59">
    <font>
      <sz val="10"/>
      <name val="Arial Cyr"/>
      <family val="0"/>
    </font>
    <font>
      <b/>
      <i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54" applyNumberFormat="1" applyFont="1" applyFill="1" applyBorder="1" applyAlignment="1" applyProtection="1">
      <alignment horizontal="left" vertical="center" wrapText="1"/>
      <protection/>
    </xf>
    <xf numFmtId="0" fontId="4" fillId="0" borderId="10" xfId="54" applyNumberFormat="1" applyFont="1" applyFill="1" applyBorder="1" applyAlignment="1" applyProtection="1">
      <alignment horizontal="center" vertical="center" wrapText="1"/>
      <protection/>
    </xf>
    <xf numFmtId="172" fontId="5" fillId="0" borderId="10" xfId="62" applyNumberFormat="1" applyFont="1" applyFill="1" applyBorder="1" applyAlignment="1" applyProtection="1">
      <alignment horizontal="right" vertical="center" wrapText="1" indent="1"/>
      <protection/>
    </xf>
    <xf numFmtId="172" fontId="1" fillId="0" borderId="10" xfId="62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173" fontId="4" fillId="0" borderId="10" xfId="54" applyNumberFormat="1" applyFont="1" applyFill="1" applyBorder="1" applyAlignment="1" applyProtection="1">
      <alignment horizontal="right" vertical="center" indent="1"/>
      <protection/>
    </xf>
    <xf numFmtId="0" fontId="4" fillId="0" borderId="0" xfId="54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54" applyNumberFormat="1" applyFont="1" applyFill="1" applyBorder="1" applyAlignment="1" applyProtection="1">
      <alignment horizontal="center" vertical="top"/>
      <protection/>
    </xf>
    <xf numFmtId="0" fontId="5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 indent="1"/>
    </xf>
    <xf numFmtId="173" fontId="4" fillId="32" borderId="10" xfId="54" applyNumberFormat="1" applyFont="1" applyFill="1" applyBorder="1" applyAlignment="1" applyProtection="1">
      <alignment horizontal="right" vertical="center" wrapText="1" indent="2"/>
      <protection/>
    </xf>
    <xf numFmtId="0" fontId="10" fillId="0" borderId="10" xfId="0" applyFont="1" applyFill="1" applyBorder="1" applyAlignment="1">
      <alignment horizontal="left" vertical="center" wrapText="1" indent="1"/>
    </xf>
    <xf numFmtId="0" fontId="4" fillId="0" borderId="10" xfId="54" applyNumberFormat="1" applyFont="1" applyFill="1" applyBorder="1" applyAlignment="1" applyProtection="1">
      <alignment horizontal="left" vertical="center" wrapText="1" indent="1"/>
      <protection/>
    </xf>
    <xf numFmtId="173" fontId="10" fillId="32" borderId="10" xfId="54" applyNumberFormat="1" applyFont="1" applyFill="1" applyBorder="1" applyAlignment="1" applyProtection="1">
      <alignment horizontal="right" vertical="center" wrapText="1" indent="2"/>
      <protection/>
    </xf>
    <xf numFmtId="0" fontId="3" fillId="0" borderId="0" xfId="0" applyFont="1" applyFill="1" applyBorder="1" applyAlignment="1">
      <alignment/>
    </xf>
    <xf numFmtId="0" fontId="10" fillId="32" borderId="10" xfId="0" applyFont="1" applyFill="1" applyBorder="1" applyAlignment="1">
      <alignment horizontal="left" vertical="center" wrapText="1" indent="1"/>
    </xf>
    <xf numFmtId="173" fontId="10" fillId="0" borderId="10" xfId="54" applyNumberFormat="1" applyFont="1" applyFill="1" applyBorder="1" applyAlignment="1" applyProtection="1">
      <alignment horizontal="right" vertical="center" indent="1"/>
      <protection/>
    </xf>
    <xf numFmtId="173" fontId="1" fillId="0" borderId="10" xfId="54" applyNumberFormat="1" applyFont="1" applyFill="1" applyBorder="1" applyAlignment="1" applyProtection="1">
      <alignment horizontal="right" vertical="center" wrapText="1" indent="2"/>
      <protection/>
    </xf>
    <xf numFmtId="172" fontId="11" fillId="32" borderId="10" xfId="64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Fill="1" applyAlignment="1">
      <alignment wrapText="1"/>
    </xf>
    <xf numFmtId="0" fontId="4" fillId="0" borderId="0" xfId="54" applyNumberFormat="1" applyFont="1" applyFill="1" applyBorder="1" applyAlignment="1" applyProtection="1">
      <alignment horizontal="left" vertical="center" wrapText="1" indent="1"/>
      <protection/>
    </xf>
    <xf numFmtId="173" fontId="10" fillId="0" borderId="0" xfId="54" applyNumberFormat="1" applyFont="1" applyFill="1" applyBorder="1" applyAlignment="1" applyProtection="1">
      <alignment horizontal="right" vertical="center" indent="1"/>
      <protection/>
    </xf>
    <xf numFmtId="172" fontId="11" fillId="32" borderId="0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10" xfId="0" applyFont="1" applyFill="1" applyBorder="1" applyAlignment="1">
      <alignment/>
    </xf>
    <xf numFmtId="173" fontId="55" fillId="0" borderId="10" xfId="54" applyNumberFormat="1" applyFont="1" applyFill="1" applyBorder="1" applyAlignment="1" applyProtection="1">
      <alignment horizontal="right" vertical="center" indent="1"/>
      <protection/>
    </xf>
    <xf numFmtId="0" fontId="56" fillId="0" borderId="10" xfId="0" applyFont="1" applyFill="1" applyBorder="1" applyAlignment="1">
      <alignment/>
    </xf>
    <xf numFmtId="0" fontId="1" fillId="0" borderId="10" xfId="54" applyNumberFormat="1" applyFont="1" applyFill="1" applyBorder="1" applyAlignment="1" applyProtection="1">
      <alignment horizontal="left" vertical="top" wrapText="1"/>
      <protection/>
    </xf>
    <xf numFmtId="172" fontId="10" fillId="32" borderId="10" xfId="64" applyNumberFormat="1" applyFont="1" applyFill="1" applyBorder="1" applyAlignment="1" applyProtection="1">
      <alignment horizontal="right" vertical="center" wrapText="1" indent="1"/>
      <protection/>
    </xf>
    <xf numFmtId="170" fontId="0" fillId="0" borderId="0" xfId="0" applyNumberFormat="1" applyFont="1" applyFill="1" applyAlignment="1">
      <alignment vertical="top" wrapText="1"/>
    </xf>
    <xf numFmtId="0" fontId="57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9" fillId="0" borderId="0" xfId="53" applyFont="1" applyFill="1" applyAlignment="1">
      <alignment horizontal="center" wrapText="1"/>
      <protection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ИП 2005 года" xfId="53"/>
    <cellStyle name="Обычный_Прил.№4(2-е чтение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1162050</xdr:colOff>
      <xdr:row>17</xdr:row>
      <xdr:rowOff>19050</xdr:rowOff>
    </xdr:from>
    <xdr:to>
      <xdr:col>2</xdr:col>
      <xdr:colOff>1419225</xdr:colOff>
      <xdr:row>17</xdr:row>
      <xdr:rowOff>247650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238875" y="7391400"/>
          <a:ext cx="247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1276350</xdr:colOff>
      <xdr:row>34</xdr:row>
      <xdr:rowOff>28575</xdr:rowOff>
    </xdr:from>
    <xdr:to>
      <xdr:col>2</xdr:col>
      <xdr:colOff>1438275</xdr:colOff>
      <xdr:row>34</xdr:row>
      <xdr:rowOff>219075</xdr:rowOff>
    </xdr:to>
    <xdr:sp>
      <xdr:nvSpPr>
        <xdr:cNvPr id="2" name="TextBox 5"/>
        <xdr:cNvSpPr txBox="1">
          <a:spLocks noChangeArrowheads="1"/>
        </xdr:cNvSpPr>
      </xdr:nvSpPr>
      <xdr:spPr>
        <a:xfrm flipH="1">
          <a:off x="6353175" y="22431375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971550</xdr:colOff>
      <xdr:row>32</xdr:row>
      <xdr:rowOff>28575</xdr:rowOff>
    </xdr:from>
    <xdr:to>
      <xdr:col>1</xdr:col>
      <xdr:colOff>971550</xdr:colOff>
      <xdr:row>32</xdr:row>
      <xdr:rowOff>219075</xdr:rowOff>
    </xdr:to>
    <xdr:sp fLocksText="0">
      <xdr:nvSpPr>
        <xdr:cNvPr id="3" name="TextBox 5"/>
        <xdr:cNvSpPr txBox="1">
          <a:spLocks noChangeArrowheads="1"/>
        </xdr:cNvSpPr>
      </xdr:nvSpPr>
      <xdr:spPr>
        <a:xfrm flipH="1">
          <a:off x="4800600" y="2109787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1162050</xdr:colOff>
      <xdr:row>27</xdr:row>
      <xdr:rowOff>219075</xdr:rowOff>
    </xdr:from>
    <xdr:to>
      <xdr:col>2</xdr:col>
      <xdr:colOff>1162050</xdr:colOff>
      <xdr:row>27</xdr:row>
      <xdr:rowOff>409575</xdr:rowOff>
    </xdr:to>
    <xdr:sp>
      <xdr:nvSpPr>
        <xdr:cNvPr id="4" name="TextBox 6"/>
        <xdr:cNvSpPr txBox="1">
          <a:spLocks noChangeArrowheads="1"/>
        </xdr:cNvSpPr>
      </xdr:nvSpPr>
      <xdr:spPr>
        <a:xfrm flipH="1">
          <a:off x="6238875" y="16097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1266825</xdr:colOff>
      <xdr:row>17</xdr:row>
      <xdr:rowOff>95250</xdr:rowOff>
    </xdr:from>
    <xdr:to>
      <xdr:col>2</xdr:col>
      <xdr:colOff>1333500</xdr:colOff>
      <xdr:row>17</xdr:row>
      <xdr:rowOff>295275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343650" y="7467600"/>
          <a:ext cx="66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1190625</xdr:colOff>
      <xdr:row>32</xdr:row>
      <xdr:rowOff>38100</xdr:rowOff>
    </xdr:from>
    <xdr:to>
      <xdr:col>2</xdr:col>
      <xdr:colOff>1419225</xdr:colOff>
      <xdr:row>32</xdr:row>
      <xdr:rowOff>285750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6267450" y="21107400"/>
          <a:ext cx="2286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1200150</xdr:colOff>
      <xdr:row>16</xdr:row>
      <xdr:rowOff>752475</xdr:rowOff>
    </xdr:from>
    <xdr:to>
      <xdr:col>5</xdr:col>
      <xdr:colOff>1200150</xdr:colOff>
      <xdr:row>17</xdr:row>
      <xdr:rowOff>180975</xdr:rowOff>
    </xdr:to>
    <xdr:sp fLocksText="0">
      <xdr:nvSpPr>
        <xdr:cNvPr id="7" name="TextBox 10"/>
        <xdr:cNvSpPr txBox="1">
          <a:spLocks noChangeArrowheads="1"/>
        </xdr:cNvSpPr>
      </xdr:nvSpPr>
      <xdr:spPr>
        <a:xfrm flipH="1">
          <a:off x="10306050" y="736282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1000125</xdr:colOff>
      <xdr:row>34</xdr:row>
      <xdr:rowOff>38100</xdr:rowOff>
    </xdr:from>
    <xdr:to>
      <xdr:col>5</xdr:col>
      <xdr:colOff>1000125</xdr:colOff>
      <xdr:row>34</xdr:row>
      <xdr:rowOff>228600</xdr:rowOff>
    </xdr:to>
    <xdr:sp>
      <xdr:nvSpPr>
        <xdr:cNvPr id="8" name="TextBox 5"/>
        <xdr:cNvSpPr txBox="1">
          <a:spLocks noChangeArrowheads="1"/>
        </xdr:cNvSpPr>
      </xdr:nvSpPr>
      <xdr:spPr>
        <a:xfrm flipH="1">
          <a:off x="10106025" y="2244090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1028700</xdr:colOff>
      <xdr:row>32</xdr:row>
      <xdr:rowOff>104775</xdr:rowOff>
    </xdr:from>
    <xdr:to>
      <xdr:col>5</xdr:col>
      <xdr:colOff>1190625</xdr:colOff>
      <xdr:row>32</xdr:row>
      <xdr:rowOff>323850</xdr:rowOff>
    </xdr:to>
    <xdr:sp>
      <xdr:nvSpPr>
        <xdr:cNvPr id="9" name="TextBox 24"/>
        <xdr:cNvSpPr txBox="1">
          <a:spLocks noChangeArrowheads="1"/>
        </xdr:cNvSpPr>
      </xdr:nvSpPr>
      <xdr:spPr>
        <a:xfrm flipH="1">
          <a:off x="10134600" y="21174075"/>
          <a:ext cx="161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1028700</xdr:colOff>
      <xdr:row>27</xdr:row>
      <xdr:rowOff>285750</xdr:rowOff>
    </xdr:from>
    <xdr:to>
      <xdr:col>5</xdr:col>
      <xdr:colOff>1181100</xdr:colOff>
      <xdr:row>27</xdr:row>
      <xdr:rowOff>476250</xdr:rowOff>
    </xdr:to>
    <xdr:sp>
      <xdr:nvSpPr>
        <xdr:cNvPr id="10" name="TextBox 25"/>
        <xdr:cNvSpPr txBox="1">
          <a:spLocks noChangeArrowheads="1"/>
        </xdr:cNvSpPr>
      </xdr:nvSpPr>
      <xdr:spPr>
        <a:xfrm>
          <a:off x="10134600" y="16163925"/>
          <a:ext cx="152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1000125</xdr:colOff>
      <xdr:row>17</xdr:row>
      <xdr:rowOff>28575</xdr:rowOff>
    </xdr:from>
    <xdr:to>
      <xdr:col>5</xdr:col>
      <xdr:colOff>1000125</xdr:colOff>
      <xdr:row>17</xdr:row>
      <xdr:rowOff>257175</xdr:rowOff>
    </xdr:to>
    <xdr:sp fLocksText="0">
      <xdr:nvSpPr>
        <xdr:cNvPr id="11" name="TextBox 26"/>
        <xdr:cNvSpPr txBox="1">
          <a:spLocks noChangeArrowheads="1"/>
        </xdr:cNvSpPr>
      </xdr:nvSpPr>
      <xdr:spPr>
        <a:xfrm>
          <a:off x="10106025" y="740092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923925</xdr:colOff>
      <xdr:row>17</xdr:row>
      <xdr:rowOff>38100</xdr:rowOff>
    </xdr:from>
    <xdr:to>
      <xdr:col>5</xdr:col>
      <xdr:colOff>1219200</xdr:colOff>
      <xdr:row>17</xdr:row>
      <xdr:rowOff>228600</xdr:rowOff>
    </xdr:to>
    <xdr:sp>
      <xdr:nvSpPr>
        <xdr:cNvPr id="12" name="TextBox 27"/>
        <xdr:cNvSpPr txBox="1">
          <a:spLocks noChangeArrowheads="1"/>
        </xdr:cNvSpPr>
      </xdr:nvSpPr>
      <xdr:spPr>
        <a:xfrm flipH="1">
          <a:off x="10029825" y="7410450"/>
          <a:ext cx="295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view="pageBreakPreview" zoomScale="80" zoomScaleNormal="83" zoomScaleSheetLayoutView="80" workbookViewId="0" topLeftCell="A1">
      <selection activeCell="A1" sqref="A1:G1"/>
    </sheetView>
  </sheetViews>
  <sheetFormatPr defaultColWidth="9.00390625" defaultRowHeight="12.75"/>
  <cols>
    <col min="1" max="1" width="50.25390625" style="9" customWidth="1"/>
    <col min="2" max="2" width="16.375" style="9" customWidth="1"/>
    <col min="3" max="3" width="18.875" style="9" customWidth="1"/>
    <col min="4" max="4" width="16.375" style="9" customWidth="1"/>
    <col min="5" max="5" width="17.625" style="9" customWidth="1"/>
    <col min="6" max="6" width="16.375" style="9" customWidth="1"/>
    <col min="7" max="7" width="14.625" style="9" customWidth="1"/>
    <col min="8" max="16384" width="9.125" style="9" customWidth="1"/>
  </cols>
  <sheetData>
    <row r="1" spans="1:7" s="32" customFormat="1" ht="70.5" customHeight="1">
      <c r="A1" s="33" t="s">
        <v>41</v>
      </c>
      <c r="B1" s="33"/>
      <c r="C1" s="33"/>
      <c r="D1" s="33"/>
      <c r="E1" s="33"/>
      <c r="F1" s="33"/>
      <c r="G1" s="33"/>
    </row>
    <row r="3" spans="1:6" ht="18.75">
      <c r="A3" s="35" t="s">
        <v>37</v>
      </c>
      <c r="B3" s="35"/>
      <c r="C3" s="35"/>
      <c r="D3" s="35"/>
      <c r="E3" s="35"/>
      <c r="F3" s="35"/>
    </row>
    <row r="4" spans="1:6" ht="18.75">
      <c r="A4" s="36" t="s">
        <v>8</v>
      </c>
      <c r="B4" s="36"/>
      <c r="C4" s="36"/>
      <c r="D4" s="36"/>
      <c r="E4" s="36"/>
      <c r="F4" s="36"/>
    </row>
    <row r="5" spans="2:7" ht="15">
      <c r="B5" s="8"/>
      <c r="C5" s="8"/>
      <c r="D5" s="8"/>
      <c r="G5" s="9" t="s">
        <v>40</v>
      </c>
    </row>
    <row r="6" spans="1:7" ht="51.75" customHeight="1">
      <c r="A6" s="40" t="s">
        <v>9</v>
      </c>
      <c r="B6" s="37" t="s">
        <v>38</v>
      </c>
      <c r="C6" s="38"/>
      <c r="D6" s="39"/>
      <c r="E6" s="40" t="s">
        <v>39</v>
      </c>
      <c r="F6" s="40"/>
      <c r="G6" s="40"/>
    </row>
    <row r="7" spans="1:7" ht="47.25">
      <c r="A7" s="40"/>
      <c r="B7" s="3" t="s">
        <v>5</v>
      </c>
      <c r="C7" s="3" t="s">
        <v>3</v>
      </c>
      <c r="D7" s="3" t="s">
        <v>4</v>
      </c>
      <c r="E7" s="12" t="s">
        <v>10</v>
      </c>
      <c r="F7" s="12" t="s">
        <v>11</v>
      </c>
      <c r="G7" s="12" t="s">
        <v>12</v>
      </c>
    </row>
    <row r="8" spans="1:7" ht="12.75" customHeight="1">
      <c r="A8" s="11">
        <v>1</v>
      </c>
      <c r="B8" s="11">
        <v>2</v>
      </c>
      <c r="C8" s="11">
        <v>3</v>
      </c>
      <c r="D8" s="11">
        <v>4</v>
      </c>
      <c r="E8" s="11">
        <v>8</v>
      </c>
      <c r="F8" s="11">
        <v>9</v>
      </c>
      <c r="G8" s="11">
        <v>10</v>
      </c>
    </row>
    <row r="9" spans="1:7" ht="18.75" customHeight="1">
      <c r="A9" s="2" t="s">
        <v>6</v>
      </c>
      <c r="B9" s="4">
        <f aca="true" t="shared" si="0" ref="B9:G9">B15+B11</f>
        <v>222840.6</v>
      </c>
      <c r="C9" s="4">
        <f t="shared" si="0"/>
        <v>469869.69999999995</v>
      </c>
      <c r="D9" s="4">
        <f t="shared" si="0"/>
        <v>692710.2999999999</v>
      </c>
      <c r="E9" s="4">
        <f t="shared" si="0"/>
        <v>146985.6</v>
      </c>
      <c r="F9" s="4">
        <f t="shared" si="0"/>
        <v>257175.7</v>
      </c>
      <c r="G9" s="4">
        <f t="shared" si="0"/>
        <v>404161.29999999993</v>
      </c>
    </row>
    <row r="10" spans="1:7" ht="22.5" customHeight="1">
      <c r="A10" s="30" t="s">
        <v>7</v>
      </c>
      <c r="B10" s="11"/>
      <c r="C10" s="11"/>
      <c r="D10" s="11"/>
      <c r="E10" s="11"/>
      <c r="F10" s="11"/>
      <c r="G10" s="11"/>
    </row>
    <row r="11" spans="1:7" ht="15">
      <c r="A11" s="6" t="s">
        <v>32</v>
      </c>
      <c r="B11" s="5">
        <f>B12</f>
        <v>34361.6</v>
      </c>
      <c r="C11" s="4"/>
      <c r="D11" s="4">
        <f>D12</f>
        <v>34361.6</v>
      </c>
      <c r="E11" s="5"/>
      <c r="F11" s="4"/>
      <c r="G11" s="5"/>
    </row>
    <row r="12" spans="1:7" ht="44.25" customHeight="1">
      <c r="A12" s="2" t="s">
        <v>35</v>
      </c>
      <c r="B12" s="5">
        <f>B13</f>
        <v>34361.6</v>
      </c>
      <c r="C12" s="4"/>
      <c r="D12" s="4">
        <f>D13</f>
        <v>34361.6</v>
      </c>
      <c r="E12" s="5"/>
      <c r="F12" s="4"/>
      <c r="G12" s="5"/>
    </row>
    <row r="13" spans="1:7" ht="45">
      <c r="A13" s="1" t="s">
        <v>33</v>
      </c>
      <c r="B13" s="5">
        <f>B14</f>
        <v>34361.6</v>
      </c>
      <c r="C13" s="5"/>
      <c r="D13" s="5">
        <f>D14</f>
        <v>34361.6</v>
      </c>
      <c r="E13" s="5"/>
      <c r="F13" s="5"/>
      <c r="G13" s="5"/>
    </row>
    <row r="14" spans="1:7" ht="80.25" customHeight="1">
      <c r="A14" s="13" t="s">
        <v>34</v>
      </c>
      <c r="B14" s="14">
        <v>34361.6</v>
      </c>
      <c r="C14" s="14"/>
      <c r="D14" s="14">
        <f>B14+C14</f>
        <v>34361.6</v>
      </c>
      <c r="E14" s="11"/>
      <c r="F14" s="11"/>
      <c r="G14" s="11"/>
    </row>
    <row r="15" spans="1:7" ht="23.25" customHeight="1">
      <c r="A15" s="6" t="s">
        <v>0</v>
      </c>
      <c r="B15" s="4">
        <f aca="true" t="shared" si="1" ref="B15:G15">B16</f>
        <v>188479</v>
      </c>
      <c r="C15" s="4">
        <f t="shared" si="1"/>
        <v>469869.69999999995</v>
      </c>
      <c r="D15" s="4">
        <f t="shared" si="1"/>
        <v>658348.7</v>
      </c>
      <c r="E15" s="4">
        <f t="shared" si="1"/>
        <v>146985.6</v>
      </c>
      <c r="F15" s="4">
        <f t="shared" si="1"/>
        <v>257175.7</v>
      </c>
      <c r="G15" s="4">
        <f t="shared" si="1"/>
        <v>404161.29999999993</v>
      </c>
    </row>
    <row r="16" spans="1:7" ht="24" customHeight="1">
      <c r="A16" s="2" t="s">
        <v>1</v>
      </c>
      <c r="B16" s="4">
        <f aca="true" t="shared" si="2" ref="B16:G16">B17+B34</f>
        <v>188479</v>
      </c>
      <c r="C16" s="4">
        <f t="shared" si="2"/>
        <v>469869.69999999995</v>
      </c>
      <c r="D16" s="4">
        <f t="shared" si="2"/>
        <v>658348.7</v>
      </c>
      <c r="E16" s="4">
        <f t="shared" si="2"/>
        <v>146985.6</v>
      </c>
      <c r="F16" s="4">
        <f t="shared" si="2"/>
        <v>257175.7</v>
      </c>
      <c r="G16" s="4">
        <f t="shared" si="2"/>
        <v>404161.29999999993</v>
      </c>
    </row>
    <row r="17" spans="1:7" ht="60">
      <c r="A17" s="1" t="s">
        <v>31</v>
      </c>
      <c r="B17" s="5">
        <f>SUM(B18:B24)+B25+B29+B30+B31+B32</f>
        <v>165376.3</v>
      </c>
      <c r="C17" s="5">
        <f>C18+C25+C32</f>
        <v>403443.69999999995</v>
      </c>
      <c r="D17" s="5">
        <f>SUM(D18:D24)+D25+D29+D30+D31+D32</f>
        <v>568820</v>
      </c>
      <c r="E17" s="5">
        <f>SUM(E18:E24)+E25+E29+E30+E31+E32</f>
        <v>123950.6</v>
      </c>
      <c r="F17" s="5">
        <f>SUM(F18:F24)+F25+F29+F30+F31+F32</f>
        <v>190945.80000000002</v>
      </c>
      <c r="G17" s="5">
        <f>SUM(G18:G24)+G25+G29+G30+G31+G32</f>
        <v>314896.39999999997</v>
      </c>
    </row>
    <row r="18" spans="1:7" ht="49.5" customHeight="1">
      <c r="A18" s="13" t="s">
        <v>2</v>
      </c>
      <c r="B18" s="14">
        <v>71312.3</v>
      </c>
      <c r="C18" s="14">
        <v>48566.1</v>
      </c>
      <c r="D18" s="14">
        <f>B18+C18</f>
        <v>119878.4</v>
      </c>
      <c r="E18" s="14">
        <v>71312.1</v>
      </c>
      <c r="F18" s="14">
        <v>48252.4</v>
      </c>
      <c r="G18" s="14">
        <f>E18+F18</f>
        <v>119564.5</v>
      </c>
    </row>
    <row r="19" spans="1:7" ht="75">
      <c r="A19" s="13" t="s">
        <v>15</v>
      </c>
      <c r="B19" s="14">
        <v>1424.7</v>
      </c>
      <c r="C19" s="7"/>
      <c r="D19" s="7">
        <f aca="true" t="shared" si="3" ref="D19:D24">B19+C19</f>
        <v>1424.7</v>
      </c>
      <c r="E19" s="7">
        <v>1424.6</v>
      </c>
      <c r="F19" s="10"/>
      <c r="G19" s="7">
        <f>E19</f>
        <v>1424.6</v>
      </c>
    </row>
    <row r="20" spans="1:7" ht="75">
      <c r="A20" s="13" t="s">
        <v>16</v>
      </c>
      <c r="B20" s="14">
        <v>13998</v>
      </c>
      <c r="C20" s="7"/>
      <c r="D20" s="7">
        <f t="shared" si="3"/>
        <v>13998</v>
      </c>
      <c r="E20" s="7">
        <v>35.8</v>
      </c>
      <c r="F20" s="10"/>
      <c r="G20" s="7">
        <f>E20</f>
        <v>35.8</v>
      </c>
    </row>
    <row r="21" spans="1:7" ht="75">
      <c r="A21" s="13" t="s">
        <v>17</v>
      </c>
      <c r="B21" s="14">
        <v>16563</v>
      </c>
      <c r="C21" s="7"/>
      <c r="D21" s="7">
        <f t="shared" si="3"/>
        <v>16563</v>
      </c>
      <c r="E21" s="7">
        <v>2700.2</v>
      </c>
      <c r="F21" s="10"/>
      <c r="G21" s="7">
        <f>E21</f>
        <v>2700.2</v>
      </c>
    </row>
    <row r="22" spans="1:7" ht="60">
      <c r="A22" s="13" t="s">
        <v>18</v>
      </c>
      <c r="B22" s="14">
        <v>3493</v>
      </c>
      <c r="C22" s="7"/>
      <c r="D22" s="7">
        <f t="shared" si="3"/>
        <v>3493</v>
      </c>
      <c r="E22" s="28"/>
      <c r="F22" s="29"/>
      <c r="G22" s="28"/>
    </row>
    <row r="23" spans="1:7" ht="60">
      <c r="A23" s="13" t="s">
        <v>19</v>
      </c>
      <c r="B23" s="14">
        <v>2487.7</v>
      </c>
      <c r="C23" s="7"/>
      <c r="D23" s="7">
        <f t="shared" si="3"/>
        <v>2487.7</v>
      </c>
      <c r="E23" s="7">
        <v>2472.9</v>
      </c>
      <c r="F23" s="10"/>
      <c r="G23" s="7">
        <f>E23</f>
        <v>2472.9</v>
      </c>
    </row>
    <row r="24" spans="1:7" ht="75">
      <c r="A24" s="13" t="s">
        <v>20</v>
      </c>
      <c r="B24" s="14">
        <v>5125.8</v>
      </c>
      <c r="C24" s="7"/>
      <c r="D24" s="7">
        <f t="shared" si="3"/>
        <v>5125.8</v>
      </c>
      <c r="E24" s="7"/>
      <c r="F24" s="10"/>
      <c r="G24" s="7"/>
    </row>
    <row r="25" spans="1:7" ht="90">
      <c r="A25" s="13" t="s">
        <v>21</v>
      </c>
      <c r="B25" s="14">
        <f>SUM(B27:B28)</f>
        <v>46131.8</v>
      </c>
      <c r="C25" s="14">
        <f>SUM(C27:C28)</f>
        <v>300000</v>
      </c>
      <c r="D25" s="7">
        <f>B25+C25</f>
        <v>346131.8</v>
      </c>
      <c r="E25" s="14">
        <f>SUM(E27:E28)</f>
        <v>45112.7</v>
      </c>
      <c r="F25" s="14">
        <f>SUM(F27:F28)</f>
        <v>88579.3</v>
      </c>
      <c r="G25" s="14">
        <f>SUM(G27:G28)</f>
        <v>133692</v>
      </c>
    </row>
    <row r="26" spans="1:7" ht="15">
      <c r="A26" s="13" t="s">
        <v>7</v>
      </c>
      <c r="B26" s="14"/>
      <c r="C26" s="7"/>
      <c r="D26" s="7"/>
      <c r="E26" s="7"/>
      <c r="F26" s="10"/>
      <c r="G26" s="7"/>
    </row>
    <row r="27" spans="1:7" ht="95.25" customHeight="1">
      <c r="A27" s="19" t="s">
        <v>22</v>
      </c>
      <c r="B27" s="17">
        <v>46131.8</v>
      </c>
      <c r="C27" s="20"/>
      <c r="D27" s="20">
        <f>B27</f>
        <v>46131.8</v>
      </c>
      <c r="E27" s="20">
        <v>45112.7</v>
      </c>
      <c r="F27" s="27"/>
      <c r="G27" s="20">
        <f>E27</f>
        <v>45112.7</v>
      </c>
    </row>
    <row r="28" spans="1:7" ht="93" customHeight="1">
      <c r="A28" s="19" t="s">
        <v>23</v>
      </c>
      <c r="B28" s="17"/>
      <c r="C28" s="31">
        <v>300000</v>
      </c>
      <c r="D28" s="20">
        <f>C28</f>
        <v>300000</v>
      </c>
      <c r="E28" s="20"/>
      <c r="F28" s="20">
        <v>88579.3</v>
      </c>
      <c r="G28" s="20">
        <f>F28</f>
        <v>88579.3</v>
      </c>
    </row>
    <row r="29" spans="1:7" ht="75">
      <c r="A29" s="13" t="s">
        <v>24</v>
      </c>
      <c r="B29" s="14">
        <v>2800</v>
      </c>
      <c r="C29" s="7"/>
      <c r="D29" s="7">
        <f>B29+C29</f>
        <v>2800</v>
      </c>
      <c r="E29" s="7">
        <v>6.3</v>
      </c>
      <c r="F29" s="7"/>
      <c r="G29" s="7">
        <f>E29</f>
        <v>6.3</v>
      </c>
    </row>
    <row r="30" spans="1:7" ht="75">
      <c r="A30" s="13" t="s">
        <v>25</v>
      </c>
      <c r="B30" s="14">
        <v>1200</v>
      </c>
      <c r="C30" s="7"/>
      <c r="D30" s="7">
        <f>B30+C30</f>
        <v>1200</v>
      </c>
      <c r="E30" s="7">
        <v>879.9</v>
      </c>
      <c r="F30" s="10"/>
      <c r="G30" s="7">
        <f>E30</f>
        <v>879.9</v>
      </c>
    </row>
    <row r="31" spans="1:7" ht="75">
      <c r="A31" s="13" t="s">
        <v>26</v>
      </c>
      <c r="B31" s="14">
        <v>840</v>
      </c>
      <c r="C31" s="7" t="s">
        <v>36</v>
      </c>
      <c r="D31" s="7">
        <v>840</v>
      </c>
      <c r="E31" s="7">
        <f>G31</f>
        <v>6.1</v>
      </c>
      <c r="F31" s="10"/>
      <c r="G31" s="7">
        <v>6.1</v>
      </c>
    </row>
    <row r="32" spans="1:7" ht="90.75" customHeight="1">
      <c r="A32" s="15" t="s">
        <v>13</v>
      </c>
      <c r="B32" s="17"/>
      <c r="C32" s="17">
        <f>C33</f>
        <v>54877.6</v>
      </c>
      <c r="D32" s="17">
        <f>D33</f>
        <v>54877.6</v>
      </c>
      <c r="E32" s="17"/>
      <c r="F32" s="17">
        <f>F33</f>
        <v>54114.1</v>
      </c>
      <c r="G32" s="17">
        <f>G33</f>
        <v>54114.1</v>
      </c>
    </row>
    <row r="33" spans="1:7" ht="60">
      <c r="A33" s="16" t="s">
        <v>14</v>
      </c>
      <c r="B33" s="22"/>
      <c r="C33" s="7">
        <f>34134.2+20743.4</f>
        <v>54877.6</v>
      </c>
      <c r="D33" s="7">
        <f>B33+C33</f>
        <v>54877.6</v>
      </c>
      <c r="E33" s="7"/>
      <c r="F33" s="7">
        <v>54114.1</v>
      </c>
      <c r="G33" s="7">
        <f>F33</f>
        <v>54114.1</v>
      </c>
    </row>
    <row r="34" spans="1:7" ht="45">
      <c r="A34" s="1" t="s">
        <v>27</v>
      </c>
      <c r="B34" s="21">
        <f aca="true" t="shared" si="4" ref="B34:G34">B35</f>
        <v>23102.7</v>
      </c>
      <c r="C34" s="21">
        <f t="shared" si="4"/>
        <v>66426</v>
      </c>
      <c r="D34" s="21">
        <f t="shared" si="4"/>
        <v>89528.7</v>
      </c>
      <c r="E34" s="21">
        <f t="shared" si="4"/>
        <v>23035</v>
      </c>
      <c r="F34" s="21">
        <f t="shared" si="4"/>
        <v>66229.9</v>
      </c>
      <c r="G34" s="21">
        <f t="shared" si="4"/>
        <v>89264.9</v>
      </c>
    </row>
    <row r="35" spans="1:7" ht="60">
      <c r="A35" s="16" t="s">
        <v>28</v>
      </c>
      <c r="B35" s="7">
        <v>23102.7</v>
      </c>
      <c r="C35" s="7">
        <v>66426</v>
      </c>
      <c r="D35" s="7">
        <f>B35+C35</f>
        <v>89528.7</v>
      </c>
      <c r="E35" s="7">
        <v>23035</v>
      </c>
      <c r="F35" s="7">
        <v>66229.9</v>
      </c>
      <c r="G35" s="7">
        <f>E35+F35</f>
        <v>89264.9</v>
      </c>
    </row>
    <row r="36" spans="1:4" s="18" customFormat="1" ht="15.75">
      <c r="A36" s="24"/>
      <c r="B36" s="25"/>
      <c r="C36" s="26"/>
      <c r="D36" s="25"/>
    </row>
    <row r="37" spans="1:5" ht="12.75">
      <c r="A37" s="41" t="s">
        <v>29</v>
      </c>
      <c r="B37" s="41"/>
      <c r="C37" s="41"/>
      <c r="D37" s="41"/>
      <c r="E37" s="23"/>
    </row>
    <row r="38" spans="1:5" ht="12.75">
      <c r="A38" s="34" t="s">
        <v>30</v>
      </c>
      <c r="B38" s="34"/>
      <c r="C38" s="34"/>
      <c r="D38" s="34"/>
      <c r="E38" s="34"/>
    </row>
  </sheetData>
  <sheetProtection formatCells="0" formatColumns="0" formatRows="0"/>
  <mergeCells count="8">
    <mergeCell ref="A1:G1"/>
    <mergeCell ref="A38:E38"/>
    <mergeCell ref="A3:F3"/>
    <mergeCell ref="A4:F4"/>
    <mergeCell ref="B6:D6"/>
    <mergeCell ref="A6:A7"/>
    <mergeCell ref="E6:G6"/>
    <mergeCell ref="A37:D37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7" r:id="rId2"/>
  <headerFooter differentFirst="1"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Васёва</dc:creator>
  <cp:keywords/>
  <dc:description/>
  <cp:lastModifiedBy>Kartasheva</cp:lastModifiedBy>
  <cp:lastPrinted>2017-03-24T11:47:30Z</cp:lastPrinted>
  <dcterms:created xsi:type="dcterms:W3CDTF">2012-10-03T07:04:41Z</dcterms:created>
  <dcterms:modified xsi:type="dcterms:W3CDTF">2017-05-16T07:35:31Z</dcterms:modified>
  <cp:category/>
  <cp:version/>
  <cp:contentType/>
  <cp:contentStatus/>
</cp:coreProperties>
</file>