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D:\02 Открытый бюджет\01 Публикации на портал\2021-05-11\1\4.1 закон с приложениями\"/>
    </mc:Choice>
  </mc:AlternateContent>
  <xr:revisionPtr revIDLastSave="0" documentId="13_ncr:1_{1EE5F9F0-C8A2-4E4F-992D-3F065C095093}" xr6:coauthVersionLast="36" xr6:coauthVersionMax="36" xr10:uidLastSave="{00000000-0000-0000-0000-000000000000}"/>
  <bookViews>
    <workbookView xWindow="-105" yWindow="-105" windowWidth="23250" windowHeight="12600" xr2:uid="{00000000-000D-0000-FFFF-FFFF00000000}"/>
  </bookViews>
  <sheets>
    <sheet name="Лист1" sheetId="1" r:id="rId1"/>
  </sheets>
  <definedNames>
    <definedName name="_xlnm._FilterDatabase" localSheetId="0" hidden="1">Лист1!$A$6:$D$528</definedName>
    <definedName name="_xlnm.Print_Titles" localSheetId="0">Лист1!$4:$6</definedName>
    <definedName name="_xlnm.Print_Area" localSheetId="0">Лист1!$A$1:$D$528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8" i="1" l="1"/>
  <c r="D267" i="1" s="1"/>
  <c r="D265" i="1"/>
  <c r="D263" i="1"/>
  <c r="D260" i="1"/>
  <c r="D259" i="1" s="1"/>
  <c r="D256" i="1"/>
  <c r="D254" i="1"/>
  <c r="D251" i="1"/>
  <c r="C250" i="1"/>
  <c r="D248" i="1"/>
  <c r="D246" i="1"/>
  <c r="D244" i="1"/>
  <c r="D242" i="1"/>
  <c r="D239" i="1"/>
  <c r="D237" i="1"/>
  <c r="D233" i="1"/>
  <c r="D230" i="1"/>
  <c r="D228" i="1"/>
  <c r="D226" i="1"/>
  <c r="D224" i="1"/>
  <c r="D220" i="1"/>
  <c r="D217" i="1"/>
  <c r="D214" i="1"/>
  <c r="D210" i="1"/>
  <c r="D207" i="1"/>
  <c r="D204" i="1"/>
  <c r="D201" i="1"/>
  <c r="D198" i="1"/>
  <c r="D195" i="1"/>
  <c r="D193" i="1"/>
  <c r="D191" i="1"/>
  <c r="D187" i="1"/>
  <c r="D186" i="1" s="1"/>
  <c r="D184" i="1"/>
  <c r="D183" i="1" s="1"/>
  <c r="D180" i="1"/>
  <c r="D177" i="1"/>
  <c r="D174" i="1"/>
  <c r="D171" i="1"/>
  <c r="D169" i="1"/>
  <c r="D166" i="1"/>
  <c r="D164" i="1"/>
  <c r="D162" i="1"/>
  <c r="D153" i="1"/>
  <c r="D152" i="1" s="1"/>
  <c r="D150" i="1"/>
  <c r="D148" i="1"/>
  <c r="D145" i="1"/>
  <c r="D140" i="1"/>
  <c r="D137" i="1" s="1"/>
  <c r="D134" i="1"/>
  <c r="D133" i="1" s="1"/>
  <c r="D131" i="1"/>
  <c r="D130" i="1" s="1"/>
  <c r="D128" i="1"/>
  <c r="D127" i="1" s="1"/>
  <c r="D124" i="1"/>
  <c r="D122" i="1"/>
  <c r="D120" i="1"/>
  <c r="D117" i="1"/>
  <c r="D115" i="1"/>
  <c r="D111" i="1"/>
  <c r="D106" i="1"/>
  <c r="D104" i="1"/>
  <c r="D101" i="1" s="1"/>
  <c r="D98" i="1"/>
  <c r="D90" i="1"/>
  <c r="D86" i="1"/>
  <c r="D80" i="1"/>
  <c r="D74" i="1"/>
  <c r="D70" i="1"/>
  <c r="D67" i="1"/>
  <c r="D62" i="1"/>
  <c r="D59" i="1"/>
  <c r="D55" i="1"/>
  <c r="D51" i="1"/>
  <c r="D48" i="1"/>
  <c r="D41" i="1"/>
  <c r="D38" i="1"/>
  <c r="D35" i="1"/>
  <c r="D32" i="1"/>
  <c r="D25" i="1"/>
  <c r="D13" i="1"/>
  <c r="D10" i="1"/>
  <c r="D9" i="1" s="1"/>
  <c r="D262" i="1" l="1"/>
  <c r="D58" i="1"/>
  <c r="D47" i="1"/>
  <c r="D46" i="1" s="1"/>
  <c r="D66" i="1"/>
  <c r="D168" i="1"/>
  <c r="D8" i="1"/>
  <c r="D176" i="1"/>
  <c r="D173" i="1" s="1"/>
  <c r="D190" i="1"/>
  <c r="D77" i="1"/>
  <c r="D73" i="1" s="1"/>
  <c r="D97" i="1"/>
  <c r="D119" i="1"/>
  <c r="D114" i="1" s="1"/>
  <c r="D158" i="1"/>
  <c r="D241" i="1"/>
  <c r="D20" i="1"/>
  <c r="D19" i="1" s="1"/>
  <c r="D250" i="1"/>
  <c r="D144" i="1"/>
  <c r="D136" i="1" s="1"/>
  <c r="E438" i="1"/>
  <c r="E393" i="1"/>
  <c r="E291" i="1"/>
  <c r="E272" i="1"/>
  <c r="D157" i="1" l="1"/>
  <c r="D189" i="1"/>
  <c r="E271" i="1"/>
  <c r="E270" i="1" s="1"/>
  <c r="D7" i="1" l="1"/>
</calcChain>
</file>

<file path=xl/sharedStrings.xml><?xml version="1.0" encoding="utf-8"?>
<sst xmlns="http://schemas.openxmlformats.org/spreadsheetml/2006/main" count="1052" uniqueCount="1048">
  <si>
    <t>Наименование
дохода</t>
  </si>
  <si>
    <t/>
  </si>
  <si>
    <t>000 1 00 00000 00 0000 000</t>
  </si>
  <si>
    <t>НАЛОГОВЫЕ И НЕНАЛОГОВЫЕ ДОХОДЫ</t>
  </si>
  <si>
    <t>000 1 01 00000 00 0000 000</t>
  </si>
  <si>
    <t>НАЛОГИ НА ПРИБЫЛЬ, ДОХОДЫ</t>
  </si>
  <si>
    <t>000 1 01 01000 00 0000 110</t>
  </si>
  <si>
    <t>Налог на прибыль организаций</t>
  </si>
  <si>
    <t>000 1 01 01010 00 0000 110</t>
  </si>
  <si>
    <t>Налог на прибыль организаций, зачисляемый в бюджеты бюджетной системы Российской Федерации по соответствующим ставкам</t>
  </si>
  <si>
    <t>000 1 01 01012 02 0000 110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</si>
  <si>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</si>
  <si>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000 1 01 01014 02 0000 110</t>
  </si>
  <si>
    <t>Налог на прибыль организаций консолидированных групп налогоплательщиков, зачисляемый в бюджеты субъектов Российской Федерации</t>
  </si>
  <si>
    <t>000 1 01 02000 01 0000 110</t>
  </si>
  <si>
    <t>Налог на доходы физических лиц</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</si>
  <si>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</si>
  <si>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</si>
  <si>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</si>
  <si>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</si>
  <si>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</si>
  <si>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000 1 01 02040 01 0000 110</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</si>
  <si>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</si>
  <si>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</si>
  <si>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</si>
  <si>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</si>
  <si>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000 1 03 02090 01 0000 110</t>
  </si>
  <si>
    <t>000 1 03 02100 01 0000 110</t>
  </si>
  <si>
    <t>Акцизы на пиво, производимое на территории Российской Федерации</t>
  </si>
  <si>
    <t>000 1 03 02120 01 0000 110</t>
  </si>
  <si>
    <t>Акцизы на сидр, пуаре, медовуху, производимые на территории Российской Федерации</t>
  </si>
  <si>
    <t>000 1 03 02140 01 0000 110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</si>
  <si>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</si>
  <si>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000 1 03 02142 01 0000 110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</si>
  <si>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</si>
  <si>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</si>
  <si>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</si>
  <si>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</si>
  <si>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</si>
  <si>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</si>
  <si>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</si>
  <si>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</si>
  <si>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</si>
  <si>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000 1 03 02330 01 0000 110</t>
  </si>
  <si>
    <t>Акцизы на средние дистилляты, производимые на территории Российской Федерации</t>
  </si>
  <si>
    <t>000 1 05 00000 00 0000 000</t>
  </si>
  <si>
    <t>НАЛОГИ НА СОВОКУПНЫЙ ДОХОД</t>
  </si>
  <si>
    <t>000 1 05 01000 00 0000 110</t>
  </si>
  <si>
    <t>Налог, взимаемый в связи с применением упрощенной системы налогообложения</t>
  </si>
  <si>
    <t>000 1 05 01010 01 0000 110</t>
  </si>
  <si>
    <t>Налог, взимаемый с налогоплательщиков, выбравших в качестве объекта налогообложения доходы</t>
  </si>
  <si>
    <t>000 1 05 01011 01 0000 110</t>
  </si>
  <si>
    <t>000 1 05 01020 01 0000 110</t>
  </si>
  <si>
    <t>Налог, взимаемый с налогоплательщиков, выбравших в качестве объекта налогообложения доходы, уменьшенные на величину расходов</t>
  </si>
  <si>
    <t>000 1 05 01021 01 0000 110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</si>
  <si>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</si>
  <si>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000 1 06 00000 00 0000 000</t>
  </si>
  <si>
    <t>НАЛОГИ НА ИМУЩЕСТВО</t>
  </si>
  <si>
    <t>000 1 06 02000 02 0000 110</t>
  </si>
  <si>
    <t>Налог на имущество организаций</t>
  </si>
  <si>
    <t>000 1 06 02010 02 0000 110</t>
  </si>
  <si>
    <t>Налог на имущество организаций по имуществу, не входящему в Единую систему газоснабжения</t>
  </si>
  <si>
    <t>000 1 06 02020 02 0000 110</t>
  </si>
  <si>
    <t>Налог на имущество организаций по имуществу, входящему в Единую систему газоснабжения</t>
  </si>
  <si>
    <t>000 1 06 04000 02 0000 110</t>
  </si>
  <si>
    <t>Транспортный налог</t>
  </si>
  <si>
    <t>000 1 06 04011 02 0000 110</t>
  </si>
  <si>
    <t>Транспортный налог с организаций</t>
  </si>
  <si>
    <t>000 1 06 04012 02 0000 110</t>
  </si>
  <si>
    <t>Транспортный налог с физических лиц</t>
  </si>
  <si>
    <t>000 1 06 05000 02 0000 110</t>
  </si>
  <si>
    <t>Налог на игорный бизнес</t>
  </si>
  <si>
    <t>000 1 07 00000 00 0000 000</t>
  </si>
  <si>
    <t>НАЛОГИ, СБОРЫ И РЕГУЛЯРНЫЕ ПЛАТЕЖИ ЗА ПОЛЬЗОВАНИЕ ПРИРОДНЫМИ РЕСУРСАМИ</t>
  </si>
  <si>
    <t>000 1 07 01000 01 0000 110</t>
  </si>
  <si>
    <t>Налог на добычу полезных ископаемых</t>
  </si>
  <si>
    <t>000 1 07 01020 01 0000 110</t>
  </si>
  <si>
    <t>Налог на добычу общераспространенных полезных ископаемых</t>
  </si>
  <si>
    <t>000 1 07 01030 01 0000 110</t>
  </si>
  <si>
    <t>Налог на добычу прочих полезных ископаемых (за исключением полезных ископаемых в виде природных алмазов)</t>
  </si>
  <si>
    <t>000 1 07 04000 01 0000 110</t>
  </si>
  <si>
    <t>Сборы за пользование объектами животного мира и за пользование объектами водных биологических ресурсов</t>
  </si>
  <si>
    <t>000 1 07 04010 01 0000 110</t>
  </si>
  <si>
    <t>Сбор за пользование объектами животного мира</t>
  </si>
  <si>
    <t>000 1 07 04030 01 0000 110</t>
  </si>
  <si>
    <t>Сбор за пользование объектами водных биологических ресурсов (по внутренним водным объектам)</t>
  </si>
  <si>
    <t>000 1 08 00000 00 0000 000</t>
  </si>
  <si>
    <t>ГОСУДАРСТВЕННАЯ ПОШЛИНА</t>
  </si>
  <si>
    <t>000 1 08 06000 01 0000 110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</si>
  <si>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</si>
  <si>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</si>
  <si>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</si>
  <si>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</si>
  <si>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</si>
  <si>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000 1 08 07020 01 0000 110</t>
  </si>
  <si>
    <t>Государственная пошлина за государственную регистрацию прав, ограничений (обременений) прав на недвижимое имущество и сделок с ним</t>
  </si>
  <si>
    <t>000 1 08 07080 01 0000 110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</si>
  <si>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</si>
  <si>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</si>
  <si>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</si>
  <si>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000 1 08 07100 01 0000 110</t>
  </si>
  <si>
    <t>Государственная пошлина за выдачу и обмен паспорта гражданина Российской Федерации</t>
  </si>
  <si>
    <t>000 1 08 07110 01 0000 110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</si>
  <si>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</si>
  <si>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000 1 08 07120 01 0000 110</t>
  </si>
  <si>
    <t>Государственная пошлина за государственную регистрацию политических партий и региональных отделений политических партий</t>
  </si>
  <si>
    <t>000 1 08 07130 01 0000 110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</si>
  <si>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</si>
  <si>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</si>
  <si>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</si>
  <si>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000 1 08 07142 01 0000 110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</si>
  <si>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</si>
  <si>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000 1 08 07160 01 0000 110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</si>
  <si>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</si>
  <si>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000 1 08 07170 01 0000 110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</si>
  <si>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</si>
  <si>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</si>
  <si>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</si>
  <si>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000 1 08 07380 01 0000 110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</si>
  <si>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</si>
  <si>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000 1 08 07390 01 0000 110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</si>
  <si>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</si>
  <si>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000 1 08 07400 01 0000 110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</si>
  <si>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</si>
  <si>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000 1 09 00000 00 0000 000</t>
  </si>
  <si>
    <t>ЗАДОЛЖЕННОСТЬ И ПЕРЕРАСЧЕТЫ ПО ОТМЕНЕННЫМ НАЛОГАМ, СБОРАМ И ИНЫМ ОБЯЗАТЕЛЬНЫМ ПЛАТЕЖАМ</t>
  </si>
  <si>
    <t>000 1 09 01000 00 0000 110</t>
  </si>
  <si>
    <t>Налог на прибыль организаций, зачислявшийся до 1 января 2005 года в местные бюджеты</t>
  </si>
  <si>
    <t>000 1 09 01030 05 0000 110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</si>
  <si>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</si>
  <si>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000 1 09 03000 00 0000 110</t>
  </si>
  <si>
    <t>Платежи за пользование природными ресурсами</t>
  </si>
  <si>
    <t>000 1 09 03080 00 0000 110</t>
  </si>
  <si>
    <t>Отчисления на воспроизводство минерально-сырьевой базы</t>
  </si>
  <si>
    <t>000 1 09 03082 02 0000 110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</si>
  <si>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</si>
  <si>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000 1 09 04000 00 0000 110</t>
  </si>
  <si>
    <t>Налоги на имущество</t>
  </si>
  <si>
    <t>000 1 09 04010 02 0000 110</t>
  </si>
  <si>
    <t>Налог на имущество предприятий</t>
  </si>
  <si>
    <t>000 1 09 04030 01 0000 110</t>
  </si>
  <si>
    <t>Налог на пользователей автомобильных дорог</t>
  </si>
  <si>
    <t>000 1 09 06000 02 0000 110</t>
  </si>
  <si>
    <t>Прочие налоги и сборы (по отмененным налогам и сборам субъектов Российской Федерации)</t>
  </si>
  <si>
    <t>000 1 09 06010 02 0000 110</t>
  </si>
  <si>
    <t>Налог с продаж</t>
  </si>
  <si>
    <t>000 1 11 00000 00 0000 000</t>
  </si>
  <si>
    <t>ДОХОДЫ ОТ ИСПОЛЬЗОВАНИЯ ИМУЩЕСТВА, НАХОДЯЩЕГОСЯ В ГОСУДАРСТВЕННОЙ И МУНИЦИПАЛЬНОЙ СОБСТВЕННОСТИ</t>
  </si>
  <si>
    <t>000 1 11 01000 00 0000 120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</si>
  <si>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</si>
  <si>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</si>
  <si>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</si>
  <si>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000 1 11 03000 00 0000 120</t>
  </si>
  <si>
    <t>Проценты, полученные от предоставления бюджетных кредитов внутри страны</t>
  </si>
  <si>
    <t>000 1 11 03020 02 0000 120</t>
  </si>
  <si>
    <t>Проценты, полученные от предоставления бюджетных кредитов внутри страны за счет средств бюджетов субъектов Российской Федерации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</si>
  <si>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</si>
  <si>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</si>
  <si>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</si>
  <si>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</si>
  <si>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</si>
  <si>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</si>
  <si>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</si>
  <si>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</si>
  <si>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000 1 11 05032 02 0000 120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</si>
  <si>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</si>
  <si>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</si>
  <si>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</si>
  <si>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000 1 11 05072 02 0000 120</t>
  </si>
  <si>
    <t>Доходы от сдачи в аренду имущества, составляющего казну субъекта Российской Федерации (за исключением земельных участков)</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</si>
  <si>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</si>
  <si>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</si>
  <si>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</si>
  <si>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</si>
  <si>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000 1 11 05322 02 0000 120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</si>
  <si>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</si>
  <si>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000 1 11 07000 00 0000 120</t>
  </si>
  <si>
    <t>Платежи от государственных и муниципальных унитарных предприятий</t>
  </si>
  <si>
    <t>000 1 11 07010 00 0000 120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</si>
  <si>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</si>
  <si>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000 1 11 07012 02 0000 120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</si>
  <si>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</si>
  <si>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</si>
  <si>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</si>
  <si>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</si>
  <si>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</si>
  <si>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</si>
  <si>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</si>
  <si>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</si>
  <si>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</si>
  <si>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</si>
  <si>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</si>
  <si>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000 1 12 02000 00 0000 120</t>
  </si>
  <si>
    <t>Платежи при пользовании недрами</t>
  </si>
  <si>
    <t>000 1 12 02010 01 0000 120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</si>
  <si>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</si>
  <si>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000 1 12 02012 01 0000 120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</si>
  <si>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</si>
  <si>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000 1 12 02030 01 0000 120</t>
  </si>
  <si>
    <t>Регулярные платежи за пользование недрами при пользовании недрами на территории Российской Федерации</t>
  </si>
  <si>
    <t>000 1 12 02050 01 0000 120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</si>
  <si>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</si>
  <si>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000 1 12 02052 01 0000 120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</si>
  <si>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</si>
  <si>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000 1 12 02100 00 0000 120</t>
  </si>
  <si>
    <t>Сборы за участие в конкурсе (аукционе) на право пользования участками недр</t>
  </si>
  <si>
    <t>000 1 12 02102 02 0000 120</t>
  </si>
  <si>
    <t>Сборы за участие в конкурсе (аукционе) на право пользования участками недр местного значения</t>
  </si>
  <si>
    <t>000 1 12 04000 00 0000 120</t>
  </si>
  <si>
    <t>Плата за использование лесов</t>
  </si>
  <si>
    <t>000 1 12 04010 00 0000 120</t>
  </si>
  <si>
    <t>Плата за использование лесов, расположенных на землях лесного фонда</t>
  </si>
  <si>
    <t>000 1 12 04013 02 0000 120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</si>
  <si>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</si>
  <si>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000 1 12 04014 02 0000 120</t>
  </si>
  <si>
    <t>Плата за использование лесов, расположенных на землях лесного фонда, в части, превышающей минимальный размер арендной платы</t>
  </si>
  <si>
    <t>000 1 12 04015 02 0000 120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</si>
  <si>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</si>
  <si>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000 1 13 00000 00 0000 000</t>
  </si>
  <si>
    <t>000 1 13 01000 00 0000 130</t>
  </si>
  <si>
    <t>Доходы от оказания платных услуг (работ)</t>
  </si>
  <si>
    <t>000 1 13 01031 01 0000 130</t>
  </si>
  <si>
    <t>Плата за предоставление сведений из Единого государственного реестра недвижимости</t>
  </si>
  <si>
    <t>000 1 13 01500 00 0000 130</t>
  </si>
  <si>
    <t>Плата за оказание услуг по присоединению объектов дорожного сервиса к автомобильным дорогам общего пользования</t>
  </si>
  <si>
    <t>000 1 13 01520 02 0000 130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</si>
  <si>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</si>
  <si>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000 1 13 01990 00 0000 130</t>
  </si>
  <si>
    <t>Прочие доходы от оказания платных услуг (работ)</t>
  </si>
  <si>
    <t>000 1 13 01992 02 0000 130</t>
  </si>
  <si>
    <t>Прочие доходы от оказания платных услуг (работ) получателями средств бюджетов субъектов Российской Федерации</t>
  </si>
  <si>
    <t>000 1 13 02000 00 0000 130</t>
  </si>
  <si>
    <t>Доходы от компенсации затрат государства</t>
  </si>
  <si>
    <t>000 1 13 02060 00 0000 130</t>
  </si>
  <si>
    <t>Доходы, поступающие в порядке возмещения расходов, понесенных в связи с эксплуатацией имущества</t>
  </si>
  <si>
    <t>000 1 13 02062 02 0000 130</t>
  </si>
  <si>
    <t>Доходы, поступающие в порядке возмещения расходов, понесенных в связи с эксплуатацией имущества субъектов Российской Федерации</t>
  </si>
  <si>
    <t>000 1 13 02990 00 0000 130</t>
  </si>
  <si>
    <t>Прочие доходы от компенсации затрат государства</t>
  </si>
  <si>
    <t>000 1 13 02992 02 0000 130</t>
  </si>
  <si>
    <t>Прочие доходы от компенсации затрат бюджетов субъектов Российской Федерации</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</si>
  <si>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</si>
  <si>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</si>
  <si>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</si>
  <si>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</si>
  <si>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000 1 14 02020 02 0000 410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</si>
  <si>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</si>
  <si>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000 1 14 02022 02 0000 410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</si>
  <si>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</si>
  <si>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000 1 14 02020 02 0000 440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</si>
  <si>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</si>
  <si>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000 1 14 02022 02 0000 440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</si>
  <si>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</si>
  <si>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000 1 15 00000 00 0000 000</t>
  </si>
  <si>
    <t>АДМИНИСТРАТИВНЫЕ ПЛАТЕЖИ И СБОРЫ</t>
  </si>
  <si>
    <t>000 1 15 02000 00 0000 140</t>
  </si>
  <si>
    <t>Платежи, взимаемые государственными и муниципальными органами (организациями) за выполнение определенных функций</t>
  </si>
  <si>
    <t>000 1 15 02020 02 0000 140</t>
  </si>
  <si>
    <t>Платежи, взимаемые государственными органами (организациями) субъектов Российской Федерации за выполнение определенных функций</t>
  </si>
  <si>
    <t>000 1 16 00000 00 0000 000</t>
  </si>
  <si>
    <t>ШТРАФЫ, САНКЦИИ, ВОЗМЕЩЕНИЕ УЩЕРБА</t>
  </si>
  <si>
    <t>000 1 17 00000 00 0000 000</t>
  </si>
  <si>
    <t>ПРОЧИЕ НЕНАЛОГОВЫЕ ДОХОДЫ</t>
  </si>
  <si>
    <t>000 1 17 05000 00 0000 180</t>
  </si>
  <si>
    <t>Прочие неналоговые доходы</t>
  </si>
  <si>
    <t>000 1 17 05020 02 0000 180</t>
  </si>
  <si>
    <t>Прочие неналоговые доходы бюджетов субъектов Российской Федерации</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</si>
  <si>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</si>
  <si>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</si>
  <si>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</si>
  <si>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</si>
  <si>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</si>
  <si>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</si>
  <si>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</si>
  <si>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</si>
  <si>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</si>
  <si>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</si>
  <si>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</si>
  <si>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</si>
  <si>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</si>
  <si>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</si>
  <si>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</si>
  <si>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</si>
  <si>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</si>
  <si>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</si>
  <si>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</si>
  <si>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</si>
  <si>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</si>
  <si>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</si>
  <si>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</si>
  <si>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</si>
  <si>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</si>
  <si>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</si>
  <si>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</si>
  <si>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</si>
  <si>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</si>
  <si>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</si>
  <si>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</si>
  <si>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</si>
  <si>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</si>
  <si>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</si>
  <si>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</si>
  <si>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</si>
  <si>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</si>
  <si>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</si>
  <si>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</si>
  <si>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</si>
  <si>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</si>
  <si>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</si>
  <si>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</si>
  <si>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</si>
  <si>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</si>
  <si>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</si>
  <si>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</si>
  <si>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</si>
  <si>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</si>
  <si>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</si>
  <si>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</si>
  <si>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</si>
  <si>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</si>
  <si>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</si>
  <si>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</si>
  <si>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</si>
  <si>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</si>
  <si>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</si>
  <si>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Итого доходов</t>
  </si>
  <si>
    <t>Субсидии бюджетам на реализацию мероприятий по обеспечению жильем молодых семей</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</si>
  <si>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</si>
  <si>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</si>
  <si>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</si>
  <si>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</si>
  <si>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</si>
  <si>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Минимальный налог, зачисляемый в бюджеты субъектов Российской Федерации (за налоговые периоды, истекшие до 1 января 2016 года)</t>
  </si>
  <si>
    <t>000 1 08 07141 01 0000 110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</si>
  <si>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</si>
  <si>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000 1 09 04020 02 0000 110</t>
  </si>
  <si>
    <t>Налог с владельцев транспортных средств и налог на приобретение автотранспортных средств</t>
  </si>
  <si>
    <t>000 1 09 06020 02 0000 110</t>
  </si>
  <si>
    <t>Сбор на нужды образовательных учреждений, взимаемый с юридических лиц</t>
  </si>
  <si>
    <t>000 1 11 05100 02 0000 120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</si>
  <si>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</si>
  <si>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000 1 12 01041 01 0000 120</t>
  </si>
  <si>
    <t>Плата за размещение отходов производства</t>
  </si>
  <si>
    <t>000 1 12 01042 01 0000 120</t>
  </si>
  <si>
    <t>Плата за размещение твердых коммунальных отходов</t>
  </si>
  <si>
    <t>ДОХОДЫ ОТ ОКАЗАНИЯ ПЛАТНЫХ УСЛУГ И КОМПЕНСАЦИИ ЗАТРАТ ГОСУДАРСТВА</t>
  </si>
  <si>
    <t>000 1 13 01020 01 0000 130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</si>
  <si>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</si>
  <si>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000 1 13 01400 01 0000 130</t>
  </si>
  <si>
    <t>Плата за предоставление сведений, документов, содержащихся в государственных реестрах (регистрах)</t>
  </si>
  <si>
    <t>000 1 13 01410 01 0000 130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</si>
  <si>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</si>
  <si>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000 2 02 10000 00 0000 150</t>
  </si>
  <si>
    <t>000 2 02 15001 00 0000 150</t>
  </si>
  <si>
    <t>000 2 02 15001 02 0000 150</t>
  </si>
  <si>
    <t>000 2 02 15010 00 0000 150</t>
  </si>
  <si>
    <t>000 2 02 15010 02 0000 150</t>
  </si>
  <si>
    <t>000 2 02 20000 00 0000 150</t>
  </si>
  <si>
    <t>000 2 02 25027 00 0000 150</t>
  </si>
  <si>
    <t>000 2 02 25027 02 0000 150</t>
  </si>
  <si>
    <t>000 2 02 25066 02 0000 150</t>
  </si>
  <si>
    <t>000 2 02 25081 00 0000 150</t>
  </si>
  <si>
    <t>000 2 02 25081 02 0000 150</t>
  </si>
  <si>
    <t>000 2 02 25082 02 0000 150</t>
  </si>
  <si>
    <t>000 2 02 25084 02 0000 150</t>
  </si>
  <si>
    <t>000 2 02 25086 00 0000 150</t>
  </si>
  <si>
    <t>000 2 02 25086 02 0000 150</t>
  </si>
  <si>
    <t>000 2 02 25097 00 0000 150</t>
  </si>
  <si>
    <t>000 2 02 25097 02 0000 150</t>
  </si>
  <si>
    <t>000 2 02 25402 02 0000 150</t>
  </si>
  <si>
    <t>000 2 02 25462 02 0000 150</t>
  </si>
  <si>
    <t>000 2 02 25466 00 0000 150</t>
  </si>
  <si>
    <t>000 2 02 25466 02 0000 150</t>
  </si>
  <si>
    <t>000 2 02 25467 00 0000 150</t>
  </si>
  <si>
    <t>000 2 02 25467 02 0000 150</t>
  </si>
  <si>
    <t>000 2 02 25497 00 0000 150</t>
  </si>
  <si>
    <t>000 2 02 25497 02 0000 150</t>
  </si>
  <si>
    <t>000 2 02 25517 00 0000 150</t>
  </si>
  <si>
    <t>000 2 02 25517 02 0000 150</t>
  </si>
  <si>
    <t>000 2 02 25519 00 0000 150</t>
  </si>
  <si>
    <t>000 2 02 25519 02 0000 150</t>
  </si>
  <si>
    <t>000 2 02 25520 00 0000 150</t>
  </si>
  <si>
    <t>000 2 02 25520 02 0000 150</t>
  </si>
  <si>
    <t>000 2 02 25527 00 0000 150</t>
  </si>
  <si>
    <t>000 2 02 25527 02 0000 150</t>
  </si>
  <si>
    <t>000 2 02 25554 02 0000 150</t>
  </si>
  <si>
    <t>000 2 02 25555 00 0000 150</t>
  </si>
  <si>
    <t>000 2 02 25555 02 0000 150</t>
  </si>
  <si>
    <t>000 2 02 25568 02 0000 150</t>
  </si>
  <si>
    <t>000 2 02 30000 00 0000 150</t>
  </si>
  <si>
    <t>000 2 02 35118 00 0000 150</t>
  </si>
  <si>
    <t>000 2 02 35118 02 0000 150</t>
  </si>
  <si>
    <t>000 2 02 35120 00 0000 150</t>
  </si>
  <si>
    <t>000 2 02 35120 02 0000 150</t>
  </si>
  <si>
    <t>000 2 02 35128 02 0000 150</t>
  </si>
  <si>
    <t>000 2 02 35129 02 0000 150</t>
  </si>
  <si>
    <t>000 2 02 35135 00 0000 150</t>
  </si>
  <si>
    <t>000 2 02 35135 02 0000 150</t>
  </si>
  <si>
    <t>000 2 02 35137 00 0000 150</t>
  </si>
  <si>
    <t>000 2 02 35137 02 0000 150</t>
  </si>
  <si>
    <t>000 2 02 35176 00 0000 150</t>
  </si>
  <si>
    <t>000 2 02 35176 02 0000 150</t>
  </si>
  <si>
    <t>000 2 02 35220 00 0000 150</t>
  </si>
  <si>
    <t>000 2 02 35220 02 0000 150</t>
  </si>
  <si>
    <t>000 2 02 35240 00 0000 150</t>
  </si>
  <si>
    <t>000 2 02 35240 02 0000 150</t>
  </si>
  <si>
    <t>000 2 02 35250 00 0000 150</t>
  </si>
  <si>
    <t>000 2 02 35250 02 0000 150</t>
  </si>
  <si>
    <t>000 2 02 35260 00 0000 150</t>
  </si>
  <si>
    <t>000 2 02 35260 02 0000 150</t>
  </si>
  <si>
    <t>000 2 02 35270 00 0000 150</t>
  </si>
  <si>
    <t>000 2 02 35270 02 0000 150</t>
  </si>
  <si>
    <t>000 2 02 35280 00 0000 150</t>
  </si>
  <si>
    <t>000 2 02 35280 02 0000 150</t>
  </si>
  <si>
    <t>000 2 02 35290 02 0000 150</t>
  </si>
  <si>
    <t>000 2 02 35380 00 0000 150</t>
  </si>
  <si>
    <t>000 2 02 35380 02 0000 150</t>
  </si>
  <si>
    <t>000 2 02 35460 00 0000 150</t>
  </si>
  <si>
    <t>000 2 02 35460 02 0000 150</t>
  </si>
  <si>
    <t>000 2 02 35573 00 0000 150</t>
  </si>
  <si>
    <t>000 2 02 35573 02 0000 150</t>
  </si>
  <si>
    <t>000 2 02 35900 02 0000 150</t>
  </si>
  <si>
    <t>000 2 02 40000 00 0000 150</t>
  </si>
  <si>
    <t>000 2 02 45141 02 0000 150</t>
  </si>
  <si>
    <t>000 2 02 45142 02 0000 150</t>
  </si>
  <si>
    <t>000 2 02 45161 00 0000 150</t>
  </si>
  <si>
    <t>000 2 02 45161 02 0000 150</t>
  </si>
  <si>
    <t>000 2 02 45197 02 0000 150</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</si>
  <si>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</si>
  <si>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</si>
  <si>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</si>
  <si>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</si>
  <si>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000 2 02 25138 00 0000 150</t>
  </si>
  <si>
    <t>000 2 02 25138 02 0000 150</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</si>
  <si>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</si>
  <si>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</si>
  <si>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000 2 02 25202 02 0000 150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</si>
  <si>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</si>
  <si>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000 2 02 25228 00 0000 150</t>
  </si>
  <si>
    <t>Субсидии бюджетам на оснащение объектов спортивной инфраструктуры спортивно-технологическим оборудованием</t>
  </si>
  <si>
    <t>000 2 02 25228 02 0000 150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</si>
  <si>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</si>
  <si>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</si>
  <si>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</si>
  <si>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</si>
  <si>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</si>
  <si>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000 2 02 27111 02 0000 150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</si>
  <si>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</si>
  <si>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000 2 02 25013 00 0000 150</t>
  </si>
  <si>
    <t>Субсидии бюджетам на сокращение доли загрязненных сточных вод</t>
  </si>
  <si>
    <t>000 2 02 25013 02 0000 150</t>
  </si>
  <si>
    <t>Субсидии бюджетам субъектов Российской Федерации на сокращение доли загрязненных сточных вод</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</si>
  <si>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</si>
  <si>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</si>
  <si>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</si>
  <si>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</si>
  <si>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</si>
  <si>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</si>
  <si>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000 2 02 25170 02 0000 150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</si>
  <si>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</si>
  <si>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000 2 02 25187 00 0000 150</t>
  </si>
  <si>
    <t>000 2 02 25187 02 0000 150</t>
  </si>
  <si>
    <t>000 2 02 25201 00 0000 150</t>
  </si>
  <si>
    <t>Субсидии бюджетам на развитие паллиативной медицинской помощи</t>
  </si>
  <si>
    <t>000 2 02 25201 02 0000 150</t>
  </si>
  <si>
    <t>Субсидии бюджетам субъектов Российской Федерации на развитие паллиативной медицинской помощи</t>
  </si>
  <si>
    <t>000 2 02 25232 00 0000 150</t>
  </si>
  <si>
    <t>000 2 02 25232 02 0000 150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</si>
  <si>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</si>
  <si>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000 2 02 25243 00 0000 150</t>
  </si>
  <si>
    <t>Субсидии бюджетам на строительство и реконструкцию (модернизацию) объектов питьевого водоснабжения</t>
  </si>
  <si>
    <t>000 2 02 25243 02 0000 150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</si>
  <si>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</si>
  <si>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000 2 02 35429 00 0000 150</t>
  </si>
  <si>
    <t>Субвенции бюджетам на увеличение площади лесовосстановления</t>
  </si>
  <si>
    <t>000 2 02 35429 02 0000 150</t>
  </si>
  <si>
    <t>Субвенции бюджетам субъектов Российской Федерации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</si>
  <si>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</si>
  <si>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</si>
  <si>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</si>
  <si>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</si>
  <si>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</si>
  <si>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</si>
  <si>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</si>
  <si>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</si>
  <si>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000 2 02 45190 02 0000 150</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</si>
  <si>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</si>
  <si>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</si>
  <si>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</si>
  <si>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</si>
  <si>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</si>
  <si>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</si>
  <si>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000 2 02 45196 02 0000 150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</si>
  <si>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</si>
  <si>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</si>
  <si>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000 2 02 45216 02 0000 150</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</si>
  <si>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</si>
  <si>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</si>
  <si>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000 2 02 45393 02 0000 150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</si>
  <si>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</si>
  <si>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000 2 02 45468 00 0000 150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</si>
  <si>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</si>
  <si>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000 2 02 45468 02 0000 150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</si>
  <si>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</si>
  <si>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</si>
  <si>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000 1 03 02143 01 0000 110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</si>
  <si>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</si>
  <si>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</si>
  <si>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</si>
  <si>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</si>
  <si>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</si>
  <si>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</si>
  <si>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</si>
  <si>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</si>
  <si>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</si>
  <si>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</si>
  <si>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</si>
  <si>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</si>
  <si>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</si>
  <si>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</si>
  <si>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</si>
  <si>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</si>
  <si>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</si>
  <si>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</si>
  <si>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</si>
  <si>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</si>
  <si>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000 2 02 25219 00 0000 150</t>
  </si>
  <si>
    <t>Субсидии бюджетам на создание центров цифрового образования детей</t>
  </si>
  <si>
    <t>000 2 02 25219 02 0000 150</t>
  </si>
  <si>
    <t>Субсидии бюджетам субъектов Российской Федерации на создание центров цифрового образования детей</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</si>
  <si>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</si>
  <si>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</si>
  <si>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</si>
  <si>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</si>
  <si>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</si>
  <si>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</si>
  <si>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</si>
  <si>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</si>
  <si>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000 2 02 27384 00 0000 150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</si>
  <si>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</si>
  <si>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000 2 02 27384 02 0000 150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</si>
  <si>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</si>
  <si>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Код бюджетной классификации 
Российской Федерации</t>
  </si>
  <si>
    <t>000 2 03 00000 00 0000 000</t>
  </si>
  <si>
    <t>БЕЗВОЗМЕЗДНЫЕ ПОСТУПЛЕНИЯ ОТ ГОСУДАРСТВЕННЫХ (МУНИЦИПАЛЬНЫХ) ОРГАНИЗАЦИЙ</t>
  </si>
  <si>
    <t>000 2 03 02000 02 0000 150</t>
  </si>
  <si>
    <t>Безвозмездные поступления от государственных (муниципальных) организаций в бюджеты субъектов Российской Федерации</t>
  </si>
  <si>
    <t>000 2 03 02040 02 0000 150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</si>
  <si>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</si>
  <si>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000 2 02 25299 02 0000 150</t>
  </si>
  <si>
    <t>000 1 03 02130 01 0000 110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</si>
  <si>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</si>
  <si>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</si>
  <si>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</si>
  <si>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000 1 08 07510 01 0000 110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</si>
  <si>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</si>
  <si>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</si>
  <si>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</si>
  <si>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</si>
  <si>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</si>
  <si>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</si>
  <si>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</si>
  <si>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000 1 13 01190 01 0000 130</t>
  </si>
  <si>
    <t>Плата за предоставление информации из реестра дисквалифицированных лиц</t>
  </si>
  <si>
    <t>000 1 16 01000 01 0000 140</t>
  </si>
  <si>
    <t>Административные штрафы, установленные Кодексом Российской Федерации об административных правонарушениях</t>
  </si>
  <si>
    <t>000 1 16 01050 01 0000 140</t>
  </si>
  <si>
    <t>000 1 16 01053 01 0000 140</t>
  </si>
  <si>
    <t>000 1 16 01060 01 0000 140</t>
  </si>
  <si>
    <t>000 1 16 01063 01 0000 140</t>
  </si>
  <si>
    <t>000 1 16 01070 01 0000 140</t>
  </si>
  <si>
    <t>000 1 16 01072 01 0000 140</t>
  </si>
  <si>
    <t>000 1 16 01073 01 0000 140</t>
  </si>
  <si>
    <t>000 1 16 01080 01 0000 140</t>
  </si>
  <si>
    <t>000 1 16 01082 01 0000 140</t>
  </si>
  <si>
    <t>000 1 16 01083 01 0000 140</t>
  </si>
  <si>
    <t>000 1 16 01090 01 0000 140</t>
  </si>
  <si>
    <t>000 1 16 01092 01 0000 140</t>
  </si>
  <si>
    <t>000 1 16 01093 01 0000 140</t>
  </si>
  <si>
    <t>000 1 16 01100 01 0000 140</t>
  </si>
  <si>
    <t>000 1 16 01102 01 0000 140</t>
  </si>
  <si>
    <t>000 1 16 01103 01 0000 140</t>
  </si>
  <si>
    <t>000 1 16 01110 01 0000 140</t>
  </si>
  <si>
    <t>000 1 16 01113 01 0000 140</t>
  </si>
  <si>
    <t>000 1 16 01120 01 0000 140</t>
  </si>
  <si>
    <t>000 1 16 01121 01 0000 140</t>
  </si>
  <si>
    <t>000 1 16 01122 01 0000 140</t>
  </si>
  <si>
    <t>000 1 16 01123 01 0000 140</t>
  </si>
  <si>
    <t>000 1 16 01130 01 0000 140</t>
  </si>
  <si>
    <t>000 1 16 01133 01 0000 140</t>
  </si>
  <si>
    <t>000 1 16 01140 01 0000 140</t>
  </si>
  <si>
    <t>000 1 16 01142 01 0000 140</t>
  </si>
  <si>
    <t>000 1 16 01143 01 0000 140</t>
  </si>
  <si>
    <t>000 1 16 01150 01 0000 140</t>
  </si>
  <si>
    <t>000 1 16 01153 01 0000 140</t>
  </si>
  <si>
    <t>000 1 16 01156 01 0000 140</t>
  </si>
  <si>
    <t>000 1 16 01170 01 0000 140</t>
  </si>
  <si>
    <t>000 1 16 01173 01 0000 140</t>
  </si>
  <si>
    <t>000 1 16 01190 01 0000 140</t>
  </si>
  <si>
    <t>000 1 16 01192 01 0000 140</t>
  </si>
  <si>
    <t>000 1 16 01193 01 0000 140</t>
  </si>
  <si>
    <t>000 1 16 01200 01 0000 140</t>
  </si>
  <si>
    <t>000 1 16 01203 01 0000 140</t>
  </si>
  <si>
    <t>000 1 16 02000 02 0000 140</t>
  </si>
  <si>
    <t>Административные штрафы, установленные законами субъектов Российской Федерации об административных правонарушениях</t>
  </si>
  <si>
    <t>000 1 16 02010 02 0000 140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</si>
  <si>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</si>
  <si>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</si>
  <si>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</si>
  <si>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</si>
  <si>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</si>
  <si>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000 1 16 07010 02 0000 140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</si>
  <si>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</si>
  <si>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</si>
  <si>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</si>
  <si>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000 1 16 07090 02 0000 140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</si>
  <si>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</si>
  <si>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000 1 16 10000 00 0000 140</t>
  </si>
  <si>
    <t>Платежи в целях возмещения причиненного ущерба (убытков)</t>
  </si>
  <si>
    <t>000 1 16 10020 02 0000 140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</si>
  <si>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</si>
  <si>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000 1 16 10021 02 0000 140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</si>
  <si>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</si>
  <si>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000 1 16 11000 01 0000 140</t>
  </si>
  <si>
    <t>Платежи, уплачиваемые в целях возмещения вреда</t>
  </si>
  <si>
    <t>000 1 16 11060 01 0000 140</t>
  </si>
  <si>
    <t>Платежи, уплачиваемые в целях возмещения вреда, причиняемого автомобильным дорогам</t>
  </si>
  <si>
    <t>000 1 16 11063 01 0000 140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</si>
  <si>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</si>
  <si>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000 2 02 25169 00 0000 150</t>
  </si>
  <si>
    <t>000 2 02 25169 02 0000 150</t>
  </si>
  <si>
    <t>000 2 02 25210 00 0000 150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</si>
  <si>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</si>
  <si>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000 2 02 25210 02 0000 150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</si>
  <si>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</si>
  <si>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000 2 02 25247 00 0000 150</t>
  </si>
  <si>
    <t>Субсидии бюджетам на создание мобильных технопарков "Кванториум"</t>
  </si>
  <si>
    <t>000 2 02 25247 02 0000 150</t>
  </si>
  <si>
    <t>Субсидии бюджетам субъектов Российской Федерации на создание мобильных технопарков "Кванториум"</t>
  </si>
  <si>
    <t>000 2 02 25256 02 0000 150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</si>
  <si>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</si>
  <si>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</si>
  <si>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</si>
  <si>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000 2 02 25495 02 0000 150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</si>
  <si>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</si>
  <si>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000 2 02 25502 00 0000 150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</si>
  <si>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</si>
  <si>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000 2 02 25502 02 0000 150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</si>
  <si>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</si>
  <si>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000 2 02 25508 00 0000 150</t>
  </si>
  <si>
    <t>Субсидии бюджетам на поддержку сельскохозяйственного производства по отдельным подотраслям растениеводства и животноводства</t>
  </si>
  <si>
    <t>000 2 02 25508 02 0000 150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</si>
  <si>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</si>
  <si>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</si>
  <si>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</si>
  <si>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000 2 02 25576 00 0000 150</t>
  </si>
  <si>
    <t>Субсидии бюджетам на обеспечение комплексного развития сельских территорий</t>
  </si>
  <si>
    <t>000 2 02 25576 02 0000 150</t>
  </si>
  <si>
    <t>Субсидии бюджетам субъектов Российской Федерации на обеспечение комплексного развития сельских территорий</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</si>
  <si>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</si>
  <si>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000 2 02 45453 00 0000 150</t>
  </si>
  <si>
    <t>Межбюджетные трансферты, передаваемые бюджетам на создание виртуальных концертных залов</t>
  </si>
  <si>
    <t>000 2 02 45453 02 0000 150</t>
  </si>
  <si>
    <t>Межбюджетные трансферты, передаваемые бюджетам субъектов Российской Федерации на создание виртуальных концертных залов</t>
  </si>
  <si>
    <t>000 2 02 25299 00 0000 150</t>
  </si>
  <si>
    <t>000 2 02 15009 00 0000 150</t>
  </si>
  <si>
    <t>Дотации бюджетам на частичную компенсацию дополнительных расходов на повышение оплаты труда работников бюджетной сферы и иные цели</t>
  </si>
  <si>
    <t>000 2 02 15009 02 0000 150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</si>
  <si>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</si>
  <si>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000 2 02 49999 00 0000 150</t>
  </si>
  <si>
    <t>Прочие межбюджетные трансферты, передаваемые бюджетам</t>
  </si>
  <si>
    <t>000 2 02 49999 02 0000 150</t>
  </si>
  <si>
    <t>Прочие межбюджетные трансферты, передаваемые бюджетам субъектов Российской Федерации</t>
  </si>
  <si>
    <t>000 1 03 02190 01 0000 110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</si>
  <si>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</si>
  <si>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000 1 03 02210 01 0000 110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</si>
  <si>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</si>
  <si>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000 1 03 02220 01 0000 110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</si>
  <si>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</si>
  <si>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000 2 02 25255 00 0000 150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</si>
  <si>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</si>
  <si>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000 2 02 25255 02 0000 150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</si>
  <si>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</si>
  <si>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000 2 02 25261 02 0000 150</t>
  </si>
  <si>
    <t>000 2 02 25491 00 0000 150</t>
  </si>
  <si>
    <t>000 2 02 25491 02 0000 150</t>
  </si>
  <si>
    <t>000 2 02 25586 02 0000 150</t>
  </si>
  <si>
    <t>000 2 02 45422 02 0000 150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</si>
  <si>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</si>
  <si>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000 2 02 25008 00 0000 150</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</si>
  <si>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</si>
  <si>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000 2 02 25008 02 0000 150</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</si>
  <si>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</si>
  <si>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</si>
  <si>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</si>
  <si>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</si>
  <si>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</si>
  <si>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</si>
  <si>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</si>
  <si>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</si>
  <si>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</si>
  <si>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</si>
  <si>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</si>
  <si>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000 2 02 25256 00 0000 150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</si>
  <si>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</si>
  <si>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000 2 02 25261 00 0000 150</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</si>
  <si>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</si>
  <si>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</si>
  <si>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000 2 02 25294 00 0000 150</t>
  </si>
  <si>
    <t>000 2 02 25294 02 0000 150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</si>
  <si>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</si>
  <si>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</si>
  <si>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000 2 02 25461 00 0000 150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</si>
  <si>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</si>
  <si>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000 2 02 25461 02 0000 150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</si>
  <si>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</si>
  <si>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000 2 02 25480 00 0000 150</t>
  </si>
  <si>
    <t>Субсидии бюджетам на создание системы поддержки фермеров и развитие сельской кооперации</t>
  </si>
  <si>
    <t>000 2 02 25480 02 0000 150</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</si>
  <si>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</si>
  <si>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</si>
  <si>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</si>
  <si>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</si>
  <si>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</si>
  <si>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</si>
  <si>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</si>
  <si>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</si>
  <si>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</si>
  <si>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поддержку отрасли культуры</t>
  </si>
  <si>
    <t>Субсидии бюджетам субъектов Российской Федерации на поддержку отрасли культуры</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</si>
  <si>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</si>
  <si>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</si>
  <si>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</si>
  <si>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000 2 02 45418 00 0000 150</t>
  </si>
  <si>
    <t>000 2 02 45418 02 0000 150</t>
  </si>
  <si>
    <t>000 2 02 25302 00 0000 150</t>
  </si>
  <si>
    <t>Субсидии бюджетам на осуществление ежемесячных выплат на детей в возрасте от трех до семи лет включительно</t>
  </si>
  <si>
    <t>000 2 02 25302 02 0000 150</t>
  </si>
  <si>
    <t>000 2 02 49001 00 0000 150</t>
  </si>
  <si>
    <t>Межбюджетные трансферты, передаваемые бюджетам, за счет средств резервного фонда Правительства Российской Федерации</t>
  </si>
  <si>
    <t>000 2 02 49001 02 0000 150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</si>
  <si>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</si>
  <si>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000 2 02 27576 00 0000 150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</si>
  <si>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</si>
  <si>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</si>
  <si>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</si>
  <si>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000 2 02 15832 00 0000 150</t>
  </si>
  <si>
    <t>000 2 02 15832 02 0000 150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</si>
  <si>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</si>
  <si>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000 2 02 45159 00 0000 150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</si>
  <si>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</si>
  <si>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000 2 02 45159 02 0000 150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</si>
  <si>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</si>
  <si>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</si>
  <si>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000 2 02 45424 00 0000 150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</si>
  <si>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</si>
  <si>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000 2 02 45424 02 0000 150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</si>
  <si>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</si>
  <si>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</si>
  <si>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</si>
  <si>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</si>
  <si>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</si>
  <si>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</si>
  <si>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</si>
  <si>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</si>
  <si>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</si>
  <si>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</si>
  <si>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</si>
  <si>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</si>
  <si>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</si>
  <si>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</si>
  <si>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</si>
  <si>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</si>
  <si>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</si>
  <si>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</si>
  <si>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</si>
  <si>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</si>
  <si>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</si>
  <si>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</si>
  <si>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</si>
  <si>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</si>
  <si>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</si>
  <si>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</si>
  <si>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</si>
  <si>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</si>
  <si>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</si>
  <si>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</si>
  <si>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</si>
  <si>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</si>
  <si>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</si>
  <si>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</si>
  <si>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</si>
  <si>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</si>
  <si>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</si>
  <si>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</si>
  <si>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000 2 02 15002 00 0000 150</t>
  </si>
  <si>
    <t>Дотации бюджетам на поддержку мер по обеспечению сбалансированности бюджетов</t>
  </si>
  <si>
    <t>000 2 02 15002 02 0000 150</t>
  </si>
  <si>
    <t>Дотации бюджетам субъектов Российской Федерации на поддержку мер по обеспечению сбалансированности бюджетов</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</si>
  <si>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</si>
  <si>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000 2 02 25242 00 0000 150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</si>
  <si>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</si>
  <si>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000 2 02 25242 02 0000 150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</si>
  <si>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</si>
  <si>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</si>
  <si>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000 2 02 29001 00 0000 150</t>
  </si>
  <si>
    <t>Субсидии бюджетам за счет средств резервного фонда Правительства Российской Федерации</t>
  </si>
  <si>
    <t>000 2 02 29001 02 0000 150</t>
  </si>
  <si>
    <t>Субсидии бюджетам субъектов Российской Федерации за счет средств резервного фонда Правительства Российской Федерации</t>
  </si>
  <si>
    <t>000 2 02 35090 00 0000 150</t>
  </si>
  <si>
    <t>Субвенции бюджетам на улучшение экологического состояния гидрографической сети</t>
  </si>
  <si>
    <t>000 2 02 35090 02 0000 150</t>
  </si>
  <si>
    <t>Субвенции бюджетам субъектов Российской Федерации на улучшение экологического состояния гидрографической сети</t>
  </si>
  <si>
    <t>000 2 02 35134 00 0000 150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</si>
  <si>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</si>
  <si>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</si>
  <si>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</si>
  <si>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</si>
  <si>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</si>
  <si>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</si>
  <si>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</si>
  <si>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000 1 03 02200 01 0000 110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</si>
  <si>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</si>
  <si>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000 1 05 03000 01 0000 110</t>
  </si>
  <si>
    <t>Единый сельскохозяйственный налог</t>
  </si>
  <si>
    <t>000 1 05 03020 01 0000 110</t>
  </si>
  <si>
    <t>Единый сельскохозяйственный налог (за налоговые периоды, истекшие до 1 января 2011 года)</t>
  </si>
  <si>
    <t>000 1 05 06000 01 0000 110</t>
  </si>
  <si>
    <t>Налог на профессиональный доход</t>
  </si>
  <si>
    <t>000 1 08 02000 01 0000 110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</si>
  <si>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</si>
  <si>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000 1 08 02020 01 0000 110</t>
  </si>
  <si>
    <t>Государственная пошлина по делам, рассматриваемым конституционными (уставными) судами субъектов Российской Федерации</t>
  </si>
  <si>
    <t>000 1 12 01070 01 0000 120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</si>
  <si>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</si>
  <si>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000 1 14 01000 00 0000 410</t>
  </si>
  <si>
    <t>Доходы от продажи квартир</t>
  </si>
  <si>
    <t>000 1 14 01020 02 0000 410</t>
  </si>
  <si>
    <t>Доходы от продажи квартир, находящихся в собственности субъектов Российской Федерации</t>
  </si>
  <si>
    <t>000 1 14 06000 00 0000 430</t>
  </si>
  <si>
    <t>Доходы от продажи земельных участков, находящихся в государственной и муниципальной собственности</t>
  </si>
  <si>
    <t>000 1 14 06020 00 0000 430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</si>
  <si>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</si>
  <si>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000 1 14 06022 02 0000 430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</si>
  <si>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</si>
  <si>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000 1 16 01132 01 0000 140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</si>
  <si>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</si>
  <si>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000 1 16 01152 01 0000 140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</si>
  <si>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</si>
  <si>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000 1 16 01160 01 0000 140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</si>
  <si>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</si>
  <si>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</si>
  <si>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</si>
  <si>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000 1 16 01180 01 0000 140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</si>
  <si>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</si>
  <si>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000 1 16 01183 01 0000 140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</si>
  <si>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</si>
  <si>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</si>
  <si>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</si>
  <si>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000 1 16 01332 01 0000 140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</si>
  <si>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</si>
  <si>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000 1 16 07030 00 0000 140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</si>
  <si>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</si>
  <si>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000 1 16 07030 02 0000 140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</si>
  <si>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</si>
  <si>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000 1 16 07040 00 0000 140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</si>
  <si>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</si>
  <si>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000 1 16 07040 02 0000 140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</si>
  <si>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</si>
  <si>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000 1 16 10022 02 0000 140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</si>
  <si>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</si>
  <si>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000 1 16 10050 00 0000 140</t>
  </si>
  <si>
    <t>Платежи в целях возмещения убытков, причиненных уклонением от заключения государственного контракта</t>
  </si>
  <si>
    <t>000 1 16 10056 02 0000 140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</si>
  <si>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</si>
  <si>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</si>
  <si>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</si>
  <si>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</si>
  <si>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</si>
  <si>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000 1 16 10128 01 0000 140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</si>
  <si>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</si>
  <si>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 xml:space="preserve">Утверждено законом об областном бюджете </t>
  </si>
  <si>
    <t>Кассовое исполнение</t>
  </si>
  <si>
    <t>Поступление доходов в областной бюджет Тверской области за 2020 год</t>
  </si>
  <si>
    <t>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</si>
  <si>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</si>
  <si>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</si>
  <si>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Дотации бюджетам субъектов Российской Федерации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</si>
  <si>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</si>
  <si>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</si>
  <si>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</si>
  <si>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</si>
  <si>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Субвенции бюджетам на государственную регистрацию актов гражданского состояния</t>
  </si>
  <si>
    <t>Субвенции бюджетам субъектов Российской Федерации на государственную регистрацию актов гражданского состояния</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</si>
  <si>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</si>
  <si>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</si>
  <si>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</si>
  <si>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</si>
  <si>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</si>
  <si>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</si>
  <si>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</si>
  <si>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</si>
  <si>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</si>
  <si>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</si>
  <si>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</si>
  <si>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</si>
  <si>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</si>
  <si>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</si>
  <si>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</si>
  <si>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</si>
  <si>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</si>
  <si>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</si>
  <si>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</si>
  <si>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</si>
  <si>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</si>
  <si>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</si>
  <si>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</si>
  <si>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</si>
  <si>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</si>
  <si>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</si>
  <si>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</si>
  <si>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</si>
  <si>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</si>
  <si>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</si>
  <si>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</si>
  <si>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</si>
  <si>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</si>
  <si>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</si>
  <si>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государственную поддержку малого и среднего предпринимательства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</si>
  <si>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</si>
  <si>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</si>
  <si>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</si>
  <si>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</si>
  <si>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</si>
  <si>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</si>
  <si>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</si>
  <si>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</si>
  <si>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</si>
  <si>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</si>
  <si>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</si>
  <si>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приобретение автотранспорта из бюджетов субъектов Российской Федерации</t>
  </si>
  <si>
    <t>Возврат остатков иных межбюджетных трансфертов на финансовое обеспечение дорожной деятельности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</si>
  <si>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</si>
  <si>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</si>
  <si>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</si>
  <si>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</si>
  <si>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</si>
  <si>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000 2 02 15844 00 0000 150</t>
  </si>
  <si>
    <t>000 2 02 15844 02 0000 150</t>
  </si>
  <si>
    <t>000 2 02 15848 00 0000 150</t>
  </si>
  <si>
    <t>000 2 02 15848 02 0000 150</t>
  </si>
  <si>
    <t>000 2 02 15853 00 0000 150</t>
  </si>
  <si>
    <t>000 2 02 15853 02 0000 150</t>
  </si>
  <si>
    <t>000 2 02 15857 00 0000 150</t>
  </si>
  <si>
    <t>000 2 02 15857 02 0000 150</t>
  </si>
  <si>
    <t>000 2 02 35930 0 00000 150</t>
  </si>
  <si>
    <t>000 2 02 35930 02 0000 150</t>
  </si>
  <si>
    <t>000 2 02 45198 02 0000 150</t>
  </si>
  <si>
    <t>000 2 02 45268 02 0000 150</t>
  </si>
  <si>
    <t>000 2 02 45303 00 0000 150</t>
  </si>
  <si>
    <t>000 2 02 45303 02 0000 150</t>
  </si>
  <si>
    <t>000 2 07 00000 00 0000 000</t>
  </si>
  <si>
    <t>000 2 07 02000 02 0000 150</t>
  </si>
  <si>
    <t>000 2 07 02020 02 0000 150</t>
  </si>
  <si>
    <t>000 2 07 02030 02 0000 150</t>
  </si>
  <si>
    <t>000 2 18 00000 00 0000 000</t>
  </si>
  <si>
    <t>000 2 18 00000 00 0000 150</t>
  </si>
  <si>
    <t>000 2 18 00000 02 0000 150</t>
  </si>
  <si>
    <t>000 2 18 02000 02 0000 150</t>
  </si>
  <si>
    <t>000 2 18 02010 02 0000 150</t>
  </si>
  <si>
    <t>000 2 18 02020 02 0000 150</t>
  </si>
  <si>
    <t>000 2 18 02030 02 0000 150</t>
  </si>
  <si>
    <t>000 2 18 25020 02 0000 150</t>
  </si>
  <si>
    <t>000 2 18 25497 02 0000 150</t>
  </si>
  <si>
    <t>000 2 18 25520 02 0000 150</t>
  </si>
  <si>
    <t>000 2 18 25555 02 0000 150</t>
  </si>
  <si>
    <t>000 2 18 45393 02 0000 150</t>
  </si>
  <si>
    <t>000 2 18 60010 02 0000 150</t>
  </si>
  <si>
    <t>000 2 19 00000 00 0000 000</t>
  </si>
  <si>
    <t>000 2 19 00000 02 0000 150</t>
  </si>
  <si>
    <t>000 2 19 25018 02 0000 150</t>
  </si>
  <si>
    <t>000 2 19 25020 02 0000 150</t>
  </si>
  <si>
    <t>000 2 19 25041 02 0000 150</t>
  </si>
  <si>
    <t>000 2 19 25042 02 0000 150</t>
  </si>
  <si>
    <t>000 2 19 25054 02 0000 150</t>
  </si>
  <si>
    <t>000 2 19 25064 02 0000 150</t>
  </si>
  <si>
    <t>000 2 19 25081 02 0000 150</t>
  </si>
  <si>
    <t>000 2 19 25084 02 0000 150</t>
  </si>
  <si>
    <t>000 2 19 25462 02 0000 150</t>
  </si>
  <si>
    <t>000 2 19 25497 02 0000 150</t>
  </si>
  <si>
    <t>000 2 19 25520 02 0000 150</t>
  </si>
  <si>
    <t>000 2 19 25527 02 0000 150</t>
  </si>
  <si>
    <t>000 2 19 25541 02 0000 150</t>
  </si>
  <si>
    <t>000 2 19 25543 02 0000 150</t>
  </si>
  <si>
    <t>000 2 19 25555 02 0000 150</t>
  </si>
  <si>
    <t>000 2 19 27384 02 0000 150</t>
  </si>
  <si>
    <t>000 2 19 35134 02 0000 150</t>
  </si>
  <si>
    <t>000 2 19 35137 02 0000 150</t>
  </si>
  <si>
    <t>000 2 19 35220 02 0000 150</t>
  </si>
  <si>
    <t>000 2 19 35250 02 0000 150</t>
  </si>
  <si>
    <t>000 2 19 35290 02 0000 150</t>
  </si>
  <si>
    <t>000 2 19 35380 02 0000 150</t>
  </si>
  <si>
    <t>000 2 19 35573 02 0000 150</t>
  </si>
  <si>
    <t>000 2 19 35900 02 0000 150</t>
  </si>
  <si>
    <t>000 2 19 45293 02 0000 150</t>
  </si>
  <si>
    <t>000 2 19 45390 02 0000 150</t>
  </si>
  <si>
    <t>000 2 19 45393 02 0000 150</t>
  </si>
  <si>
    <t>000 2 19 45422 02 0000 150</t>
  </si>
  <si>
    <t>000 2 19 45433 02 0000 150</t>
  </si>
  <si>
    <t>000 2 19 51360 02 0000 150</t>
  </si>
  <si>
    <t>000 2 19 90000 02 0000 150</t>
  </si>
  <si>
    <t>000 1 03 02410 01 0000 110</t>
  </si>
  <si>
    <t>Доходы от уплаты акцизов на средние дистилляты, производимые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t>
  </si>
  <si>
    <t>000 1 09 01020 04 0000 110</t>
  </si>
  <si>
    <t>Налог на прибыль организаций, зачислявшийся до 1 января 2005 года в местные бюджеты, мобилизуемый на территориях городских округов</t>
  </si>
  <si>
    <t>000 1 09 03020 00 0000 110</t>
  </si>
  <si>
    <t>Платежи за добычу полезных ископаемых</t>
  </si>
  <si>
    <t>000 1 09 03023 01 0000 110</t>
  </si>
  <si>
    <t>Платежи за добычу подземных вод</t>
  </si>
  <si>
    <t>000 1 09 04040 01 0000 110</t>
  </si>
  <si>
    <t>Налог с имущества, переходящего в порядке наследования или дарения</t>
  </si>
  <si>
    <t>000 1 14 02023 02 0000 410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</si>
  <si>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</si>
  <si>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000 1 14 02023 02 0000 440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</si>
  <si>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</si>
  <si>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000 1 16 01112 01 0000 140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</si>
  <si>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</si>
  <si>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000 1 16 01202 01 0000 140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</si>
  <si>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</si>
  <si>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000 1 16 01205 01 0000 140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</si>
  <si>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</si>
  <si>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000 1 17 01000 00 0000 180</t>
  </si>
  <si>
    <t>Невыясненные поступления</t>
  </si>
  <si>
    <t>000 1 17 01020 02 0000 180</t>
  </si>
  <si>
    <t>Невыясненные поступления, зачисляемые в бюджеты субъектов Российской Федерации</t>
  </si>
  <si>
    <t>000 1 18 00000 00 0000 000</t>
  </si>
  <si>
    <t>ПОСТУПЛЕНИЯ (ПЕРЕЧИСЛЕНИЯ) ПО УРЕГУЛИРОВАНИЮ РАСЧЕТОВ МЕЖДУ БЮДЖЕТАМИ БЮДЖЕТНОЙ СИСТЕМЫ РОССИЙСКОЙ ФЕДЕРАЦИИ</t>
  </si>
  <si>
    <t>000 1 18 01000 00 0000 150</t>
  </si>
  <si>
    <t>Перечисления из бюджетов (поступления в бюджеты) бюджетной системы Российской Федерации по решениям о взыскании средств, предоставленных из иных бюджетов бюджетной системы Российской Федерации</t>
  </si>
  <si>
    <t>000 1 18 01210 02 0000 150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</si>
  <si>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</si>
  <si>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</si>
  <si>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</si>
  <si>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000 2 02 25304 02 0000 150</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</si>
  <si>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</si>
  <si>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000 2 19 25495 02 0000 150</t>
  </si>
  <si>
    <t>Приложение 2
к  закону Тверской области              
«Об исполнении  областного  бюджета 
Тверской области за 2020 год»</t>
  </si>
  <si>
    <t>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</si>
</sst>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charset val="204"/>
      <scheme val="minor"/>
    </font>
    <font>
      <b/>
      <sz val="14"/>
      <color rgb="FF000000"/>
      <name val="Times New Roman"/>
      <family val="1"/>
      <charset val="204"/>
    </font>
    <font>
      <sz val="12"/>
      <color rgb="FF000000"/>
      <name val="Times New Roman"/>
      <family val="1"/>
      <charset val="204"/>
    </font>
    <font>
      <b/>
      <sz val="12"/>
      <color rgb="FF000000"/>
      <name val="Times New Roman"/>
      <family val="1"/>
      <charset val="204"/>
    </font>
    <font>
      <sz val="12"/>
      <color theme="1"/>
      <name val="Times New Roman"/>
      <family val="1"/>
      <charset val="204"/>
    </font>
    <font>
      <b/>
      <sz val="12"/>
      <color rgb="FF000000"/>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xf numFmtId="0" fontId="0" fillId="0" borderId="0" xfId="0" applyFont="1" applyFill="1" applyAlignment="1">
      <alignment vertical="top" wrapText="1"/>
    </xf>
    <xf numFmtId="164" fontId="0" fillId="0" borderId="0" xfId="0" applyNumberFormat="1" applyFont="1" applyFill="1" applyAlignment="1">
      <alignment vertical="top" wrapText="1"/>
    </xf>
    <xf numFmtId="0" fontId="0" fillId="0" borderId="0" xfId="0" applyFont="1" applyFill="1" applyAlignment="1">
      <alignment horizontal="justify" vertical="top" wrapText="1"/>
    </xf>
    <xf numFmtId="0" fontId="0" fillId="2" borderId="0" xfId="0" applyFont="1" applyFill="1" applyAlignment="1">
      <alignment vertical="top" wrapText="1"/>
    </xf>
    <xf numFmtId="0" fontId="1"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1" xfId="0" applyNumberFormat="1" applyFont="1" applyFill="1" applyBorder="1" applyAlignment="1">
      <alignment horizontal="right" vertical="center" wrapText="1"/>
    </xf>
    <xf numFmtId="164" fontId="5" fillId="0" borderId="2" xfId="0" applyNumberFormat="1" applyFont="1" applyFill="1" applyBorder="1" applyAlignment="1">
      <alignment horizontal="right" vertical="center" wrapText="1" indent="1"/>
    </xf>
    <xf numFmtId="1"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righ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64" fontId="5" fillId="0" borderId="1" xfId="0" applyNumberFormat="1"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64" fontId="6" fillId="0" borderId="1" xfId="0" applyNumberFormat="1" applyFont="1" applyFill="1" applyBorder="1" applyAlignment="1">
      <alignment horizontal="right" vertical="center" wrapText="1"/>
    </xf>
    <xf numFmtId="0" fontId="4" fillId="0" borderId="0" xfId="0" applyFont="1" applyFill="1" applyAlignment="1">
      <alignment horizontal="right" vertical="top"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44"/>
  <sheetViews>
    <sheetView tabSelected="1" view="pageBreakPreview" zoomScaleNormal="98" zoomScaleSheetLayoutView="100" workbookViewId="0">
      <selection activeCell="A2" sqref="A2:D2"/>
    </sheetView>
  </sheetViews>
  <sheetFormatPr defaultColWidth="8.85546875" defaultRowHeight="15" x14ac:dyDescent="0.25"/>
  <cols>
    <col min="1" max="1" width="28.7109375" style="1" customWidth="1"/>
    <col min="2" max="2" width="54.85546875" style="3" customWidth="1"/>
    <col min="3" max="3" width="15.140625" style="1" customWidth="1"/>
    <col min="4" max="4" width="15" style="1" customWidth="1"/>
    <col min="5" max="5" width="17" style="1" customWidth="1"/>
    <col min="6" max="16384" width="8.85546875" style="1"/>
  </cols>
  <sheetData>
    <row r="1" spans="1:4" ht="74.25" customHeight="1" x14ac:dyDescent="0.25">
      <c r="B1" s="21" t="s">
        <v>1046</v>
      </c>
      <c r="C1" s="21"/>
      <c r="D1" s="21"/>
    </row>
    <row r="2" spans="1:4" ht="18.75" x14ac:dyDescent="0.25">
      <c r="A2" s="22" t="s">
        <v>883</v>
      </c>
      <c r="B2" s="22"/>
      <c r="C2" s="22"/>
      <c r="D2" s="22"/>
    </row>
    <row r="3" spans="1:4" ht="27" customHeight="1" x14ac:dyDescent="0.25">
      <c r="A3" s="5"/>
      <c r="B3" s="5"/>
      <c r="C3" s="23" t="s">
        <v>1047</v>
      </c>
      <c r="D3" s="23"/>
    </row>
    <row r="4" spans="1:4" x14ac:dyDescent="0.25">
      <c r="A4" s="25" t="s">
        <v>542</v>
      </c>
      <c r="B4" s="25" t="s">
        <v>0</v>
      </c>
      <c r="C4" s="25" t="s">
        <v>881</v>
      </c>
      <c r="D4" s="25" t="s">
        <v>882</v>
      </c>
    </row>
    <row r="5" spans="1:4" ht="46.9" customHeight="1" x14ac:dyDescent="0.25">
      <c r="A5" s="25" t="s">
        <v>1</v>
      </c>
      <c r="B5" s="25" t="s">
        <v>1</v>
      </c>
      <c r="C5" s="25"/>
      <c r="D5" s="25"/>
    </row>
    <row r="6" spans="1:4" ht="15.75" x14ac:dyDescent="0.25">
      <c r="A6" s="11">
        <v>1</v>
      </c>
      <c r="B6" s="12">
        <v>2</v>
      </c>
      <c r="C6" s="11">
        <v>3</v>
      </c>
      <c r="D6" s="11">
        <v>4</v>
      </c>
    </row>
    <row r="7" spans="1:4" ht="15.75" x14ac:dyDescent="0.25">
      <c r="A7" s="13" t="s">
        <v>2</v>
      </c>
      <c r="B7" s="7" t="s">
        <v>3</v>
      </c>
      <c r="C7" s="14">
        <v>51425647.299999997</v>
      </c>
      <c r="D7" s="14">
        <f>D8+D19+D46+D58+D66+D73+D97+D114+D136+D157+D173+D186+D189+D262+D267</f>
        <v>54011187.79999999</v>
      </c>
    </row>
    <row r="8" spans="1:4" ht="15.75" x14ac:dyDescent="0.25">
      <c r="A8" s="13" t="s">
        <v>4</v>
      </c>
      <c r="B8" s="7" t="s">
        <v>5</v>
      </c>
      <c r="C8" s="14">
        <v>27557099.399999999</v>
      </c>
      <c r="D8" s="14">
        <f>D9+D13</f>
        <v>30812897.399999999</v>
      </c>
    </row>
    <row r="9" spans="1:4" ht="15.75" x14ac:dyDescent="0.25">
      <c r="A9" s="13" t="s">
        <v>6</v>
      </c>
      <c r="B9" s="7" t="s">
        <v>7</v>
      </c>
      <c r="C9" s="14">
        <v>13229157</v>
      </c>
      <c r="D9" s="14">
        <f>D10</f>
        <v>15942348.899999999</v>
      </c>
    </row>
    <row r="10" spans="1:4" ht="47.25" x14ac:dyDescent="0.25">
      <c r="A10" s="6" t="s">
        <v>8</v>
      </c>
      <c r="B10" s="8" t="s">
        <v>9</v>
      </c>
      <c r="C10" s="9">
        <v>13229157</v>
      </c>
      <c r="D10" s="9">
        <f>D11+D12</f>
        <v>15942348.899999999</v>
      </c>
    </row>
    <row r="11" spans="1:4" ht="63" x14ac:dyDescent="0.25">
      <c r="A11" s="6" t="s">
        <v>10</v>
      </c>
      <c r="B11" s="8" t="s">
        <v>11</v>
      </c>
      <c r="C11" s="9">
        <v>9647071</v>
      </c>
      <c r="D11" s="9">
        <v>10335996.6</v>
      </c>
    </row>
    <row r="12" spans="1:4" ht="47.25" x14ac:dyDescent="0.25">
      <c r="A12" s="6" t="s">
        <v>12</v>
      </c>
      <c r="B12" s="8" t="s">
        <v>13</v>
      </c>
      <c r="C12" s="9">
        <v>3582086</v>
      </c>
      <c r="D12" s="9">
        <v>5606352.2999999998</v>
      </c>
    </row>
    <row r="13" spans="1:4" ht="15.75" x14ac:dyDescent="0.25">
      <c r="A13" s="13" t="s">
        <v>14</v>
      </c>
      <c r="B13" s="7" t="s">
        <v>15</v>
      </c>
      <c r="C13" s="14">
        <v>14327942.4</v>
      </c>
      <c r="D13" s="14">
        <f>SUM(D14:D18)</f>
        <v>14870548.5</v>
      </c>
    </row>
    <row r="14" spans="1:4" ht="94.5" x14ac:dyDescent="0.25">
      <c r="A14" s="6" t="s">
        <v>16</v>
      </c>
      <c r="B14" s="8" t="s">
        <v>817</v>
      </c>
      <c r="C14" s="9">
        <v>13598452</v>
      </c>
      <c r="D14" s="9">
        <v>14182466.5</v>
      </c>
    </row>
    <row r="15" spans="1:4" ht="141.75" x14ac:dyDescent="0.25">
      <c r="A15" s="6" t="s">
        <v>17</v>
      </c>
      <c r="B15" s="8" t="s">
        <v>18</v>
      </c>
      <c r="C15" s="9">
        <v>83062</v>
      </c>
      <c r="D15" s="9">
        <v>105313.1</v>
      </c>
    </row>
    <row r="16" spans="1:4" ht="63" x14ac:dyDescent="0.25">
      <c r="A16" s="6" t="s">
        <v>19</v>
      </c>
      <c r="B16" s="8" t="s">
        <v>20</v>
      </c>
      <c r="C16" s="9">
        <v>189290</v>
      </c>
      <c r="D16" s="9">
        <v>165158.39999999999</v>
      </c>
    </row>
    <row r="17" spans="1:4" ht="110.25" x14ac:dyDescent="0.25">
      <c r="A17" s="6" t="s">
        <v>21</v>
      </c>
      <c r="B17" s="8" t="s">
        <v>818</v>
      </c>
      <c r="C17" s="9">
        <v>457138</v>
      </c>
      <c r="D17" s="9">
        <v>417610.5</v>
      </c>
    </row>
    <row r="18" spans="1:4" ht="63" x14ac:dyDescent="0.25">
      <c r="A18" s="6" t="s">
        <v>819</v>
      </c>
      <c r="B18" s="8" t="s">
        <v>820</v>
      </c>
      <c r="C18" s="9">
        <v>0.4</v>
      </c>
      <c r="D18" s="9">
        <v>0</v>
      </c>
    </row>
    <row r="19" spans="1:4" ht="47.25" x14ac:dyDescent="0.25">
      <c r="A19" s="13" t="s">
        <v>22</v>
      </c>
      <c r="B19" s="7" t="s">
        <v>23</v>
      </c>
      <c r="C19" s="14">
        <v>9573820</v>
      </c>
      <c r="D19" s="14">
        <f>D20</f>
        <v>8919403.1999999993</v>
      </c>
    </row>
    <row r="20" spans="1:4" ht="47.25" x14ac:dyDescent="0.25">
      <c r="A20" s="13" t="s">
        <v>24</v>
      </c>
      <c r="B20" s="7" t="s">
        <v>25</v>
      </c>
      <c r="C20" s="14">
        <v>9573820</v>
      </c>
      <c r="D20" s="14">
        <f>D21+D22+D23+D24+D25+D28+D29+D30+D31+D32+D35+D38+D41+D44+D45</f>
        <v>8919403.1999999993</v>
      </c>
    </row>
    <row r="21" spans="1:4" ht="141.75" x14ac:dyDescent="0.25">
      <c r="A21" s="6" t="s">
        <v>26</v>
      </c>
      <c r="B21" s="8" t="s">
        <v>725</v>
      </c>
      <c r="C21" s="9">
        <v>125493</v>
      </c>
      <c r="D21" s="9">
        <v>85875</v>
      </c>
    </row>
    <row r="22" spans="1:4" ht="31.5" x14ac:dyDescent="0.25">
      <c r="A22" s="6" t="s">
        <v>27</v>
      </c>
      <c r="B22" s="8" t="s">
        <v>28</v>
      </c>
      <c r="C22" s="9">
        <v>1239254</v>
      </c>
      <c r="D22" s="9">
        <v>1425418</v>
      </c>
    </row>
    <row r="23" spans="1:4" ht="31.5" x14ac:dyDescent="0.25">
      <c r="A23" s="6" t="s">
        <v>29</v>
      </c>
      <c r="B23" s="8" t="s">
        <v>30</v>
      </c>
      <c r="C23" s="9">
        <v>219</v>
      </c>
      <c r="D23" s="9">
        <v>1064.9000000000001</v>
      </c>
    </row>
    <row r="24" spans="1:4" ht="173.25" x14ac:dyDescent="0.25">
      <c r="A24" s="6" t="s">
        <v>550</v>
      </c>
      <c r="B24" s="8" t="s">
        <v>551</v>
      </c>
      <c r="C24" s="9">
        <v>3806</v>
      </c>
      <c r="D24" s="9">
        <v>4933.7</v>
      </c>
    </row>
    <row r="25" spans="1:4" ht="173.25" x14ac:dyDescent="0.25">
      <c r="A25" s="6" t="s">
        <v>31</v>
      </c>
      <c r="B25" s="8" t="s">
        <v>32</v>
      </c>
      <c r="C25" s="9">
        <v>1233523.3</v>
      </c>
      <c r="D25" s="9">
        <f>D26+D27</f>
        <v>1180057.1000000001</v>
      </c>
    </row>
    <row r="26" spans="1:4" ht="204.75" x14ac:dyDescent="0.25">
      <c r="A26" s="6" t="s">
        <v>33</v>
      </c>
      <c r="B26" s="8" t="s">
        <v>34</v>
      </c>
      <c r="C26" s="9">
        <v>871232.1</v>
      </c>
      <c r="D26" s="9">
        <v>833267.3</v>
      </c>
    </row>
    <row r="27" spans="1:4" ht="267.75" x14ac:dyDescent="0.25">
      <c r="A27" s="6" t="s">
        <v>505</v>
      </c>
      <c r="B27" s="8" t="s">
        <v>506</v>
      </c>
      <c r="C27" s="9">
        <v>362291.20000000001</v>
      </c>
      <c r="D27" s="9">
        <v>346789.8</v>
      </c>
    </row>
    <row r="28" spans="1:4" ht="157.5" x14ac:dyDescent="0.25">
      <c r="A28" s="6" t="s">
        <v>673</v>
      </c>
      <c r="B28" s="8" t="s">
        <v>674</v>
      </c>
      <c r="C28" s="9">
        <v>5400</v>
      </c>
      <c r="D28" s="9">
        <v>7260.9</v>
      </c>
    </row>
    <row r="29" spans="1:4" ht="157.5" x14ac:dyDescent="0.25">
      <c r="A29" s="6" t="s">
        <v>821</v>
      </c>
      <c r="B29" s="8" t="s">
        <v>822</v>
      </c>
      <c r="C29" s="9">
        <v>21.3</v>
      </c>
      <c r="D29" s="9">
        <v>21.3</v>
      </c>
    </row>
    <row r="30" spans="1:4" ht="126" x14ac:dyDescent="0.25">
      <c r="A30" s="6" t="s">
        <v>675</v>
      </c>
      <c r="B30" s="8" t="s">
        <v>676</v>
      </c>
      <c r="C30" s="9">
        <v>400</v>
      </c>
      <c r="D30" s="9">
        <v>596</v>
      </c>
    </row>
    <row r="31" spans="1:4" ht="126" x14ac:dyDescent="0.25">
      <c r="A31" s="6" t="s">
        <v>677</v>
      </c>
      <c r="B31" s="8" t="s">
        <v>678</v>
      </c>
      <c r="C31" s="9">
        <v>4900</v>
      </c>
      <c r="D31" s="9">
        <v>1970.8</v>
      </c>
    </row>
    <row r="32" spans="1:4" ht="94.5" x14ac:dyDescent="0.25">
      <c r="A32" s="6" t="s">
        <v>35</v>
      </c>
      <c r="B32" s="8" t="s">
        <v>36</v>
      </c>
      <c r="C32" s="9">
        <v>3192986.8</v>
      </c>
      <c r="D32" s="9">
        <f>D33+D34</f>
        <v>2870017.2</v>
      </c>
    </row>
    <row r="33" spans="1:4" ht="141.75" x14ac:dyDescent="0.25">
      <c r="A33" s="6" t="s">
        <v>507</v>
      </c>
      <c r="B33" s="8" t="s">
        <v>508</v>
      </c>
      <c r="C33" s="9">
        <v>2293766.7999999998</v>
      </c>
      <c r="D33" s="9">
        <v>2061753</v>
      </c>
    </row>
    <row r="34" spans="1:4" ht="157.5" x14ac:dyDescent="0.25">
      <c r="A34" s="6" t="s">
        <v>509</v>
      </c>
      <c r="B34" s="8" t="s">
        <v>510</v>
      </c>
      <c r="C34" s="9">
        <v>899220</v>
      </c>
      <c r="D34" s="9">
        <v>808264.2</v>
      </c>
    </row>
    <row r="35" spans="1:4" ht="110.25" x14ac:dyDescent="0.25">
      <c r="A35" s="6" t="s">
        <v>37</v>
      </c>
      <c r="B35" s="8" t="s">
        <v>38</v>
      </c>
      <c r="C35" s="9">
        <v>16446.599999999999</v>
      </c>
      <c r="D35" s="9">
        <f>D36+D37</f>
        <v>20528.400000000001</v>
      </c>
    </row>
    <row r="36" spans="1:4" ht="157.5" x14ac:dyDescent="0.25">
      <c r="A36" s="6" t="s">
        <v>511</v>
      </c>
      <c r="B36" s="8" t="s">
        <v>512</v>
      </c>
      <c r="C36" s="9">
        <v>11814.8</v>
      </c>
      <c r="D36" s="9">
        <v>14747.1</v>
      </c>
    </row>
    <row r="37" spans="1:4" ht="173.25" x14ac:dyDescent="0.25">
      <c r="A37" s="6" t="s">
        <v>513</v>
      </c>
      <c r="B37" s="8" t="s">
        <v>514</v>
      </c>
      <c r="C37" s="9">
        <v>4631.8</v>
      </c>
      <c r="D37" s="9">
        <v>5781.3</v>
      </c>
    </row>
    <row r="38" spans="1:4" ht="94.5" x14ac:dyDescent="0.25">
      <c r="A38" s="6" t="s">
        <v>39</v>
      </c>
      <c r="B38" s="8" t="s">
        <v>40</v>
      </c>
      <c r="C38" s="9">
        <v>4170640.5</v>
      </c>
      <c r="D38" s="9">
        <f>D39+D40</f>
        <v>3860979.5</v>
      </c>
    </row>
    <row r="39" spans="1:4" ht="141.75" x14ac:dyDescent="0.25">
      <c r="A39" s="6" t="s">
        <v>515</v>
      </c>
      <c r="B39" s="8" t="s">
        <v>516</v>
      </c>
      <c r="C39" s="9">
        <v>2996090.3</v>
      </c>
      <c r="D39" s="9">
        <v>2773637.1</v>
      </c>
    </row>
    <row r="40" spans="1:4" ht="157.5" x14ac:dyDescent="0.25">
      <c r="A40" s="6" t="s">
        <v>517</v>
      </c>
      <c r="B40" s="8" t="s">
        <v>518</v>
      </c>
      <c r="C40" s="9">
        <v>1174550.2</v>
      </c>
      <c r="D40" s="9">
        <v>1087342.3999999999</v>
      </c>
    </row>
    <row r="41" spans="1:4" ht="94.5" x14ac:dyDescent="0.25">
      <c r="A41" s="6" t="s">
        <v>41</v>
      </c>
      <c r="B41" s="8" t="s">
        <v>42</v>
      </c>
      <c r="C41" s="9">
        <v>-412061.5</v>
      </c>
      <c r="D41" s="9">
        <f>D42+D43</f>
        <v>-529100.4</v>
      </c>
    </row>
    <row r="42" spans="1:4" ht="141.75" x14ac:dyDescent="0.25">
      <c r="A42" s="6" t="s">
        <v>519</v>
      </c>
      <c r="B42" s="8" t="s">
        <v>520</v>
      </c>
      <c r="C42" s="9">
        <v>-296015.3</v>
      </c>
      <c r="D42" s="9">
        <v>-380093.3</v>
      </c>
    </row>
    <row r="43" spans="1:4" ht="157.5" x14ac:dyDescent="0.25">
      <c r="A43" s="6" t="s">
        <v>521</v>
      </c>
      <c r="B43" s="8" t="s">
        <v>522</v>
      </c>
      <c r="C43" s="9">
        <v>-116046.2</v>
      </c>
      <c r="D43" s="9">
        <v>-149007.1</v>
      </c>
    </row>
    <row r="44" spans="1:4" ht="31.5" x14ac:dyDescent="0.25">
      <c r="A44" s="6" t="s">
        <v>43</v>
      </c>
      <c r="B44" s="8" t="s">
        <v>44</v>
      </c>
      <c r="C44" s="9">
        <v>-7209</v>
      </c>
      <c r="D44" s="9">
        <v>-9095.9</v>
      </c>
    </row>
    <row r="45" spans="1:4" ht="94.5" x14ac:dyDescent="0.25">
      <c r="A45" s="6" t="s">
        <v>1011</v>
      </c>
      <c r="B45" s="8" t="s">
        <v>1012</v>
      </c>
      <c r="C45" s="9">
        <v>0</v>
      </c>
      <c r="D45" s="9">
        <v>-1123.3</v>
      </c>
    </row>
    <row r="46" spans="1:4" ht="15.75" x14ac:dyDescent="0.25">
      <c r="A46" s="13" t="s">
        <v>45</v>
      </c>
      <c r="B46" s="7" t="s">
        <v>46</v>
      </c>
      <c r="C46" s="14">
        <v>2958790.9</v>
      </c>
      <c r="D46" s="14">
        <f>D47+D55+D57</f>
        <v>3458000.3</v>
      </c>
    </row>
    <row r="47" spans="1:4" ht="31.5" x14ac:dyDescent="0.25">
      <c r="A47" s="13" t="s">
        <v>47</v>
      </c>
      <c r="B47" s="7" t="s">
        <v>48</v>
      </c>
      <c r="C47" s="14">
        <v>2958786</v>
      </c>
      <c r="D47" s="14">
        <f>D48+D51+D54</f>
        <v>3456905.3</v>
      </c>
    </row>
    <row r="48" spans="1:4" ht="47.25" x14ac:dyDescent="0.25">
      <c r="A48" s="6" t="s">
        <v>49</v>
      </c>
      <c r="B48" s="8" t="s">
        <v>50</v>
      </c>
      <c r="C48" s="9">
        <v>2157293</v>
      </c>
      <c r="D48" s="9">
        <f>D49+D50</f>
        <v>2495173.9</v>
      </c>
    </row>
    <row r="49" spans="1:4" ht="47.25" x14ac:dyDescent="0.25">
      <c r="A49" s="6" t="s">
        <v>51</v>
      </c>
      <c r="B49" s="8" t="s">
        <v>50</v>
      </c>
      <c r="C49" s="9">
        <v>2157061</v>
      </c>
      <c r="D49" s="9">
        <v>2495077.5</v>
      </c>
    </row>
    <row r="50" spans="1:4" ht="63" x14ac:dyDescent="0.25">
      <c r="A50" s="6" t="s">
        <v>327</v>
      </c>
      <c r="B50" s="8" t="s">
        <v>328</v>
      </c>
      <c r="C50" s="9">
        <v>232</v>
      </c>
      <c r="D50" s="9">
        <v>96.4</v>
      </c>
    </row>
    <row r="51" spans="1:4" ht="47.25" x14ac:dyDescent="0.25">
      <c r="A51" s="6" t="s">
        <v>52</v>
      </c>
      <c r="B51" s="8" t="s">
        <v>53</v>
      </c>
      <c r="C51" s="9">
        <v>801129</v>
      </c>
      <c r="D51" s="9">
        <f>D52+D53</f>
        <v>961846.5</v>
      </c>
    </row>
    <row r="52" spans="1:4" ht="78.75" x14ac:dyDescent="0.25">
      <c r="A52" s="6" t="s">
        <v>54</v>
      </c>
      <c r="B52" s="8" t="s">
        <v>55</v>
      </c>
      <c r="C52" s="9">
        <v>801063</v>
      </c>
      <c r="D52" s="9">
        <v>961828.6</v>
      </c>
    </row>
    <row r="53" spans="1:4" ht="63" x14ac:dyDescent="0.25">
      <c r="A53" s="6" t="s">
        <v>329</v>
      </c>
      <c r="B53" s="8" t="s">
        <v>330</v>
      </c>
      <c r="C53" s="9">
        <v>66</v>
      </c>
      <c r="D53" s="9">
        <v>17.899999999999999</v>
      </c>
    </row>
    <row r="54" spans="1:4" ht="47.25" x14ac:dyDescent="0.25">
      <c r="A54" s="6" t="s">
        <v>331</v>
      </c>
      <c r="B54" s="8" t="s">
        <v>332</v>
      </c>
      <c r="C54" s="9">
        <v>364</v>
      </c>
      <c r="D54" s="9">
        <v>-115.1</v>
      </c>
    </row>
    <row r="55" spans="1:4" ht="15.75" x14ac:dyDescent="0.25">
      <c r="A55" s="13" t="s">
        <v>823</v>
      </c>
      <c r="B55" s="7" t="s">
        <v>824</v>
      </c>
      <c r="C55" s="14">
        <v>0.4</v>
      </c>
      <c r="D55" s="14">
        <f>D56</f>
        <v>0.6</v>
      </c>
    </row>
    <row r="56" spans="1:4" ht="31.5" x14ac:dyDescent="0.25">
      <c r="A56" s="6" t="s">
        <v>825</v>
      </c>
      <c r="B56" s="8" t="s">
        <v>826</v>
      </c>
      <c r="C56" s="9">
        <v>0.4</v>
      </c>
      <c r="D56" s="9">
        <v>0.6</v>
      </c>
    </row>
    <row r="57" spans="1:4" ht="15.75" x14ac:dyDescent="0.25">
      <c r="A57" s="13" t="s">
        <v>827</v>
      </c>
      <c r="B57" s="7" t="s">
        <v>828</v>
      </c>
      <c r="C57" s="14">
        <v>4.5</v>
      </c>
      <c r="D57" s="14">
        <v>1094.4000000000001</v>
      </c>
    </row>
    <row r="58" spans="1:4" ht="15.75" x14ac:dyDescent="0.25">
      <c r="A58" s="13" t="s">
        <v>56</v>
      </c>
      <c r="B58" s="7" t="s">
        <v>57</v>
      </c>
      <c r="C58" s="14">
        <v>8401720</v>
      </c>
      <c r="D58" s="14">
        <f>D59+D62+D65</f>
        <v>8374208.7000000002</v>
      </c>
    </row>
    <row r="59" spans="1:4" ht="15.75" x14ac:dyDescent="0.25">
      <c r="A59" s="13" t="s">
        <v>58</v>
      </c>
      <c r="B59" s="7" t="s">
        <v>59</v>
      </c>
      <c r="C59" s="14">
        <v>6879285</v>
      </c>
      <c r="D59" s="14">
        <f>D60+D61</f>
        <v>6824261.7000000002</v>
      </c>
    </row>
    <row r="60" spans="1:4" ht="31.5" x14ac:dyDescent="0.25">
      <c r="A60" s="6" t="s">
        <v>60</v>
      </c>
      <c r="B60" s="8" t="s">
        <v>61</v>
      </c>
      <c r="C60" s="9">
        <v>6115684</v>
      </c>
      <c r="D60" s="9">
        <v>6100733.5</v>
      </c>
    </row>
    <row r="61" spans="1:4" ht="31.5" x14ac:dyDescent="0.25">
      <c r="A61" s="6" t="s">
        <v>62</v>
      </c>
      <c r="B61" s="8" t="s">
        <v>63</v>
      </c>
      <c r="C61" s="9">
        <v>763601</v>
      </c>
      <c r="D61" s="9">
        <v>723528.2</v>
      </c>
    </row>
    <row r="62" spans="1:4" ht="15.75" x14ac:dyDescent="0.25">
      <c r="A62" s="13" t="s">
        <v>64</v>
      </c>
      <c r="B62" s="7" t="s">
        <v>65</v>
      </c>
      <c r="C62" s="14">
        <v>1518907</v>
      </c>
      <c r="D62" s="14">
        <f>D63+D64</f>
        <v>1547712.8</v>
      </c>
    </row>
    <row r="63" spans="1:4" ht="15.75" x14ac:dyDescent="0.25">
      <c r="A63" s="6" t="s">
        <v>66</v>
      </c>
      <c r="B63" s="8" t="s">
        <v>67</v>
      </c>
      <c r="C63" s="9">
        <v>204720</v>
      </c>
      <c r="D63" s="9">
        <v>243585.6</v>
      </c>
    </row>
    <row r="64" spans="1:4" ht="15.75" x14ac:dyDescent="0.25">
      <c r="A64" s="6" t="s">
        <v>68</v>
      </c>
      <c r="B64" s="8" t="s">
        <v>69</v>
      </c>
      <c r="C64" s="9">
        <v>1314187</v>
      </c>
      <c r="D64" s="9">
        <v>1304127.2</v>
      </c>
    </row>
    <row r="65" spans="1:4" ht="15.75" x14ac:dyDescent="0.25">
      <c r="A65" s="6" t="s">
        <v>70</v>
      </c>
      <c r="B65" s="8" t="s">
        <v>71</v>
      </c>
      <c r="C65" s="9">
        <v>3528</v>
      </c>
      <c r="D65" s="9">
        <v>2234.1999999999998</v>
      </c>
    </row>
    <row r="66" spans="1:4" ht="47.25" x14ac:dyDescent="0.25">
      <c r="A66" s="13" t="s">
        <v>72</v>
      </c>
      <c r="B66" s="7" t="s">
        <v>73</v>
      </c>
      <c r="C66" s="14">
        <v>58400</v>
      </c>
      <c r="D66" s="14">
        <f>D67+D70</f>
        <v>41382.400000000001</v>
      </c>
    </row>
    <row r="67" spans="1:4" ht="15.75" x14ac:dyDescent="0.25">
      <c r="A67" s="13" t="s">
        <v>74</v>
      </c>
      <c r="B67" s="7" t="s">
        <v>75</v>
      </c>
      <c r="C67" s="14">
        <v>53603</v>
      </c>
      <c r="D67" s="14">
        <f>D68+D69</f>
        <v>35371.300000000003</v>
      </c>
    </row>
    <row r="68" spans="1:4" ht="31.5" x14ac:dyDescent="0.25">
      <c r="A68" s="6" t="s">
        <v>76</v>
      </c>
      <c r="B68" s="8" t="s">
        <v>77</v>
      </c>
      <c r="C68" s="9">
        <v>53207</v>
      </c>
      <c r="D68" s="9">
        <v>35037.800000000003</v>
      </c>
    </row>
    <row r="69" spans="1:4" ht="47.25" x14ac:dyDescent="0.25">
      <c r="A69" s="6" t="s">
        <v>78</v>
      </c>
      <c r="B69" s="8" t="s">
        <v>79</v>
      </c>
      <c r="C69" s="9">
        <v>396</v>
      </c>
      <c r="D69" s="9">
        <v>333.5</v>
      </c>
    </row>
    <row r="70" spans="1:4" ht="47.25" x14ac:dyDescent="0.25">
      <c r="A70" s="13" t="s">
        <v>80</v>
      </c>
      <c r="B70" s="7" t="s">
        <v>81</v>
      </c>
      <c r="C70" s="14">
        <v>4797</v>
      </c>
      <c r="D70" s="14">
        <f>D71+D72</f>
        <v>6011.1</v>
      </c>
    </row>
    <row r="71" spans="1:4" ht="15.75" x14ac:dyDescent="0.25">
      <c r="A71" s="6" t="s">
        <v>82</v>
      </c>
      <c r="B71" s="8" t="s">
        <v>83</v>
      </c>
      <c r="C71" s="9">
        <v>4794</v>
      </c>
      <c r="D71" s="9">
        <v>6006.8</v>
      </c>
    </row>
    <row r="72" spans="1:4" ht="47.25" x14ac:dyDescent="0.25">
      <c r="A72" s="6" t="s">
        <v>84</v>
      </c>
      <c r="B72" s="8" t="s">
        <v>85</v>
      </c>
      <c r="C72" s="9">
        <v>3</v>
      </c>
      <c r="D72" s="9">
        <v>4.3</v>
      </c>
    </row>
    <row r="73" spans="1:4" ht="15.75" x14ac:dyDescent="0.25">
      <c r="A73" s="13" t="s">
        <v>86</v>
      </c>
      <c r="B73" s="7" t="s">
        <v>87</v>
      </c>
      <c r="C73" s="14">
        <v>229831.7</v>
      </c>
      <c r="D73" s="14">
        <f>D74+D76+D77</f>
        <v>180731.80000000002</v>
      </c>
    </row>
    <row r="74" spans="1:4" ht="78.75" x14ac:dyDescent="0.25">
      <c r="A74" s="13" t="s">
        <v>829</v>
      </c>
      <c r="B74" s="7" t="s">
        <v>830</v>
      </c>
      <c r="C74" s="14">
        <v>1.6</v>
      </c>
      <c r="D74" s="14">
        <f>D75</f>
        <v>2.1</v>
      </c>
    </row>
    <row r="75" spans="1:4" ht="47.25" x14ac:dyDescent="0.25">
      <c r="A75" s="6" t="s">
        <v>831</v>
      </c>
      <c r="B75" s="8" t="s">
        <v>832</v>
      </c>
      <c r="C75" s="9">
        <v>1.6</v>
      </c>
      <c r="D75" s="9">
        <v>2.1</v>
      </c>
    </row>
    <row r="76" spans="1:4" ht="94.5" x14ac:dyDescent="0.25">
      <c r="A76" s="13" t="s">
        <v>88</v>
      </c>
      <c r="B76" s="7" t="s">
        <v>89</v>
      </c>
      <c r="C76" s="14">
        <v>9564</v>
      </c>
      <c r="D76" s="14">
        <v>3455.2</v>
      </c>
    </row>
    <row r="77" spans="1:4" ht="47.25" x14ac:dyDescent="0.25">
      <c r="A77" s="13" t="s">
        <v>90</v>
      </c>
      <c r="B77" s="7" t="s">
        <v>91</v>
      </c>
      <c r="C77" s="14">
        <v>220266.1</v>
      </c>
      <c r="D77" s="14">
        <f>D78+D79+D80+D82+D83+D84+D85+D86+D89+D90+D92+D93+D94+D95+D96</f>
        <v>177274.50000000003</v>
      </c>
    </row>
    <row r="78" spans="1:4" ht="110.25" x14ac:dyDescent="0.25">
      <c r="A78" s="6" t="s">
        <v>92</v>
      </c>
      <c r="B78" s="8" t="s">
        <v>93</v>
      </c>
      <c r="C78" s="9">
        <v>478</v>
      </c>
      <c r="D78" s="9">
        <v>-6.7</v>
      </c>
    </row>
    <row r="79" spans="1:4" ht="47.25" x14ac:dyDescent="0.25">
      <c r="A79" s="6" t="s">
        <v>94</v>
      </c>
      <c r="B79" s="8" t="s">
        <v>95</v>
      </c>
      <c r="C79" s="9">
        <v>145290.29999999999</v>
      </c>
      <c r="D79" s="9">
        <v>123833.7</v>
      </c>
    </row>
    <row r="80" spans="1:4" ht="78.75" x14ac:dyDescent="0.25">
      <c r="A80" s="6" t="s">
        <v>96</v>
      </c>
      <c r="B80" s="8" t="s">
        <v>97</v>
      </c>
      <c r="C80" s="9">
        <v>30135.5</v>
      </c>
      <c r="D80" s="9">
        <f>D81</f>
        <v>14290</v>
      </c>
    </row>
    <row r="81" spans="1:4" ht="94.5" x14ac:dyDescent="0.25">
      <c r="A81" s="6" t="s">
        <v>98</v>
      </c>
      <c r="B81" s="8" t="s">
        <v>99</v>
      </c>
      <c r="C81" s="9">
        <v>30135.5</v>
      </c>
      <c r="D81" s="9">
        <v>14290</v>
      </c>
    </row>
    <row r="82" spans="1:4" ht="31.5" x14ac:dyDescent="0.25">
      <c r="A82" s="6" t="s">
        <v>100</v>
      </c>
      <c r="B82" s="8" t="s">
        <v>101</v>
      </c>
      <c r="C82" s="9">
        <v>6325</v>
      </c>
      <c r="D82" s="9">
        <v>5942.5</v>
      </c>
    </row>
    <row r="83" spans="1:4" ht="94.5" x14ac:dyDescent="0.25">
      <c r="A83" s="6" t="s">
        <v>102</v>
      </c>
      <c r="B83" s="8" t="s">
        <v>103</v>
      </c>
      <c r="C83" s="9">
        <v>128.80000000000001</v>
      </c>
      <c r="D83" s="9">
        <v>78.099999999999994</v>
      </c>
    </row>
    <row r="84" spans="1:4" ht="47.25" x14ac:dyDescent="0.25">
      <c r="A84" s="6" t="s">
        <v>104</v>
      </c>
      <c r="B84" s="8" t="s">
        <v>105</v>
      </c>
      <c r="C84" s="9">
        <v>3.5</v>
      </c>
      <c r="D84" s="9">
        <v>21</v>
      </c>
    </row>
    <row r="85" spans="1:4" ht="141.75" x14ac:dyDescent="0.25">
      <c r="A85" s="6" t="s">
        <v>106</v>
      </c>
      <c r="B85" s="8" t="s">
        <v>107</v>
      </c>
      <c r="C85" s="9">
        <v>116</v>
      </c>
      <c r="D85" s="9">
        <v>48</v>
      </c>
    </row>
    <row r="86" spans="1:4" ht="94.5" x14ac:dyDescent="0.25">
      <c r="A86" s="6" t="s">
        <v>108</v>
      </c>
      <c r="B86" s="8" t="s">
        <v>109</v>
      </c>
      <c r="C86" s="9">
        <v>31648.799999999999</v>
      </c>
      <c r="D86" s="9">
        <f>D87+D88</f>
        <v>29081.1</v>
      </c>
    </row>
    <row r="87" spans="1:4" ht="110.25" x14ac:dyDescent="0.25">
      <c r="A87" s="6" t="s">
        <v>333</v>
      </c>
      <c r="B87" s="8" t="s">
        <v>334</v>
      </c>
      <c r="C87" s="9">
        <v>9522</v>
      </c>
      <c r="D87" s="9">
        <v>8307.2999999999993</v>
      </c>
    </row>
    <row r="88" spans="1:4" ht="220.5" x14ac:dyDescent="0.25">
      <c r="A88" s="6" t="s">
        <v>110</v>
      </c>
      <c r="B88" s="8" t="s">
        <v>111</v>
      </c>
      <c r="C88" s="9">
        <v>22126.799999999999</v>
      </c>
      <c r="D88" s="9">
        <v>20773.8</v>
      </c>
    </row>
    <row r="89" spans="1:4" ht="157.5" x14ac:dyDescent="0.25">
      <c r="A89" s="6" t="s">
        <v>112</v>
      </c>
      <c r="B89" s="8" t="s">
        <v>113</v>
      </c>
      <c r="C89" s="9">
        <v>4.8</v>
      </c>
      <c r="D89" s="9">
        <v>0.6</v>
      </c>
    </row>
    <row r="90" spans="1:4" ht="78.75" x14ac:dyDescent="0.25">
      <c r="A90" s="6" t="s">
        <v>114</v>
      </c>
      <c r="B90" s="8" t="s">
        <v>115</v>
      </c>
      <c r="C90" s="9">
        <v>1632</v>
      </c>
      <c r="D90" s="9">
        <f>D91</f>
        <v>1537.6</v>
      </c>
    </row>
    <row r="91" spans="1:4" ht="110.25" x14ac:dyDescent="0.25">
      <c r="A91" s="6" t="s">
        <v>116</v>
      </c>
      <c r="B91" s="8" t="s">
        <v>117</v>
      </c>
      <c r="C91" s="9">
        <v>1632</v>
      </c>
      <c r="D91" s="9">
        <v>1537.6</v>
      </c>
    </row>
    <row r="92" spans="1:4" ht="47.25" x14ac:dyDescent="0.25">
      <c r="A92" s="6" t="s">
        <v>552</v>
      </c>
      <c r="B92" s="8" t="s">
        <v>553</v>
      </c>
      <c r="C92" s="9">
        <v>2</v>
      </c>
      <c r="D92" s="9">
        <v>11.1</v>
      </c>
    </row>
    <row r="93" spans="1:4" ht="94.5" x14ac:dyDescent="0.25">
      <c r="A93" s="6" t="s">
        <v>118</v>
      </c>
      <c r="B93" s="8" t="s">
        <v>119</v>
      </c>
      <c r="C93" s="9">
        <v>1233</v>
      </c>
      <c r="D93" s="9">
        <v>1387.5</v>
      </c>
    </row>
    <row r="94" spans="1:4" ht="110.25" x14ac:dyDescent="0.25">
      <c r="A94" s="6" t="s">
        <v>120</v>
      </c>
      <c r="B94" s="8" t="s">
        <v>121</v>
      </c>
      <c r="C94" s="9">
        <v>555</v>
      </c>
      <c r="D94" s="9">
        <v>325</v>
      </c>
    </row>
    <row r="95" spans="1:4" ht="78.75" x14ac:dyDescent="0.25">
      <c r="A95" s="6" t="s">
        <v>122</v>
      </c>
      <c r="B95" s="8" t="s">
        <v>123</v>
      </c>
      <c r="C95" s="9">
        <v>495</v>
      </c>
      <c r="D95" s="9">
        <v>670</v>
      </c>
    </row>
    <row r="96" spans="1:4" ht="94.5" x14ac:dyDescent="0.25">
      <c r="A96" s="6" t="s">
        <v>554</v>
      </c>
      <c r="B96" s="8" t="s">
        <v>555</v>
      </c>
      <c r="C96" s="9">
        <v>2218.4</v>
      </c>
      <c r="D96" s="9">
        <v>55</v>
      </c>
    </row>
    <row r="97" spans="1:4" ht="47.25" x14ac:dyDescent="0.25">
      <c r="A97" s="13" t="s">
        <v>124</v>
      </c>
      <c r="B97" s="7" t="s">
        <v>125</v>
      </c>
      <c r="C97" s="14">
        <v>202</v>
      </c>
      <c r="D97" s="14">
        <f>D98+D101+D106+D111</f>
        <v>63.6</v>
      </c>
    </row>
    <row r="98" spans="1:4" ht="31.5" x14ac:dyDescent="0.25">
      <c r="A98" s="13" t="s">
        <v>126</v>
      </c>
      <c r="B98" s="7" t="s">
        <v>127</v>
      </c>
      <c r="C98" s="14">
        <v>8</v>
      </c>
      <c r="D98" s="14">
        <f>D100+D99</f>
        <v>9.1999999999999993</v>
      </c>
    </row>
    <row r="99" spans="1:4" ht="47.25" x14ac:dyDescent="0.25">
      <c r="A99" s="6" t="s">
        <v>1013</v>
      </c>
      <c r="B99" s="8" t="s">
        <v>1014</v>
      </c>
      <c r="C99" s="9">
        <v>0</v>
      </c>
      <c r="D99" s="9">
        <v>0.7</v>
      </c>
    </row>
    <row r="100" spans="1:4" ht="63" x14ac:dyDescent="0.25">
      <c r="A100" s="6" t="s">
        <v>128</v>
      </c>
      <c r="B100" s="8" t="s">
        <v>129</v>
      </c>
      <c r="C100" s="9">
        <v>8</v>
      </c>
      <c r="D100" s="9">
        <v>8.5</v>
      </c>
    </row>
    <row r="101" spans="1:4" ht="15.75" x14ac:dyDescent="0.25">
      <c r="A101" s="13" t="s">
        <v>130</v>
      </c>
      <c r="B101" s="7" t="s">
        <v>131</v>
      </c>
      <c r="C101" s="14">
        <v>3</v>
      </c>
      <c r="D101" s="14">
        <f>D104+D102</f>
        <v>1.2</v>
      </c>
    </row>
    <row r="102" spans="1:4" ht="15.75" x14ac:dyDescent="0.25">
      <c r="A102" s="6" t="s">
        <v>1015</v>
      </c>
      <c r="B102" s="8" t="s">
        <v>1016</v>
      </c>
      <c r="C102" s="9">
        <v>0</v>
      </c>
      <c r="D102" s="9">
        <v>0.3</v>
      </c>
    </row>
    <row r="103" spans="1:4" ht="15.75" x14ac:dyDescent="0.25">
      <c r="A103" s="6" t="s">
        <v>1017</v>
      </c>
      <c r="B103" s="8" t="s">
        <v>1018</v>
      </c>
      <c r="C103" s="9">
        <v>0</v>
      </c>
      <c r="D103" s="9">
        <v>0.3</v>
      </c>
    </row>
    <row r="104" spans="1:4" ht="31.5" x14ac:dyDescent="0.25">
      <c r="A104" s="6" t="s">
        <v>132</v>
      </c>
      <c r="B104" s="8" t="s">
        <v>133</v>
      </c>
      <c r="C104" s="9">
        <v>3</v>
      </c>
      <c r="D104" s="9">
        <f>D105</f>
        <v>0.9</v>
      </c>
    </row>
    <row r="105" spans="1:4" ht="94.5" x14ac:dyDescent="0.25">
      <c r="A105" s="6" t="s">
        <v>134</v>
      </c>
      <c r="B105" s="8" t="s">
        <v>135</v>
      </c>
      <c r="C105" s="9">
        <v>3</v>
      </c>
      <c r="D105" s="9">
        <v>0.9</v>
      </c>
    </row>
    <row r="106" spans="1:4" ht="15.75" x14ac:dyDescent="0.25">
      <c r="A106" s="13" t="s">
        <v>136</v>
      </c>
      <c r="B106" s="7" t="s">
        <v>137</v>
      </c>
      <c r="C106" s="14">
        <v>109</v>
      </c>
      <c r="D106" s="14">
        <f>D107+D108+D109+D110</f>
        <v>42.1</v>
      </c>
    </row>
    <row r="107" spans="1:4" ht="15.75" x14ac:dyDescent="0.25">
      <c r="A107" s="6" t="s">
        <v>138</v>
      </c>
      <c r="B107" s="8" t="s">
        <v>139</v>
      </c>
      <c r="C107" s="9">
        <v>82</v>
      </c>
      <c r="D107" s="9">
        <v>15.7</v>
      </c>
    </row>
    <row r="108" spans="1:4" ht="31.5" x14ac:dyDescent="0.25">
      <c r="A108" s="6" t="s">
        <v>335</v>
      </c>
      <c r="B108" s="8" t="s">
        <v>336</v>
      </c>
      <c r="C108" s="9">
        <v>2</v>
      </c>
      <c r="D108" s="9">
        <v>6.5</v>
      </c>
    </row>
    <row r="109" spans="1:4" ht="15.75" x14ac:dyDescent="0.25">
      <c r="A109" s="6" t="s">
        <v>140</v>
      </c>
      <c r="B109" s="8" t="s">
        <v>141</v>
      </c>
      <c r="C109" s="9">
        <v>25</v>
      </c>
      <c r="D109" s="9">
        <v>21.5</v>
      </c>
    </row>
    <row r="110" spans="1:4" ht="31.5" x14ac:dyDescent="0.25">
      <c r="A110" s="6" t="s">
        <v>1019</v>
      </c>
      <c r="B110" s="8" t="s">
        <v>1020</v>
      </c>
      <c r="C110" s="9">
        <v>0</v>
      </c>
      <c r="D110" s="9">
        <v>-1.6</v>
      </c>
    </row>
    <row r="111" spans="1:4" ht="31.5" x14ac:dyDescent="0.25">
      <c r="A111" s="13" t="s">
        <v>142</v>
      </c>
      <c r="B111" s="7" t="s">
        <v>143</v>
      </c>
      <c r="C111" s="14">
        <v>82</v>
      </c>
      <c r="D111" s="14">
        <f>D112+D113</f>
        <v>11.100000000000001</v>
      </c>
    </row>
    <row r="112" spans="1:4" ht="15.75" x14ac:dyDescent="0.25">
      <c r="A112" s="6" t="s">
        <v>144</v>
      </c>
      <c r="B112" s="8" t="s">
        <v>145</v>
      </c>
      <c r="C112" s="9">
        <v>73</v>
      </c>
      <c r="D112" s="9">
        <v>9.3000000000000007</v>
      </c>
    </row>
    <row r="113" spans="1:4" ht="31.5" x14ac:dyDescent="0.25">
      <c r="A113" s="6" t="s">
        <v>337</v>
      </c>
      <c r="B113" s="8" t="s">
        <v>338</v>
      </c>
      <c r="C113" s="9">
        <v>9</v>
      </c>
      <c r="D113" s="9">
        <v>1.8</v>
      </c>
    </row>
    <row r="114" spans="1:4" ht="63" x14ac:dyDescent="0.25">
      <c r="A114" s="13" t="s">
        <v>146</v>
      </c>
      <c r="B114" s="7" t="s">
        <v>147</v>
      </c>
      <c r="C114" s="14">
        <v>89865.2</v>
      </c>
      <c r="D114" s="14">
        <f>D115+D117+D119+D127+D130+D133</f>
        <v>91682.400000000009</v>
      </c>
    </row>
    <row r="115" spans="1:4" ht="94.5" x14ac:dyDescent="0.25">
      <c r="A115" s="13" t="s">
        <v>148</v>
      </c>
      <c r="B115" s="7" t="s">
        <v>149</v>
      </c>
      <c r="C115" s="14">
        <v>4708.8999999999996</v>
      </c>
      <c r="D115" s="14">
        <f>D116</f>
        <v>3301.1</v>
      </c>
    </row>
    <row r="116" spans="1:4" ht="63" x14ac:dyDescent="0.25">
      <c r="A116" s="6" t="s">
        <v>150</v>
      </c>
      <c r="B116" s="8" t="s">
        <v>151</v>
      </c>
      <c r="C116" s="9">
        <v>4708.8999999999996</v>
      </c>
      <c r="D116" s="9">
        <v>3301.1</v>
      </c>
    </row>
    <row r="117" spans="1:4" ht="31.5" x14ac:dyDescent="0.25">
      <c r="A117" s="13" t="s">
        <v>152</v>
      </c>
      <c r="B117" s="7" t="s">
        <v>153</v>
      </c>
      <c r="C117" s="14">
        <v>386</v>
      </c>
      <c r="D117" s="14">
        <f>D118</f>
        <v>269.39999999999998</v>
      </c>
    </row>
    <row r="118" spans="1:4" ht="47.25" x14ac:dyDescent="0.25">
      <c r="A118" s="6" t="s">
        <v>154</v>
      </c>
      <c r="B118" s="8" t="s">
        <v>155</v>
      </c>
      <c r="C118" s="9">
        <v>386</v>
      </c>
      <c r="D118" s="9">
        <v>269.39999999999998</v>
      </c>
    </row>
    <row r="119" spans="1:4" ht="110.25" x14ac:dyDescent="0.25">
      <c r="A119" s="13" t="s">
        <v>156</v>
      </c>
      <c r="B119" s="7" t="s">
        <v>157</v>
      </c>
      <c r="C119" s="14">
        <v>80359.399999999994</v>
      </c>
      <c r="D119" s="14">
        <f>D120+D122+D124+D126</f>
        <v>86438.399999999994</v>
      </c>
    </row>
    <row r="120" spans="1:4" ht="110.25" x14ac:dyDescent="0.25">
      <c r="A120" s="6" t="s">
        <v>158</v>
      </c>
      <c r="B120" s="8" t="s">
        <v>159</v>
      </c>
      <c r="C120" s="9">
        <v>46668.7</v>
      </c>
      <c r="D120" s="9">
        <f>D121</f>
        <v>62384.800000000003</v>
      </c>
    </row>
    <row r="121" spans="1:4" ht="94.5" x14ac:dyDescent="0.25">
      <c r="A121" s="6" t="s">
        <v>160</v>
      </c>
      <c r="B121" s="8" t="s">
        <v>161</v>
      </c>
      <c r="C121" s="9">
        <v>46668.7</v>
      </c>
      <c r="D121" s="9">
        <v>62384.800000000003</v>
      </c>
    </row>
    <row r="122" spans="1:4" ht="94.5" x14ac:dyDescent="0.25">
      <c r="A122" s="6" t="s">
        <v>162</v>
      </c>
      <c r="B122" s="8" t="s">
        <v>163</v>
      </c>
      <c r="C122" s="9">
        <v>3853.7</v>
      </c>
      <c r="D122" s="9">
        <f>D123</f>
        <v>3471.8</v>
      </c>
    </row>
    <row r="123" spans="1:4" ht="94.5" x14ac:dyDescent="0.25">
      <c r="A123" s="6" t="s">
        <v>164</v>
      </c>
      <c r="B123" s="8" t="s">
        <v>165</v>
      </c>
      <c r="C123" s="9">
        <v>3853.7</v>
      </c>
      <c r="D123" s="9">
        <v>3471.8</v>
      </c>
    </row>
    <row r="124" spans="1:4" ht="47.25" x14ac:dyDescent="0.25">
      <c r="A124" s="6" t="s">
        <v>166</v>
      </c>
      <c r="B124" s="8" t="s">
        <v>167</v>
      </c>
      <c r="C124" s="9">
        <v>29836.6</v>
      </c>
      <c r="D124" s="9">
        <f>D125</f>
        <v>20539.400000000001</v>
      </c>
    </row>
    <row r="125" spans="1:4" ht="47.25" x14ac:dyDescent="0.25">
      <c r="A125" s="6" t="s">
        <v>168</v>
      </c>
      <c r="B125" s="8" t="s">
        <v>169</v>
      </c>
      <c r="C125" s="9">
        <v>29836.6</v>
      </c>
      <c r="D125" s="9">
        <v>20539.400000000001</v>
      </c>
    </row>
    <row r="126" spans="1:4" ht="157.5" x14ac:dyDescent="0.25">
      <c r="A126" s="6" t="s">
        <v>339</v>
      </c>
      <c r="B126" s="8" t="s">
        <v>340</v>
      </c>
      <c r="C126" s="9">
        <v>0.4</v>
      </c>
      <c r="D126" s="9">
        <v>42.4</v>
      </c>
    </row>
    <row r="127" spans="1:4" ht="63" x14ac:dyDescent="0.25">
      <c r="A127" s="13" t="s">
        <v>170</v>
      </c>
      <c r="B127" s="7" t="s">
        <v>171</v>
      </c>
      <c r="C127" s="14">
        <v>243.6</v>
      </c>
      <c r="D127" s="14">
        <f>D128</f>
        <v>469.1</v>
      </c>
    </row>
    <row r="128" spans="1:4" ht="47.25" x14ac:dyDescent="0.25">
      <c r="A128" s="6" t="s">
        <v>172</v>
      </c>
      <c r="B128" s="8" t="s">
        <v>173</v>
      </c>
      <c r="C128" s="9">
        <v>243.6</v>
      </c>
      <c r="D128" s="9">
        <f>D129</f>
        <v>469.1</v>
      </c>
    </row>
    <row r="129" spans="1:4" ht="126" x14ac:dyDescent="0.25">
      <c r="A129" s="6" t="s">
        <v>174</v>
      </c>
      <c r="B129" s="8" t="s">
        <v>175</v>
      </c>
      <c r="C129" s="9">
        <v>243.6</v>
      </c>
      <c r="D129" s="9">
        <v>469.1</v>
      </c>
    </row>
    <row r="130" spans="1:4" ht="31.5" x14ac:dyDescent="0.25">
      <c r="A130" s="13" t="s">
        <v>176</v>
      </c>
      <c r="B130" s="7" t="s">
        <v>177</v>
      </c>
      <c r="C130" s="14">
        <v>3762.3</v>
      </c>
      <c r="D130" s="14">
        <f>D131</f>
        <v>769.3</v>
      </c>
    </row>
    <row r="131" spans="1:4" ht="63" x14ac:dyDescent="0.25">
      <c r="A131" s="6" t="s">
        <v>178</v>
      </c>
      <c r="B131" s="8" t="s">
        <v>179</v>
      </c>
      <c r="C131" s="9">
        <v>3762.3</v>
      </c>
      <c r="D131" s="9">
        <f>D132</f>
        <v>769.3</v>
      </c>
    </row>
    <row r="132" spans="1:4" ht="63" x14ac:dyDescent="0.25">
      <c r="A132" s="6" t="s">
        <v>180</v>
      </c>
      <c r="B132" s="8" t="s">
        <v>181</v>
      </c>
      <c r="C132" s="9">
        <v>3762.3</v>
      </c>
      <c r="D132" s="9">
        <v>769.3</v>
      </c>
    </row>
    <row r="133" spans="1:4" ht="110.25" x14ac:dyDescent="0.25">
      <c r="A133" s="13" t="s">
        <v>556</v>
      </c>
      <c r="B133" s="7" t="s">
        <v>557</v>
      </c>
      <c r="C133" s="14">
        <v>405</v>
      </c>
      <c r="D133" s="14">
        <f>D134</f>
        <v>435.1</v>
      </c>
    </row>
    <row r="134" spans="1:4" ht="94.5" x14ac:dyDescent="0.25">
      <c r="A134" s="6" t="s">
        <v>558</v>
      </c>
      <c r="B134" s="8" t="s">
        <v>559</v>
      </c>
      <c r="C134" s="9">
        <v>405</v>
      </c>
      <c r="D134" s="9">
        <f>D135</f>
        <v>435.1</v>
      </c>
    </row>
    <row r="135" spans="1:4" ht="110.25" x14ac:dyDescent="0.25">
      <c r="A135" s="6" t="s">
        <v>560</v>
      </c>
      <c r="B135" s="8" t="s">
        <v>561</v>
      </c>
      <c r="C135" s="9">
        <v>405</v>
      </c>
      <c r="D135" s="9">
        <v>435.1</v>
      </c>
    </row>
    <row r="136" spans="1:4" ht="31.5" x14ac:dyDescent="0.25">
      <c r="A136" s="13" t="s">
        <v>182</v>
      </c>
      <c r="B136" s="7" t="s">
        <v>183</v>
      </c>
      <c r="C136" s="14">
        <v>348430.2</v>
      </c>
      <c r="D136" s="14">
        <f>D137+D144+D152</f>
        <v>421570.7</v>
      </c>
    </row>
    <row r="137" spans="1:4" ht="31.5" x14ac:dyDescent="0.25">
      <c r="A137" s="13" t="s">
        <v>184</v>
      </c>
      <c r="B137" s="7" t="s">
        <v>185</v>
      </c>
      <c r="C137" s="14">
        <v>14255.9</v>
      </c>
      <c r="D137" s="14">
        <f>D138+D139+D140+D143</f>
        <v>36829.5</v>
      </c>
    </row>
    <row r="138" spans="1:4" ht="31.5" x14ac:dyDescent="0.25">
      <c r="A138" s="6" t="s">
        <v>186</v>
      </c>
      <c r="B138" s="8" t="s">
        <v>187</v>
      </c>
      <c r="C138" s="9">
        <v>5464.7</v>
      </c>
      <c r="D138" s="9">
        <v>2742.7</v>
      </c>
    </row>
    <row r="139" spans="1:4" ht="31.5" x14ac:dyDescent="0.25">
      <c r="A139" s="6" t="s">
        <v>188</v>
      </c>
      <c r="B139" s="8" t="s">
        <v>189</v>
      </c>
      <c r="C139" s="9">
        <v>4135.5</v>
      </c>
      <c r="D139" s="9">
        <v>2973.3</v>
      </c>
    </row>
    <row r="140" spans="1:4" ht="31.5" x14ac:dyDescent="0.25">
      <c r="A140" s="6" t="s">
        <v>190</v>
      </c>
      <c r="B140" s="8" t="s">
        <v>191</v>
      </c>
      <c r="C140" s="9">
        <v>4654.1000000000004</v>
      </c>
      <c r="D140" s="9">
        <f>D141+D142</f>
        <v>31113.5</v>
      </c>
    </row>
    <row r="141" spans="1:4" ht="15.75" x14ac:dyDescent="0.25">
      <c r="A141" s="6" t="s">
        <v>341</v>
      </c>
      <c r="B141" s="8" t="s">
        <v>342</v>
      </c>
      <c r="C141" s="9">
        <v>3402.9</v>
      </c>
      <c r="D141" s="9">
        <v>21844.1</v>
      </c>
    </row>
    <row r="142" spans="1:4" ht="15.75" x14ac:dyDescent="0.25">
      <c r="A142" s="6" t="s">
        <v>343</v>
      </c>
      <c r="B142" s="8" t="s">
        <v>344</v>
      </c>
      <c r="C142" s="9">
        <v>1251.2</v>
      </c>
      <c r="D142" s="9">
        <v>9269.4</v>
      </c>
    </row>
    <row r="143" spans="1:4" ht="63" x14ac:dyDescent="0.25">
      <c r="A143" s="6" t="s">
        <v>833</v>
      </c>
      <c r="B143" s="8" t="s">
        <v>834</v>
      </c>
      <c r="C143" s="9">
        <v>1.6</v>
      </c>
      <c r="D143" s="9">
        <v>0</v>
      </c>
    </row>
    <row r="144" spans="1:4" ht="15.75" x14ac:dyDescent="0.25">
      <c r="A144" s="13" t="s">
        <v>192</v>
      </c>
      <c r="B144" s="7" t="s">
        <v>193</v>
      </c>
      <c r="C144" s="14">
        <v>13161</v>
      </c>
      <c r="D144" s="14">
        <f>D145+D147+D148+D150</f>
        <v>1495.3</v>
      </c>
    </row>
    <row r="145" spans="1:4" ht="63" x14ac:dyDescent="0.25">
      <c r="A145" s="6" t="s">
        <v>194</v>
      </c>
      <c r="B145" s="8" t="s">
        <v>195</v>
      </c>
      <c r="C145" s="9">
        <v>12403</v>
      </c>
      <c r="D145" s="9">
        <f>D146</f>
        <v>974.7</v>
      </c>
    </row>
    <row r="146" spans="1:4" ht="78.75" x14ac:dyDescent="0.25">
      <c r="A146" s="6" t="s">
        <v>196</v>
      </c>
      <c r="B146" s="8" t="s">
        <v>197</v>
      </c>
      <c r="C146" s="9">
        <v>12403</v>
      </c>
      <c r="D146" s="9">
        <v>974.7</v>
      </c>
    </row>
    <row r="147" spans="1:4" ht="47.25" x14ac:dyDescent="0.25">
      <c r="A147" s="6" t="s">
        <v>198</v>
      </c>
      <c r="B147" s="8" t="s">
        <v>199</v>
      </c>
      <c r="C147" s="9">
        <v>53</v>
      </c>
      <c r="D147" s="9">
        <v>50.6</v>
      </c>
    </row>
    <row r="148" spans="1:4" ht="63" x14ac:dyDescent="0.25">
      <c r="A148" s="6" t="s">
        <v>200</v>
      </c>
      <c r="B148" s="8" t="s">
        <v>201</v>
      </c>
      <c r="C148" s="9">
        <v>605</v>
      </c>
      <c r="D148" s="9">
        <f>D149</f>
        <v>470</v>
      </c>
    </row>
    <row r="149" spans="1:4" ht="78.75" x14ac:dyDescent="0.25">
      <c r="A149" s="6" t="s">
        <v>202</v>
      </c>
      <c r="B149" s="8" t="s">
        <v>203</v>
      </c>
      <c r="C149" s="9">
        <v>605</v>
      </c>
      <c r="D149" s="9">
        <v>470</v>
      </c>
    </row>
    <row r="150" spans="1:4" ht="31.5" x14ac:dyDescent="0.25">
      <c r="A150" s="6" t="s">
        <v>204</v>
      </c>
      <c r="B150" s="8" t="s">
        <v>205</v>
      </c>
      <c r="C150" s="9">
        <v>100</v>
      </c>
      <c r="D150" s="9">
        <f>D151</f>
        <v>0</v>
      </c>
    </row>
    <row r="151" spans="1:4" ht="31.5" x14ac:dyDescent="0.25">
      <c r="A151" s="6" t="s">
        <v>206</v>
      </c>
      <c r="B151" s="8" t="s">
        <v>207</v>
      </c>
      <c r="C151" s="9">
        <v>100</v>
      </c>
      <c r="D151" s="9">
        <v>0</v>
      </c>
    </row>
    <row r="152" spans="1:4" ht="15.75" x14ac:dyDescent="0.25">
      <c r="A152" s="13" t="s">
        <v>208</v>
      </c>
      <c r="B152" s="7" t="s">
        <v>209</v>
      </c>
      <c r="C152" s="14">
        <v>321013.3</v>
      </c>
      <c r="D152" s="14">
        <f>D153</f>
        <v>383245.9</v>
      </c>
    </row>
    <row r="153" spans="1:4" ht="31.5" x14ac:dyDescent="0.25">
      <c r="A153" s="6" t="s">
        <v>210</v>
      </c>
      <c r="B153" s="8" t="s">
        <v>211</v>
      </c>
      <c r="C153" s="9">
        <v>321013.3</v>
      </c>
      <c r="D153" s="9">
        <f>D154+D155+D156</f>
        <v>383245.9</v>
      </c>
    </row>
    <row r="154" spans="1:4" ht="63" x14ac:dyDescent="0.25">
      <c r="A154" s="6" t="s">
        <v>212</v>
      </c>
      <c r="B154" s="8" t="s">
        <v>213</v>
      </c>
      <c r="C154" s="9">
        <v>12505</v>
      </c>
      <c r="D154" s="9">
        <v>2939.4</v>
      </c>
    </row>
    <row r="155" spans="1:4" ht="47.25" x14ac:dyDescent="0.25">
      <c r="A155" s="6" t="s">
        <v>214</v>
      </c>
      <c r="B155" s="8" t="s">
        <v>215</v>
      </c>
      <c r="C155" s="9">
        <v>284079.2</v>
      </c>
      <c r="D155" s="9">
        <v>358977.5</v>
      </c>
    </row>
    <row r="156" spans="1:4" ht="63" x14ac:dyDescent="0.25">
      <c r="A156" s="6" t="s">
        <v>216</v>
      </c>
      <c r="B156" s="8" t="s">
        <v>217</v>
      </c>
      <c r="C156" s="9">
        <v>24429.1</v>
      </c>
      <c r="D156" s="9">
        <v>21329</v>
      </c>
    </row>
    <row r="157" spans="1:4" ht="31.5" x14ac:dyDescent="0.25">
      <c r="A157" s="13" t="s">
        <v>218</v>
      </c>
      <c r="B157" s="7" t="s">
        <v>345</v>
      </c>
      <c r="C157" s="14">
        <v>1363430.6</v>
      </c>
      <c r="D157" s="14">
        <f>D158+D168</f>
        <v>961479.9</v>
      </c>
    </row>
    <row r="158" spans="1:4" ht="15.75" x14ac:dyDescent="0.25">
      <c r="A158" s="13" t="s">
        <v>219</v>
      </c>
      <c r="B158" s="7" t="s">
        <v>220</v>
      </c>
      <c r="C158" s="14">
        <v>42861.599999999999</v>
      </c>
      <c r="D158" s="14">
        <f>D159+D160+D161+D162+D164+D166</f>
        <v>23434.5</v>
      </c>
    </row>
    <row r="159" spans="1:4" ht="63" x14ac:dyDescent="0.25">
      <c r="A159" s="6" t="s">
        <v>346</v>
      </c>
      <c r="B159" s="8" t="s">
        <v>347</v>
      </c>
      <c r="C159" s="9">
        <v>14</v>
      </c>
      <c r="D159" s="9">
        <v>6</v>
      </c>
    </row>
    <row r="160" spans="1:4" ht="31.5" x14ac:dyDescent="0.25">
      <c r="A160" s="6" t="s">
        <v>221</v>
      </c>
      <c r="B160" s="8" t="s">
        <v>222</v>
      </c>
      <c r="C160" s="9">
        <v>481.3</v>
      </c>
      <c r="D160" s="9">
        <v>422.4</v>
      </c>
    </row>
    <row r="161" spans="1:4" ht="31.5" x14ac:dyDescent="0.25">
      <c r="A161" s="6" t="s">
        <v>562</v>
      </c>
      <c r="B161" s="8" t="s">
        <v>563</v>
      </c>
      <c r="C161" s="9">
        <v>2</v>
      </c>
      <c r="D161" s="9">
        <v>0.4</v>
      </c>
    </row>
    <row r="162" spans="1:4" ht="47.25" x14ac:dyDescent="0.25">
      <c r="A162" s="6" t="s">
        <v>348</v>
      </c>
      <c r="B162" s="8" t="s">
        <v>349</v>
      </c>
      <c r="C162" s="9">
        <v>22.6</v>
      </c>
      <c r="D162" s="9">
        <f>D163</f>
        <v>60.3</v>
      </c>
    </row>
    <row r="163" spans="1:4" ht="110.25" x14ac:dyDescent="0.25">
      <c r="A163" s="6" t="s">
        <v>350</v>
      </c>
      <c r="B163" s="8" t="s">
        <v>351</v>
      </c>
      <c r="C163" s="9">
        <v>22.6</v>
      </c>
      <c r="D163" s="9">
        <v>60.3</v>
      </c>
    </row>
    <row r="164" spans="1:4" ht="47.25" x14ac:dyDescent="0.25">
      <c r="A164" s="6" t="s">
        <v>223</v>
      </c>
      <c r="B164" s="8" t="s">
        <v>224</v>
      </c>
      <c r="C164" s="9">
        <v>166.8</v>
      </c>
      <c r="D164" s="9">
        <f>D165</f>
        <v>123.3</v>
      </c>
    </row>
    <row r="165" spans="1:4" ht="78.75" x14ac:dyDescent="0.25">
      <c r="A165" s="6" t="s">
        <v>225</v>
      </c>
      <c r="B165" s="8" t="s">
        <v>226</v>
      </c>
      <c r="C165" s="9">
        <v>166.8</v>
      </c>
      <c r="D165" s="9">
        <v>123.3</v>
      </c>
    </row>
    <row r="166" spans="1:4" ht="15.75" x14ac:dyDescent="0.25">
      <c r="A166" s="6" t="s">
        <v>227</v>
      </c>
      <c r="B166" s="8" t="s">
        <v>228</v>
      </c>
      <c r="C166" s="9">
        <v>42174.9</v>
      </c>
      <c r="D166" s="9">
        <f>D167</f>
        <v>22822.1</v>
      </c>
    </row>
    <row r="167" spans="1:4" ht="47.25" x14ac:dyDescent="0.25">
      <c r="A167" s="6" t="s">
        <v>229</v>
      </c>
      <c r="B167" s="8" t="s">
        <v>230</v>
      </c>
      <c r="C167" s="9">
        <v>42174.9</v>
      </c>
      <c r="D167" s="9">
        <v>22822.1</v>
      </c>
    </row>
    <row r="168" spans="1:4" ht="15.75" x14ac:dyDescent="0.25">
      <c r="A168" s="13" t="s">
        <v>231</v>
      </c>
      <c r="B168" s="7" t="s">
        <v>232</v>
      </c>
      <c r="C168" s="14">
        <v>1320569</v>
      </c>
      <c r="D168" s="14">
        <f>D169+D171</f>
        <v>938045.4</v>
      </c>
    </row>
    <row r="169" spans="1:4" ht="47.25" x14ac:dyDescent="0.25">
      <c r="A169" s="6" t="s">
        <v>233</v>
      </c>
      <c r="B169" s="8" t="s">
        <v>234</v>
      </c>
      <c r="C169" s="9">
        <v>6619.2</v>
      </c>
      <c r="D169" s="9">
        <f>D170</f>
        <v>6325.4</v>
      </c>
    </row>
    <row r="170" spans="1:4" ht="47.25" x14ac:dyDescent="0.25">
      <c r="A170" s="6" t="s">
        <v>235</v>
      </c>
      <c r="B170" s="8" t="s">
        <v>236</v>
      </c>
      <c r="C170" s="9">
        <v>6619.2</v>
      </c>
      <c r="D170" s="9">
        <v>6325.4</v>
      </c>
    </row>
    <row r="171" spans="1:4" ht="15.75" x14ac:dyDescent="0.25">
      <c r="A171" s="6" t="s">
        <v>237</v>
      </c>
      <c r="B171" s="8" t="s">
        <v>238</v>
      </c>
      <c r="C171" s="9">
        <v>1313949.8</v>
      </c>
      <c r="D171" s="9">
        <f>D172</f>
        <v>931720</v>
      </c>
    </row>
    <row r="172" spans="1:4" ht="31.5" x14ac:dyDescent="0.25">
      <c r="A172" s="6" t="s">
        <v>239</v>
      </c>
      <c r="B172" s="8" t="s">
        <v>240</v>
      </c>
      <c r="C172" s="9">
        <v>1313949.8</v>
      </c>
      <c r="D172" s="9">
        <v>931720</v>
      </c>
    </row>
    <row r="173" spans="1:4" ht="31.5" x14ac:dyDescent="0.25">
      <c r="A173" s="13" t="s">
        <v>241</v>
      </c>
      <c r="B173" s="7" t="s">
        <v>242</v>
      </c>
      <c r="C173" s="14">
        <v>659.7</v>
      </c>
      <c r="D173" s="14">
        <f>D174+D176+D183</f>
        <v>3558.1000000000004</v>
      </c>
    </row>
    <row r="174" spans="1:4" ht="15.75" x14ac:dyDescent="0.25">
      <c r="A174" s="13" t="s">
        <v>835</v>
      </c>
      <c r="B174" s="7" t="s">
        <v>836</v>
      </c>
      <c r="C174" s="14">
        <v>225.3</v>
      </c>
      <c r="D174" s="14">
        <f>D175</f>
        <v>301.5</v>
      </c>
    </row>
    <row r="175" spans="1:4" ht="31.5" x14ac:dyDescent="0.25">
      <c r="A175" s="6" t="s">
        <v>837</v>
      </c>
      <c r="B175" s="8" t="s">
        <v>838</v>
      </c>
      <c r="C175" s="9">
        <v>225.3</v>
      </c>
      <c r="D175" s="9">
        <v>301.5</v>
      </c>
    </row>
    <row r="176" spans="1:4" ht="110.25" x14ac:dyDescent="0.25">
      <c r="A176" s="13" t="s">
        <v>243</v>
      </c>
      <c r="B176" s="7" t="s">
        <v>244</v>
      </c>
      <c r="C176" s="14">
        <v>284.10000000000002</v>
      </c>
      <c r="D176" s="14">
        <f>D177+D180</f>
        <v>1788.1000000000001</v>
      </c>
    </row>
    <row r="177" spans="1:4" ht="141.75" x14ac:dyDescent="0.25">
      <c r="A177" s="6" t="s">
        <v>245</v>
      </c>
      <c r="B177" s="8" t="s">
        <v>246</v>
      </c>
      <c r="C177" s="9">
        <v>151.1</v>
      </c>
      <c r="D177" s="9">
        <f>D178+D179</f>
        <v>21.2</v>
      </c>
    </row>
    <row r="178" spans="1:4" ht="126" x14ac:dyDescent="0.25">
      <c r="A178" s="6" t="s">
        <v>247</v>
      </c>
      <c r="B178" s="8" t="s">
        <v>248</v>
      </c>
      <c r="C178" s="9">
        <v>151.1</v>
      </c>
      <c r="D178" s="9">
        <v>19.5</v>
      </c>
    </row>
    <row r="179" spans="1:4" ht="141.75" x14ac:dyDescent="0.25">
      <c r="A179" s="6" t="s">
        <v>1021</v>
      </c>
      <c r="B179" s="8" t="s">
        <v>1022</v>
      </c>
      <c r="C179" s="9">
        <v>0</v>
      </c>
      <c r="D179" s="9">
        <v>1.7</v>
      </c>
    </row>
    <row r="180" spans="1:4" ht="126" x14ac:dyDescent="0.25">
      <c r="A180" s="6" t="s">
        <v>249</v>
      </c>
      <c r="B180" s="8" t="s">
        <v>250</v>
      </c>
      <c r="C180" s="9">
        <v>133</v>
      </c>
      <c r="D180" s="9">
        <f>D181+D182</f>
        <v>1766.9</v>
      </c>
    </row>
    <row r="181" spans="1:4" ht="126" x14ac:dyDescent="0.25">
      <c r="A181" s="6" t="s">
        <v>251</v>
      </c>
      <c r="B181" s="8" t="s">
        <v>252</v>
      </c>
      <c r="C181" s="9">
        <v>133</v>
      </c>
      <c r="D181" s="9">
        <v>1746.9</v>
      </c>
    </row>
    <row r="182" spans="1:4" ht="141.75" x14ac:dyDescent="0.25">
      <c r="A182" s="6" t="s">
        <v>1023</v>
      </c>
      <c r="B182" s="8" t="s">
        <v>1024</v>
      </c>
      <c r="C182" s="9">
        <v>0</v>
      </c>
      <c r="D182" s="9">
        <v>20</v>
      </c>
    </row>
    <row r="183" spans="1:4" ht="47.25" x14ac:dyDescent="0.25">
      <c r="A183" s="13" t="s">
        <v>839</v>
      </c>
      <c r="B183" s="7" t="s">
        <v>840</v>
      </c>
      <c r="C183" s="14">
        <v>150.30000000000001</v>
      </c>
      <c r="D183" s="14">
        <f>D184</f>
        <v>1468.5</v>
      </c>
    </row>
    <row r="184" spans="1:4" ht="63" x14ac:dyDescent="0.25">
      <c r="A184" s="6" t="s">
        <v>841</v>
      </c>
      <c r="B184" s="8" t="s">
        <v>842</v>
      </c>
      <c r="C184" s="9">
        <v>150.30000000000001</v>
      </c>
      <c r="D184" s="9">
        <f>D185</f>
        <v>1468.5</v>
      </c>
    </row>
    <row r="185" spans="1:4" ht="78.75" x14ac:dyDescent="0.25">
      <c r="A185" s="6" t="s">
        <v>843</v>
      </c>
      <c r="B185" s="8" t="s">
        <v>844</v>
      </c>
      <c r="C185" s="9">
        <v>150.30000000000001</v>
      </c>
      <c r="D185" s="9">
        <v>1468.5</v>
      </c>
    </row>
    <row r="186" spans="1:4" ht="15.75" x14ac:dyDescent="0.25">
      <c r="A186" s="13" t="s">
        <v>253</v>
      </c>
      <c r="B186" s="7" t="s">
        <v>254</v>
      </c>
      <c r="C186" s="14">
        <v>6235.9</v>
      </c>
      <c r="D186" s="14">
        <f>D187</f>
        <v>6449.6</v>
      </c>
    </row>
    <row r="187" spans="1:4" ht="47.25" x14ac:dyDescent="0.25">
      <c r="A187" s="13" t="s">
        <v>255</v>
      </c>
      <c r="B187" s="7" t="s">
        <v>256</v>
      </c>
      <c r="C187" s="14">
        <v>6235.9</v>
      </c>
      <c r="D187" s="14">
        <f>D188</f>
        <v>6449.6</v>
      </c>
    </row>
    <row r="188" spans="1:4" ht="47.25" x14ac:dyDescent="0.25">
      <c r="A188" s="6" t="s">
        <v>257</v>
      </c>
      <c r="B188" s="8" t="s">
        <v>258</v>
      </c>
      <c r="C188" s="9">
        <v>6235.9</v>
      </c>
      <c r="D188" s="9">
        <v>6449.6</v>
      </c>
    </row>
    <row r="189" spans="1:4" ht="31.5" x14ac:dyDescent="0.25">
      <c r="A189" s="13" t="s">
        <v>259</v>
      </c>
      <c r="B189" s="7" t="s">
        <v>260</v>
      </c>
      <c r="C189" s="14">
        <v>837025.6</v>
      </c>
      <c r="D189" s="14">
        <f>D190+D237+D239+D241+D250+D259</f>
        <v>742960.9</v>
      </c>
    </row>
    <row r="190" spans="1:4" ht="47.25" x14ac:dyDescent="0.25">
      <c r="A190" s="13" t="s">
        <v>564</v>
      </c>
      <c r="B190" s="7" t="s">
        <v>565</v>
      </c>
      <c r="C190" s="14">
        <v>690069.5</v>
      </c>
      <c r="D190" s="14">
        <f>D191+D193+D195+D198+D201+D204+D207+D210+D214+D217+D220+D224+D226+D228+D230+D233</f>
        <v>564214.80000000005</v>
      </c>
    </row>
    <row r="191" spans="1:4" ht="78.75" x14ac:dyDescent="0.25">
      <c r="A191" s="6" t="s">
        <v>566</v>
      </c>
      <c r="B191" s="8" t="s">
        <v>758</v>
      </c>
      <c r="C191" s="9">
        <v>424.6</v>
      </c>
      <c r="D191" s="9">
        <f>D192</f>
        <v>700.9</v>
      </c>
    </row>
    <row r="192" spans="1:4" ht="110.25" x14ac:dyDescent="0.25">
      <c r="A192" s="6" t="s">
        <v>567</v>
      </c>
      <c r="B192" s="8" t="s">
        <v>759</v>
      </c>
      <c r="C192" s="9">
        <v>424.6</v>
      </c>
      <c r="D192" s="9">
        <v>700.9</v>
      </c>
    </row>
    <row r="193" spans="1:4" ht="110.25" x14ac:dyDescent="0.25">
      <c r="A193" s="6" t="s">
        <v>568</v>
      </c>
      <c r="B193" s="8" t="s">
        <v>760</v>
      </c>
      <c r="C193" s="9">
        <v>884.3</v>
      </c>
      <c r="D193" s="9">
        <f>D194</f>
        <v>1226</v>
      </c>
    </row>
    <row r="194" spans="1:4" ht="141.75" x14ac:dyDescent="0.25">
      <c r="A194" s="6" t="s">
        <v>569</v>
      </c>
      <c r="B194" s="8" t="s">
        <v>761</v>
      </c>
      <c r="C194" s="9">
        <v>884.3</v>
      </c>
      <c r="D194" s="9">
        <v>1226</v>
      </c>
    </row>
    <row r="195" spans="1:4" ht="78.75" x14ac:dyDescent="0.25">
      <c r="A195" s="6" t="s">
        <v>570</v>
      </c>
      <c r="B195" s="8" t="s">
        <v>762</v>
      </c>
      <c r="C195" s="9">
        <v>7106.3</v>
      </c>
      <c r="D195" s="9">
        <f>D196+D197</f>
        <v>3730.3</v>
      </c>
    </row>
    <row r="196" spans="1:4" ht="126" x14ac:dyDescent="0.25">
      <c r="A196" s="6" t="s">
        <v>571</v>
      </c>
      <c r="B196" s="8" t="s">
        <v>763</v>
      </c>
      <c r="C196" s="9">
        <v>6759.7</v>
      </c>
      <c r="D196" s="9">
        <v>3125.4</v>
      </c>
    </row>
    <row r="197" spans="1:4" ht="110.25" x14ac:dyDescent="0.25">
      <c r="A197" s="6" t="s">
        <v>572</v>
      </c>
      <c r="B197" s="8" t="s">
        <v>764</v>
      </c>
      <c r="C197" s="9">
        <v>346.6</v>
      </c>
      <c r="D197" s="9">
        <v>604.9</v>
      </c>
    </row>
    <row r="198" spans="1:4" ht="78.75" x14ac:dyDescent="0.25">
      <c r="A198" s="6" t="s">
        <v>573</v>
      </c>
      <c r="B198" s="8" t="s">
        <v>765</v>
      </c>
      <c r="C198" s="9">
        <v>7449.7</v>
      </c>
      <c r="D198" s="9">
        <f>D199+D200</f>
        <v>5879.0999999999995</v>
      </c>
    </row>
    <row r="199" spans="1:4" ht="141.75" x14ac:dyDescent="0.25">
      <c r="A199" s="6" t="s">
        <v>574</v>
      </c>
      <c r="B199" s="8" t="s">
        <v>766</v>
      </c>
      <c r="C199" s="9">
        <v>6956</v>
      </c>
      <c r="D199" s="9">
        <v>5140.8999999999996</v>
      </c>
    </row>
    <row r="200" spans="1:4" ht="110.25" x14ac:dyDescent="0.25">
      <c r="A200" s="6" t="s">
        <v>575</v>
      </c>
      <c r="B200" s="8" t="s">
        <v>767</v>
      </c>
      <c r="C200" s="9">
        <v>493.7</v>
      </c>
      <c r="D200" s="9">
        <v>738.2</v>
      </c>
    </row>
    <row r="201" spans="1:4" ht="78.75" x14ac:dyDescent="0.25">
      <c r="A201" s="6" t="s">
        <v>576</v>
      </c>
      <c r="B201" s="8" t="s">
        <v>768</v>
      </c>
      <c r="C201" s="9">
        <v>1514.9</v>
      </c>
      <c r="D201" s="9">
        <f>D202+D203</f>
        <v>864</v>
      </c>
    </row>
    <row r="202" spans="1:4" ht="141.75" x14ac:dyDescent="0.25">
      <c r="A202" s="6" t="s">
        <v>577</v>
      </c>
      <c r="B202" s="8" t="s">
        <v>769</v>
      </c>
      <c r="C202" s="9">
        <v>1464.9</v>
      </c>
      <c r="D202" s="9">
        <v>835.5</v>
      </c>
    </row>
    <row r="203" spans="1:4" ht="110.25" x14ac:dyDescent="0.25">
      <c r="A203" s="6" t="s">
        <v>578</v>
      </c>
      <c r="B203" s="8" t="s">
        <v>770</v>
      </c>
      <c r="C203" s="9">
        <v>50</v>
      </c>
      <c r="D203" s="9">
        <v>28.5</v>
      </c>
    </row>
    <row r="204" spans="1:4" ht="78.75" x14ac:dyDescent="0.25">
      <c r="A204" s="6" t="s">
        <v>579</v>
      </c>
      <c r="B204" s="8" t="s">
        <v>771</v>
      </c>
      <c r="C204" s="9">
        <v>527.29999999999995</v>
      </c>
      <c r="D204" s="9">
        <f>D205+D206</f>
        <v>7.3</v>
      </c>
    </row>
    <row r="205" spans="1:4" ht="141.75" x14ac:dyDescent="0.25">
      <c r="A205" s="6" t="s">
        <v>580</v>
      </c>
      <c r="B205" s="8" t="s">
        <v>772</v>
      </c>
      <c r="C205" s="9">
        <v>525</v>
      </c>
      <c r="D205" s="9">
        <v>0</v>
      </c>
    </row>
    <row r="206" spans="1:4" ht="110.25" x14ac:dyDescent="0.25">
      <c r="A206" s="6" t="s">
        <v>581</v>
      </c>
      <c r="B206" s="8" t="s">
        <v>773</v>
      </c>
      <c r="C206" s="9">
        <v>2.2999999999999998</v>
      </c>
      <c r="D206" s="9">
        <v>7.3</v>
      </c>
    </row>
    <row r="207" spans="1:4" ht="63" x14ac:dyDescent="0.25">
      <c r="A207" s="6" t="s">
        <v>582</v>
      </c>
      <c r="B207" s="8" t="s">
        <v>774</v>
      </c>
      <c r="C207" s="9">
        <v>59.2</v>
      </c>
      <c r="D207" s="9">
        <f>D209+D208</f>
        <v>47.2</v>
      </c>
    </row>
    <row r="208" spans="1:4" ht="126" x14ac:dyDescent="0.25">
      <c r="A208" s="6" t="s">
        <v>1025</v>
      </c>
      <c r="B208" s="8" t="s">
        <v>1026</v>
      </c>
      <c r="C208" s="9">
        <v>0</v>
      </c>
      <c r="D208" s="9">
        <v>14</v>
      </c>
    </row>
    <row r="209" spans="1:4" ht="94.5" x14ac:dyDescent="0.25">
      <c r="A209" s="6" t="s">
        <v>583</v>
      </c>
      <c r="B209" s="8" t="s">
        <v>775</v>
      </c>
      <c r="C209" s="9">
        <v>59.2</v>
      </c>
      <c r="D209" s="9">
        <v>33.200000000000003</v>
      </c>
    </row>
    <row r="210" spans="1:4" ht="78.75" x14ac:dyDescent="0.25">
      <c r="A210" s="6" t="s">
        <v>584</v>
      </c>
      <c r="B210" s="8" t="s">
        <v>776</v>
      </c>
      <c r="C210" s="9">
        <v>652252</v>
      </c>
      <c r="D210" s="9">
        <f>D211+D212+D213</f>
        <v>533842.4</v>
      </c>
    </row>
    <row r="211" spans="1:4" ht="110.25" x14ac:dyDescent="0.25">
      <c r="A211" s="6" t="s">
        <v>585</v>
      </c>
      <c r="B211" s="8" t="s">
        <v>777</v>
      </c>
      <c r="C211" s="9">
        <v>609747.69999999995</v>
      </c>
      <c r="D211" s="9">
        <v>485283.7</v>
      </c>
    </row>
    <row r="212" spans="1:4" ht="126" x14ac:dyDescent="0.25">
      <c r="A212" s="6" t="s">
        <v>586</v>
      </c>
      <c r="B212" s="8" t="s">
        <v>778</v>
      </c>
      <c r="C212" s="9">
        <v>87</v>
      </c>
      <c r="D212" s="9">
        <v>487.8</v>
      </c>
    </row>
    <row r="213" spans="1:4" ht="110.25" x14ac:dyDescent="0.25">
      <c r="A213" s="6" t="s">
        <v>587</v>
      </c>
      <c r="B213" s="8" t="s">
        <v>779</v>
      </c>
      <c r="C213" s="9">
        <v>42417.3</v>
      </c>
      <c r="D213" s="9">
        <v>48070.9</v>
      </c>
    </row>
    <row r="214" spans="1:4" ht="78.75" x14ac:dyDescent="0.25">
      <c r="A214" s="6" t="s">
        <v>588</v>
      </c>
      <c r="B214" s="8" t="s">
        <v>780</v>
      </c>
      <c r="C214" s="9">
        <v>162</v>
      </c>
      <c r="D214" s="9">
        <f>D215+D216</f>
        <v>328</v>
      </c>
    </row>
    <row r="215" spans="1:4" ht="126" x14ac:dyDescent="0.25">
      <c r="A215" s="6" t="s">
        <v>845</v>
      </c>
      <c r="B215" s="8" t="s">
        <v>846</v>
      </c>
      <c r="C215" s="9">
        <v>100</v>
      </c>
      <c r="D215" s="9">
        <v>120</v>
      </c>
    </row>
    <row r="216" spans="1:4" ht="110.25" x14ac:dyDescent="0.25">
      <c r="A216" s="6" t="s">
        <v>589</v>
      </c>
      <c r="B216" s="8" t="s">
        <v>781</v>
      </c>
      <c r="C216" s="9">
        <v>62</v>
      </c>
      <c r="D216" s="9">
        <v>208</v>
      </c>
    </row>
    <row r="217" spans="1:4" ht="94.5" x14ac:dyDescent="0.25">
      <c r="A217" s="6" t="s">
        <v>590</v>
      </c>
      <c r="B217" s="8" t="s">
        <v>782</v>
      </c>
      <c r="C217" s="9">
        <v>11897.5</v>
      </c>
      <c r="D217" s="9">
        <f>D218+D219</f>
        <v>4250.1000000000004</v>
      </c>
    </row>
    <row r="218" spans="1:4" ht="141.75" x14ac:dyDescent="0.25">
      <c r="A218" s="6" t="s">
        <v>591</v>
      </c>
      <c r="B218" s="8" t="s">
        <v>783</v>
      </c>
      <c r="C218" s="9">
        <v>8995</v>
      </c>
      <c r="D218" s="9">
        <v>1038.3</v>
      </c>
    </row>
    <row r="219" spans="1:4" ht="126" x14ac:dyDescent="0.25">
      <c r="A219" s="6" t="s">
        <v>592</v>
      </c>
      <c r="B219" s="8" t="s">
        <v>784</v>
      </c>
      <c r="C219" s="9">
        <v>2902.5</v>
      </c>
      <c r="D219" s="9">
        <v>3211.8</v>
      </c>
    </row>
    <row r="220" spans="1:4" ht="94.5" x14ac:dyDescent="0.25">
      <c r="A220" s="6" t="s">
        <v>593</v>
      </c>
      <c r="B220" s="8" t="s">
        <v>785</v>
      </c>
      <c r="C220" s="9">
        <v>679</v>
      </c>
      <c r="D220" s="9">
        <f>D221+D222+D223</f>
        <v>1361.9</v>
      </c>
    </row>
    <row r="221" spans="1:4" ht="173.25" x14ac:dyDescent="0.25">
      <c r="A221" s="6" t="s">
        <v>847</v>
      </c>
      <c r="B221" s="8" t="s">
        <v>848</v>
      </c>
      <c r="C221" s="9">
        <v>200</v>
      </c>
      <c r="D221" s="9">
        <v>218.5</v>
      </c>
    </row>
    <row r="222" spans="1:4" ht="157.5" x14ac:dyDescent="0.25">
      <c r="A222" s="6" t="s">
        <v>594</v>
      </c>
      <c r="B222" s="8" t="s">
        <v>786</v>
      </c>
      <c r="C222" s="9">
        <v>272.8</v>
      </c>
      <c r="D222" s="9">
        <v>654.9</v>
      </c>
    </row>
    <row r="223" spans="1:4" ht="283.5" x14ac:dyDescent="0.25">
      <c r="A223" s="6" t="s">
        <v>595</v>
      </c>
      <c r="B223" s="8" t="s">
        <v>787</v>
      </c>
      <c r="C223" s="9">
        <v>206.2</v>
      </c>
      <c r="D223" s="9">
        <v>488.5</v>
      </c>
    </row>
    <row r="224" spans="1:4" ht="78.75" x14ac:dyDescent="0.25">
      <c r="A224" s="6" t="s">
        <v>849</v>
      </c>
      <c r="B224" s="8" t="s">
        <v>850</v>
      </c>
      <c r="C224" s="9">
        <v>0.2</v>
      </c>
      <c r="D224" s="9">
        <f>D225</f>
        <v>0.3</v>
      </c>
    </row>
    <row r="225" spans="1:4" ht="110.25" x14ac:dyDescent="0.25">
      <c r="A225" s="6" t="s">
        <v>851</v>
      </c>
      <c r="B225" s="8" t="s">
        <v>852</v>
      </c>
      <c r="C225" s="9">
        <v>0.2</v>
      </c>
      <c r="D225" s="9">
        <v>0.3</v>
      </c>
    </row>
    <row r="226" spans="1:4" ht="78.75" x14ac:dyDescent="0.25">
      <c r="A226" s="6" t="s">
        <v>596</v>
      </c>
      <c r="B226" s="8" t="s">
        <v>788</v>
      </c>
      <c r="C226" s="9">
        <v>140.19999999999999</v>
      </c>
      <c r="D226" s="9">
        <f>D227</f>
        <v>205.1</v>
      </c>
    </row>
    <row r="227" spans="1:4" ht="110.25" x14ac:dyDescent="0.25">
      <c r="A227" s="6" t="s">
        <v>597</v>
      </c>
      <c r="B227" s="8" t="s">
        <v>789</v>
      </c>
      <c r="C227" s="9">
        <v>140.19999999999999</v>
      </c>
      <c r="D227" s="9">
        <v>205.1</v>
      </c>
    </row>
    <row r="228" spans="1:4" ht="126" x14ac:dyDescent="0.25">
      <c r="A228" s="6" t="s">
        <v>853</v>
      </c>
      <c r="B228" s="8" t="s">
        <v>854</v>
      </c>
      <c r="C228" s="9">
        <v>1</v>
      </c>
      <c r="D228" s="9">
        <f>D229</f>
        <v>1</v>
      </c>
    </row>
    <row r="229" spans="1:4" ht="157.5" x14ac:dyDescent="0.25">
      <c r="A229" s="6" t="s">
        <v>855</v>
      </c>
      <c r="B229" s="8" t="s">
        <v>856</v>
      </c>
      <c r="C229" s="9">
        <v>1</v>
      </c>
      <c r="D229" s="9">
        <v>1</v>
      </c>
    </row>
    <row r="230" spans="1:4" ht="78.75" x14ac:dyDescent="0.25">
      <c r="A230" s="6" t="s">
        <v>598</v>
      </c>
      <c r="B230" s="8" t="s">
        <v>790</v>
      </c>
      <c r="C230" s="9">
        <v>4043.3</v>
      </c>
      <c r="D230" s="9">
        <f>D231+D232</f>
        <v>5598.5999999999995</v>
      </c>
    </row>
    <row r="231" spans="1:4" ht="126" x14ac:dyDescent="0.25">
      <c r="A231" s="6" t="s">
        <v>599</v>
      </c>
      <c r="B231" s="8" t="s">
        <v>791</v>
      </c>
      <c r="C231" s="9">
        <v>893.2</v>
      </c>
      <c r="D231" s="9">
        <v>701.4</v>
      </c>
    </row>
    <row r="232" spans="1:4" ht="110.25" x14ac:dyDescent="0.25">
      <c r="A232" s="6" t="s">
        <v>600</v>
      </c>
      <c r="B232" s="8" t="s">
        <v>792</v>
      </c>
      <c r="C232" s="9">
        <v>3150.1</v>
      </c>
      <c r="D232" s="9">
        <v>4897.2</v>
      </c>
    </row>
    <row r="233" spans="1:4" ht="94.5" x14ac:dyDescent="0.25">
      <c r="A233" s="6" t="s">
        <v>601</v>
      </c>
      <c r="B233" s="8" t="s">
        <v>793</v>
      </c>
      <c r="C233" s="9">
        <v>2928</v>
      </c>
      <c r="D233" s="9">
        <f>D235+D236+D234</f>
        <v>6172.5999999999995</v>
      </c>
    </row>
    <row r="234" spans="1:4" ht="141.75" x14ac:dyDescent="0.25">
      <c r="A234" s="6" t="s">
        <v>1027</v>
      </c>
      <c r="B234" s="8" t="s">
        <v>1028</v>
      </c>
      <c r="C234" s="9">
        <v>0</v>
      </c>
      <c r="D234" s="9">
        <v>2.9</v>
      </c>
    </row>
    <row r="235" spans="1:4" ht="126" x14ac:dyDescent="0.25">
      <c r="A235" s="6" t="s">
        <v>602</v>
      </c>
      <c r="B235" s="8" t="s">
        <v>794</v>
      </c>
      <c r="C235" s="9">
        <v>2928</v>
      </c>
      <c r="D235" s="9">
        <v>6058.7</v>
      </c>
    </row>
    <row r="236" spans="1:4" ht="189" x14ac:dyDescent="0.25">
      <c r="A236" s="6" t="s">
        <v>1029</v>
      </c>
      <c r="B236" s="8" t="s">
        <v>1030</v>
      </c>
      <c r="C236" s="9">
        <v>0</v>
      </c>
      <c r="D236" s="9">
        <v>111</v>
      </c>
    </row>
    <row r="237" spans="1:4" ht="157.5" x14ac:dyDescent="0.25">
      <c r="A237" s="13" t="s">
        <v>857</v>
      </c>
      <c r="B237" s="7" t="s">
        <v>858</v>
      </c>
      <c r="C237" s="14">
        <v>456.8</v>
      </c>
      <c r="D237" s="14">
        <f>D238</f>
        <v>751.9</v>
      </c>
    </row>
    <row r="238" spans="1:4" ht="204.75" x14ac:dyDescent="0.25">
      <c r="A238" s="6" t="s">
        <v>859</v>
      </c>
      <c r="B238" s="8" t="s">
        <v>860</v>
      </c>
      <c r="C238" s="9">
        <v>456.8</v>
      </c>
      <c r="D238" s="9">
        <v>751.9</v>
      </c>
    </row>
    <row r="239" spans="1:4" ht="47.25" x14ac:dyDescent="0.25">
      <c r="A239" s="13" t="s">
        <v>603</v>
      </c>
      <c r="B239" s="7" t="s">
        <v>604</v>
      </c>
      <c r="C239" s="14">
        <v>2386</v>
      </c>
      <c r="D239" s="14">
        <f>D240</f>
        <v>578</v>
      </c>
    </row>
    <row r="240" spans="1:4" ht="78.75" x14ac:dyDescent="0.25">
      <c r="A240" s="6" t="s">
        <v>605</v>
      </c>
      <c r="B240" s="8" t="s">
        <v>606</v>
      </c>
      <c r="C240" s="9">
        <v>2386</v>
      </c>
      <c r="D240" s="9">
        <v>578</v>
      </c>
    </row>
    <row r="241" spans="1:4" ht="141.75" x14ac:dyDescent="0.25">
      <c r="A241" s="13" t="s">
        <v>607</v>
      </c>
      <c r="B241" s="7" t="s">
        <v>608</v>
      </c>
      <c r="C241" s="14">
        <v>34809.199999999997</v>
      </c>
      <c r="D241" s="14">
        <f>D242+D244+D246+D248</f>
        <v>32271.5</v>
      </c>
    </row>
    <row r="242" spans="1:4" ht="63" x14ac:dyDescent="0.25">
      <c r="A242" s="6" t="s">
        <v>609</v>
      </c>
      <c r="B242" s="8" t="s">
        <v>610</v>
      </c>
      <c r="C242" s="9">
        <v>8065.2</v>
      </c>
      <c r="D242" s="9">
        <f>D243</f>
        <v>9898.7000000000007</v>
      </c>
    </row>
    <row r="243" spans="1:4" ht="110.25" x14ac:dyDescent="0.25">
      <c r="A243" s="6" t="s">
        <v>611</v>
      </c>
      <c r="B243" s="8" t="s">
        <v>612</v>
      </c>
      <c r="C243" s="9">
        <v>8065.2</v>
      </c>
      <c r="D243" s="9">
        <v>9898.7000000000007</v>
      </c>
    </row>
    <row r="244" spans="1:4" ht="94.5" x14ac:dyDescent="0.25">
      <c r="A244" s="6" t="s">
        <v>861</v>
      </c>
      <c r="B244" s="8" t="s">
        <v>862</v>
      </c>
      <c r="C244" s="9">
        <v>2933.7</v>
      </c>
      <c r="D244" s="9">
        <f>D245</f>
        <v>5793.1</v>
      </c>
    </row>
    <row r="245" spans="1:4" ht="110.25" x14ac:dyDescent="0.25">
      <c r="A245" s="6" t="s">
        <v>863</v>
      </c>
      <c r="B245" s="8" t="s">
        <v>864</v>
      </c>
      <c r="C245" s="9">
        <v>2933.7</v>
      </c>
      <c r="D245" s="9">
        <v>5793.1</v>
      </c>
    </row>
    <row r="246" spans="1:4" ht="78.75" x14ac:dyDescent="0.25">
      <c r="A246" s="6" t="s">
        <v>865</v>
      </c>
      <c r="B246" s="8" t="s">
        <v>866</v>
      </c>
      <c r="C246" s="9">
        <v>8078.9</v>
      </c>
      <c r="D246" s="9">
        <f>D247</f>
        <v>8078.9</v>
      </c>
    </row>
    <row r="247" spans="1:4" ht="94.5" x14ac:dyDescent="0.25">
      <c r="A247" s="6" t="s">
        <v>867</v>
      </c>
      <c r="B247" s="8" t="s">
        <v>868</v>
      </c>
      <c r="C247" s="9">
        <v>8078.9</v>
      </c>
      <c r="D247" s="9">
        <v>8078.9</v>
      </c>
    </row>
    <row r="248" spans="1:4" ht="110.25" x14ac:dyDescent="0.25">
      <c r="A248" s="6" t="s">
        <v>613</v>
      </c>
      <c r="B248" s="8" t="s">
        <v>614</v>
      </c>
      <c r="C248" s="9">
        <v>15731.4</v>
      </c>
      <c r="D248" s="9">
        <f>D249</f>
        <v>8500.7999999999993</v>
      </c>
    </row>
    <row r="249" spans="1:4" ht="94.5" x14ac:dyDescent="0.25">
      <c r="A249" s="6" t="s">
        <v>615</v>
      </c>
      <c r="B249" s="8" t="s">
        <v>616</v>
      </c>
      <c r="C249" s="9">
        <v>15731.4</v>
      </c>
      <c r="D249" s="9">
        <v>8500.7999999999993</v>
      </c>
    </row>
    <row r="250" spans="1:4" ht="31.5" x14ac:dyDescent="0.25">
      <c r="A250" s="13" t="s">
        <v>617</v>
      </c>
      <c r="B250" s="7" t="s">
        <v>618</v>
      </c>
      <c r="C250" s="14">
        <f>5100.9+C256</f>
        <v>104056.09999999999</v>
      </c>
      <c r="D250" s="14">
        <f>D251+D254+D256</f>
        <v>138588.29999999999</v>
      </c>
    </row>
    <row r="251" spans="1:4" ht="126" x14ac:dyDescent="0.25">
      <c r="A251" s="6" t="s">
        <v>619</v>
      </c>
      <c r="B251" s="8" t="s">
        <v>620</v>
      </c>
      <c r="C251" s="9">
        <v>241.2</v>
      </c>
      <c r="D251" s="9">
        <f>D252+D253</f>
        <v>190.7</v>
      </c>
    </row>
    <row r="252" spans="1:4" ht="63" x14ac:dyDescent="0.25">
      <c r="A252" s="6" t="s">
        <v>621</v>
      </c>
      <c r="B252" s="8" t="s">
        <v>622</v>
      </c>
      <c r="C252" s="9">
        <v>159</v>
      </c>
      <c r="D252" s="9">
        <v>53.2</v>
      </c>
    </row>
    <row r="253" spans="1:4" ht="94.5" x14ac:dyDescent="0.25">
      <c r="A253" s="6" t="s">
        <v>869</v>
      </c>
      <c r="B253" s="8" t="s">
        <v>870</v>
      </c>
      <c r="C253" s="9">
        <v>82.2</v>
      </c>
      <c r="D253" s="9">
        <v>137.5</v>
      </c>
    </row>
    <row r="254" spans="1:4" ht="47.25" x14ac:dyDescent="0.25">
      <c r="A254" s="6" t="s">
        <v>871</v>
      </c>
      <c r="B254" s="8" t="s">
        <v>872</v>
      </c>
      <c r="C254" s="9">
        <v>4859.7</v>
      </c>
      <c r="D254" s="9">
        <f>D255</f>
        <v>22209.3</v>
      </c>
    </row>
    <row r="255" spans="1:4" ht="220.5" x14ac:dyDescent="0.25">
      <c r="A255" s="6" t="s">
        <v>873</v>
      </c>
      <c r="B255" s="8" t="s">
        <v>874</v>
      </c>
      <c r="C255" s="9">
        <v>4859.7</v>
      </c>
      <c r="D255" s="9">
        <v>22209.3</v>
      </c>
    </row>
    <row r="256" spans="1:4" ht="94.5" x14ac:dyDescent="0.25">
      <c r="A256" s="6" t="s">
        <v>875</v>
      </c>
      <c r="B256" s="8" t="s">
        <v>876</v>
      </c>
      <c r="C256" s="9">
        <v>98955.199999999997</v>
      </c>
      <c r="D256" s="9">
        <f>D257+D258</f>
        <v>116188.29999999999</v>
      </c>
    </row>
    <row r="257" spans="1:5" ht="94.5" x14ac:dyDescent="0.25">
      <c r="A257" s="6" t="s">
        <v>877</v>
      </c>
      <c r="B257" s="8" t="s">
        <v>878</v>
      </c>
      <c r="C257" s="9">
        <v>98567.5</v>
      </c>
      <c r="D257" s="9">
        <v>115713.9</v>
      </c>
    </row>
    <row r="258" spans="1:5" ht="94.5" x14ac:dyDescent="0.25">
      <c r="A258" s="6" t="s">
        <v>879</v>
      </c>
      <c r="B258" s="8" t="s">
        <v>880</v>
      </c>
      <c r="C258" s="9">
        <v>387.7</v>
      </c>
      <c r="D258" s="9">
        <v>474.4</v>
      </c>
    </row>
    <row r="259" spans="1:5" ht="31.5" x14ac:dyDescent="0.25">
      <c r="A259" s="13" t="s">
        <v>623</v>
      </c>
      <c r="B259" s="7" t="s">
        <v>624</v>
      </c>
      <c r="C259" s="14">
        <v>5248</v>
      </c>
      <c r="D259" s="14">
        <f>D260</f>
        <v>6556.4</v>
      </c>
    </row>
    <row r="260" spans="1:5" ht="31.5" x14ac:dyDescent="0.25">
      <c r="A260" s="6" t="s">
        <v>625</v>
      </c>
      <c r="B260" s="8" t="s">
        <v>626</v>
      </c>
      <c r="C260" s="9">
        <v>5248</v>
      </c>
      <c r="D260" s="9">
        <f>D261</f>
        <v>6556.4</v>
      </c>
    </row>
    <row r="261" spans="1:5" ht="94.5" x14ac:dyDescent="0.25">
      <c r="A261" s="6" t="s">
        <v>627</v>
      </c>
      <c r="B261" s="8" t="s">
        <v>628</v>
      </c>
      <c r="C261" s="9">
        <v>5248</v>
      </c>
      <c r="D261" s="9">
        <v>6556.4</v>
      </c>
    </row>
    <row r="262" spans="1:5" ht="15.75" x14ac:dyDescent="0.25">
      <c r="A262" s="13" t="s">
        <v>261</v>
      </c>
      <c r="B262" s="7" t="s">
        <v>262</v>
      </c>
      <c r="C262" s="14">
        <v>136.1</v>
      </c>
      <c r="D262" s="14">
        <f>D265+D263</f>
        <v>-4874.1000000000004</v>
      </c>
    </row>
    <row r="263" spans="1:5" ht="15.75" x14ac:dyDescent="0.25">
      <c r="A263" s="13" t="s">
        <v>1031</v>
      </c>
      <c r="B263" s="7" t="s">
        <v>1032</v>
      </c>
      <c r="C263" s="14">
        <v>0</v>
      </c>
      <c r="D263" s="14">
        <f>D264</f>
        <v>-6726</v>
      </c>
    </row>
    <row r="264" spans="1:5" ht="31.5" x14ac:dyDescent="0.25">
      <c r="A264" s="6" t="s">
        <v>1033</v>
      </c>
      <c r="B264" s="8" t="s">
        <v>1034</v>
      </c>
      <c r="C264" s="9">
        <v>0</v>
      </c>
      <c r="D264" s="9">
        <v>-6726</v>
      </c>
    </row>
    <row r="265" spans="1:5" ht="15.75" x14ac:dyDescent="0.25">
      <c r="A265" s="13" t="s">
        <v>263</v>
      </c>
      <c r="B265" s="7" t="s">
        <v>264</v>
      </c>
      <c r="C265" s="14">
        <v>136.1</v>
      </c>
      <c r="D265" s="14">
        <f>D266</f>
        <v>1851.9</v>
      </c>
    </row>
    <row r="266" spans="1:5" ht="31.5" x14ac:dyDescent="0.25">
      <c r="A266" s="6" t="s">
        <v>265</v>
      </c>
      <c r="B266" s="8" t="s">
        <v>266</v>
      </c>
      <c r="C266" s="9">
        <v>136.1</v>
      </c>
      <c r="D266" s="9">
        <v>1851.9</v>
      </c>
    </row>
    <row r="267" spans="1:5" ht="63" x14ac:dyDescent="0.25">
      <c r="A267" s="13" t="s">
        <v>1035</v>
      </c>
      <c r="B267" s="7" t="s">
        <v>1036</v>
      </c>
      <c r="C267" s="14">
        <v>0</v>
      </c>
      <c r="D267" s="14">
        <f>D268</f>
        <v>1672.9</v>
      </c>
    </row>
    <row r="268" spans="1:5" ht="78.75" x14ac:dyDescent="0.25">
      <c r="A268" s="6" t="s">
        <v>1037</v>
      </c>
      <c r="B268" s="8" t="s">
        <v>1038</v>
      </c>
      <c r="C268" s="9">
        <v>0</v>
      </c>
      <c r="D268" s="9">
        <f>D269</f>
        <v>1672.9</v>
      </c>
    </row>
    <row r="269" spans="1:5" ht="63" x14ac:dyDescent="0.25">
      <c r="A269" s="6" t="s">
        <v>1039</v>
      </c>
      <c r="B269" s="8" t="s">
        <v>1044</v>
      </c>
      <c r="C269" s="9">
        <v>0</v>
      </c>
      <c r="D269" s="9">
        <v>1672.9</v>
      </c>
    </row>
    <row r="270" spans="1:5" ht="15.75" x14ac:dyDescent="0.25">
      <c r="A270" s="15" t="s">
        <v>267</v>
      </c>
      <c r="B270" s="16" t="s">
        <v>268</v>
      </c>
      <c r="C270" s="17">
        <v>25715578</v>
      </c>
      <c r="D270" s="17">
        <v>25224420.299999997</v>
      </c>
      <c r="E270" s="2">
        <f>E271+D474+D477+D481+D494</f>
        <v>25224420.299999997</v>
      </c>
    </row>
    <row r="271" spans="1:5" ht="47.25" x14ac:dyDescent="0.25">
      <c r="A271" s="15" t="s">
        <v>269</v>
      </c>
      <c r="B271" s="16" t="s">
        <v>270</v>
      </c>
      <c r="C271" s="17">
        <v>25397938.300000001</v>
      </c>
      <c r="D271" s="17">
        <v>24957393.599999998</v>
      </c>
      <c r="E271" s="2">
        <f>E272+E291+E393+E438</f>
        <v>24957393.599999998</v>
      </c>
    </row>
    <row r="272" spans="1:5" ht="31.5" x14ac:dyDescent="0.25">
      <c r="A272" s="15" t="s">
        <v>352</v>
      </c>
      <c r="B272" s="16" t="s">
        <v>271</v>
      </c>
      <c r="C272" s="17">
        <v>7490492.5999999996</v>
      </c>
      <c r="D272" s="17">
        <v>7836403.5</v>
      </c>
      <c r="E272" s="10">
        <f>D274+D276+D278+D280+D284+D282+D286+D288+D290</f>
        <v>7836403.5</v>
      </c>
    </row>
    <row r="273" spans="1:4" ht="31.5" x14ac:dyDescent="0.25">
      <c r="A273" s="18" t="s">
        <v>353</v>
      </c>
      <c r="B273" s="19" t="s">
        <v>272</v>
      </c>
      <c r="C273" s="20">
        <v>4720516.3</v>
      </c>
      <c r="D273" s="20">
        <v>4720516.3</v>
      </c>
    </row>
    <row r="274" spans="1:4" ht="47.25" x14ac:dyDescent="0.25">
      <c r="A274" s="18" t="s">
        <v>354</v>
      </c>
      <c r="B274" s="19" t="s">
        <v>273</v>
      </c>
      <c r="C274" s="20">
        <v>4720516.3</v>
      </c>
      <c r="D274" s="20">
        <v>4720516.3</v>
      </c>
    </row>
    <row r="275" spans="1:4" ht="31.5" x14ac:dyDescent="0.25">
      <c r="A275" s="18" t="s">
        <v>795</v>
      </c>
      <c r="B275" s="19" t="s">
        <v>796</v>
      </c>
      <c r="C275" s="20">
        <v>822155.3</v>
      </c>
      <c r="D275" s="20">
        <v>822155.3</v>
      </c>
    </row>
    <row r="276" spans="1:4" ht="47.25" x14ac:dyDescent="0.25">
      <c r="A276" s="18" t="s">
        <v>797</v>
      </c>
      <c r="B276" s="19" t="s">
        <v>798</v>
      </c>
      <c r="C276" s="20">
        <v>822155.3</v>
      </c>
      <c r="D276" s="20">
        <v>822155.3</v>
      </c>
    </row>
    <row r="277" spans="1:4" ht="47.25" x14ac:dyDescent="0.25">
      <c r="A277" s="18" t="s">
        <v>665</v>
      </c>
      <c r="B277" s="19" t="s">
        <v>666</v>
      </c>
      <c r="C277" s="20">
        <v>1229028</v>
      </c>
      <c r="D277" s="20">
        <v>1229028</v>
      </c>
    </row>
    <row r="278" spans="1:4" ht="63" x14ac:dyDescent="0.25">
      <c r="A278" s="18" t="s">
        <v>667</v>
      </c>
      <c r="B278" s="19" t="s">
        <v>668</v>
      </c>
      <c r="C278" s="20">
        <v>1229028</v>
      </c>
      <c r="D278" s="20">
        <v>1229028</v>
      </c>
    </row>
    <row r="279" spans="1:4" ht="47.25" x14ac:dyDescent="0.25">
      <c r="A279" s="18" t="s">
        <v>355</v>
      </c>
      <c r="B279" s="19" t="s">
        <v>274</v>
      </c>
      <c r="C279" s="20">
        <v>214793</v>
      </c>
      <c r="D279" s="20">
        <v>214793</v>
      </c>
    </row>
    <row r="280" spans="1:4" ht="63" x14ac:dyDescent="0.25">
      <c r="A280" s="18" t="s">
        <v>356</v>
      </c>
      <c r="B280" s="19" t="s">
        <v>275</v>
      </c>
      <c r="C280" s="20">
        <v>214793</v>
      </c>
      <c r="D280" s="20">
        <v>214793</v>
      </c>
    </row>
    <row r="281" spans="1:4" ht="110.25" x14ac:dyDescent="0.25">
      <c r="A281" s="18" t="s">
        <v>746</v>
      </c>
      <c r="B281" s="19" t="s">
        <v>799</v>
      </c>
      <c r="C281" s="20">
        <v>504000</v>
      </c>
      <c r="D281" s="20">
        <v>504000</v>
      </c>
    </row>
    <row r="282" spans="1:4" ht="110.25" x14ac:dyDescent="0.25">
      <c r="A282" s="18" t="s">
        <v>747</v>
      </c>
      <c r="B282" s="19" t="s">
        <v>748</v>
      </c>
      <c r="C282" s="20">
        <v>504000</v>
      </c>
      <c r="D282" s="20">
        <v>504000</v>
      </c>
    </row>
    <row r="283" spans="1:4" ht="63" x14ac:dyDescent="0.25">
      <c r="A283" s="6" t="s">
        <v>947</v>
      </c>
      <c r="B283" s="19" t="s">
        <v>884</v>
      </c>
      <c r="C283" s="20">
        <v>0</v>
      </c>
      <c r="D283" s="20">
        <v>80325</v>
      </c>
    </row>
    <row r="284" spans="1:4" ht="78.75" x14ac:dyDescent="0.25">
      <c r="A284" s="6" t="s">
        <v>948</v>
      </c>
      <c r="B284" s="19" t="s">
        <v>885</v>
      </c>
      <c r="C284" s="20">
        <v>0</v>
      </c>
      <c r="D284" s="20">
        <v>80325</v>
      </c>
    </row>
    <row r="285" spans="1:4" ht="157.5" x14ac:dyDescent="0.25">
      <c r="A285" s="6" t="s">
        <v>949</v>
      </c>
      <c r="B285" s="19" t="s">
        <v>886</v>
      </c>
      <c r="C285" s="20">
        <v>0</v>
      </c>
      <c r="D285" s="20">
        <v>108196.7</v>
      </c>
    </row>
    <row r="286" spans="1:4" ht="173.25" x14ac:dyDescent="0.25">
      <c r="A286" s="6" t="s">
        <v>950</v>
      </c>
      <c r="B286" s="19" t="s">
        <v>887</v>
      </c>
      <c r="C286" s="20">
        <v>0</v>
      </c>
      <c r="D286" s="20">
        <v>108196.7</v>
      </c>
    </row>
    <row r="287" spans="1:4" ht="110.25" x14ac:dyDescent="0.25">
      <c r="A287" s="6" t="s">
        <v>951</v>
      </c>
      <c r="B287" s="19" t="s">
        <v>888</v>
      </c>
      <c r="C287" s="20">
        <v>0</v>
      </c>
      <c r="D287" s="20">
        <v>109504.2</v>
      </c>
    </row>
    <row r="288" spans="1:4" ht="126" x14ac:dyDescent="0.25">
      <c r="A288" s="6" t="s">
        <v>952</v>
      </c>
      <c r="B288" s="19" t="s">
        <v>889</v>
      </c>
      <c r="C288" s="20">
        <v>0</v>
      </c>
      <c r="D288" s="20">
        <v>109504.2</v>
      </c>
    </row>
    <row r="289" spans="1:5" ht="141.75" x14ac:dyDescent="0.25">
      <c r="A289" s="6" t="s">
        <v>953</v>
      </c>
      <c r="B289" s="19" t="s">
        <v>890</v>
      </c>
      <c r="C289" s="20">
        <v>0</v>
      </c>
      <c r="D289" s="20">
        <v>47885</v>
      </c>
    </row>
    <row r="290" spans="1:5" ht="157.5" x14ac:dyDescent="0.25">
      <c r="A290" s="6" t="s">
        <v>954</v>
      </c>
      <c r="B290" s="19" t="s">
        <v>891</v>
      </c>
      <c r="C290" s="20">
        <v>0</v>
      </c>
      <c r="D290" s="20">
        <v>47885</v>
      </c>
    </row>
    <row r="291" spans="1:5" ht="47.25" x14ac:dyDescent="0.25">
      <c r="A291" s="15" t="s">
        <v>357</v>
      </c>
      <c r="B291" s="16" t="s">
        <v>276</v>
      </c>
      <c r="C291" s="17">
        <v>9681375.9000000004</v>
      </c>
      <c r="D291" s="17">
        <v>8108402.0999999987</v>
      </c>
      <c r="E291" s="2">
        <f>D295+D297+D298+D300+D301+D302+D304+D306+D308+D310+D312+D314+D316+D318+D320+D322+D324+D326+D328+D330+D334+D336+D338+D340+D344+D346+D348+D350+D351+D352+D354+D356+D358+D360+D362+D364+D366+D368+D370+D372+D374+D376+D378+D379+D381+D382+D384+D385+D386+D387+D390+D392</f>
        <v>8108402.0999999987</v>
      </c>
    </row>
    <row r="292" spans="1:5" ht="63" x14ac:dyDescent="0.25">
      <c r="A292" s="18" t="s">
        <v>689</v>
      </c>
      <c r="B292" s="19" t="s">
        <v>690</v>
      </c>
      <c r="C292" s="20">
        <v>3230.2</v>
      </c>
      <c r="D292" s="20">
        <v>0</v>
      </c>
    </row>
    <row r="293" spans="1:5" ht="63" x14ac:dyDescent="0.25">
      <c r="A293" s="18" t="s">
        <v>691</v>
      </c>
      <c r="B293" s="19" t="s">
        <v>692</v>
      </c>
      <c r="C293" s="20">
        <v>3230.2</v>
      </c>
      <c r="D293" s="20">
        <v>0</v>
      </c>
    </row>
    <row r="294" spans="1:5" ht="31.5" x14ac:dyDescent="0.25">
      <c r="A294" s="18" t="s">
        <v>448</v>
      </c>
      <c r="B294" s="19" t="s">
        <v>449</v>
      </c>
      <c r="C294" s="20">
        <v>605701</v>
      </c>
      <c r="D294" s="20">
        <v>330228.7</v>
      </c>
    </row>
    <row r="295" spans="1:5" ht="47.25" x14ac:dyDescent="0.25">
      <c r="A295" s="18" t="s">
        <v>450</v>
      </c>
      <c r="B295" s="19" t="s">
        <v>451</v>
      </c>
      <c r="C295" s="20">
        <v>605701</v>
      </c>
      <c r="D295" s="20">
        <v>330228.7</v>
      </c>
    </row>
    <row r="296" spans="1:5" ht="47.25" x14ac:dyDescent="0.25">
      <c r="A296" s="18" t="s">
        <v>358</v>
      </c>
      <c r="B296" s="19" t="s">
        <v>523</v>
      </c>
      <c r="C296" s="20">
        <v>4676.2</v>
      </c>
      <c r="D296" s="20">
        <v>4675.8999999999996</v>
      </c>
    </row>
    <row r="297" spans="1:5" ht="63" x14ac:dyDescent="0.25">
      <c r="A297" s="18" t="s">
        <v>359</v>
      </c>
      <c r="B297" s="19" t="s">
        <v>524</v>
      </c>
      <c r="C297" s="20">
        <v>4676.2</v>
      </c>
      <c r="D297" s="20">
        <v>4675.8999999999996</v>
      </c>
    </row>
    <row r="298" spans="1:5" ht="63" x14ac:dyDescent="0.25">
      <c r="A298" s="18" t="s">
        <v>360</v>
      </c>
      <c r="B298" s="19" t="s">
        <v>277</v>
      </c>
      <c r="C298" s="20">
        <v>482.4</v>
      </c>
      <c r="D298" s="20">
        <v>482.3</v>
      </c>
    </row>
    <row r="299" spans="1:5" ht="78.75" x14ac:dyDescent="0.25">
      <c r="A299" s="18" t="s">
        <v>361</v>
      </c>
      <c r="B299" s="19" t="s">
        <v>693</v>
      </c>
      <c r="C299" s="20">
        <v>7640.3</v>
      </c>
      <c r="D299" s="20">
        <v>7567.9</v>
      </c>
    </row>
    <row r="300" spans="1:5" ht="94.5" x14ac:dyDescent="0.25">
      <c r="A300" s="18" t="s">
        <v>362</v>
      </c>
      <c r="B300" s="19" t="s">
        <v>694</v>
      </c>
      <c r="C300" s="20">
        <v>7640.3</v>
      </c>
      <c r="D300" s="20">
        <v>7567.9</v>
      </c>
    </row>
    <row r="301" spans="1:5" ht="78.75" x14ac:dyDescent="0.25">
      <c r="A301" s="18" t="s">
        <v>363</v>
      </c>
      <c r="B301" s="19" t="s">
        <v>278</v>
      </c>
      <c r="C301" s="20">
        <v>45758.3</v>
      </c>
      <c r="D301" s="20">
        <v>44707.7</v>
      </c>
    </row>
    <row r="302" spans="1:5" ht="78.75" x14ac:dyDescent="0.25">
      <c r="A302" s="18" t="s">
        <v>364</v>
      </c>
      <c r="B302" s="19" t="s">
        <v>525</v>
      </c>
      <c r="C302" s="20">
        <v>728363.3</v>
      </c>
      <c r="D302" s="20">
        <v>819253.4</v>
      </c>
    </row>
    <row r="303" spans="1:5" ht="94.5" x14ac:dyDescent="0.25">
      <c r="A303" s="18" t="s">
        <v>365</v>
      </c>
      <c r="B303" s="19" t="s">
        <v>279</v>
      </c>
      <c r="C303" s="20">
        <v>5712</v>
      </c>
      <c r="D303" s="20">
        <v>3291</v>
      </c>
    </row>
    <row r="304" spans="1:5" ht="110.25" x14ac:dyDescent="0.25">
      <c r="A304" s="18" t="s">
        <v>366</v>
      </c>
      <c r="B304" s="19" t="s">
        <v>280</v>
      </c>
      <c r="C304" s="20">
        <v>5712</v>
      </c>
      <c r="D304" s="20">
        <v>3291</v>
      </c>
    </row>
    <row r="305" spans="1:4" ht="63" x14ac:dyDescent="0.25">
      <c r="A305" s="18" t="s">
        <v>367</v>
      </c>
      <c r="B305" s="19" t="s">
        <v>695</v>
      </c>
      <c r="C305" s="20">
        <v>8779.7999999999993</v>
      </c>
      <c r="D305" s="20">
        <v>6556.5</v>
      </c>
    </row>
    <row r="306" spans="1:4" ht="78.75" x14ac:dyDescent="0.25">
      <c r="A306" s="18" t="s">
        <v>368</v>
      </c>
      <c r="B306" s="19" t="s">
        <v>696</v>
      </c>
      <c r="C306" s="20">
        <v>8779.7999999999993</v>
      </c>
      <c r="D306" s="20">
        <v>6556.5</v>
      </c>
    </row>
    <row r="307" spans="1:4" ht="78.75" x14ac:dyDescent="0.25">
      <c r="A307" s="18" t="s">
        <v>452</v>
      </c>
      <c r="B307" s="19" t="s">
        <v>453</v>
      </c>
      <c r="C307" s="20">
        <v>432809</v>
      </c>
      <c r="D307" s="20">
        <v>339155.4</v>
      </c>
    </row>
    <row r="308" spans="1:4" ht="94.5" x14ac:dyDescent="0.25">
      <c r="A308" s="18" t="s">
        <v>454</v>
      </c>
      <c r="B308" s="19" t="s">
        <v>455</v>
      </c>
      <c r="C308" s="20">
        <v>432809</v>
      </c>
      <c r="D308" s="20">
        <v>339155.4</v>
      </c>
    </row>
    <row r="309" spans="1:4" ht="110.25" x14ac:dyDescent="0.25">
      <c r="A309" s="18" t="s">
        <v>432</v>
      </c>
      <c r="B309" s="19" t="s">
        <v>697</v>
      </c>
      <c r="C309" s="20">
        <v>30870</v>
      </c>
      <c r="D309" s="20">
        <v>6930</v>
      </c>
    </row>
    <row r="310" spans="1:4" ht="110.25" x14ac:dyDescent="0.25">
      <c r="A310" s="18" t="s">
        <v>433</v>
      </c>
      <c r="B310" s="19" t="s">
        <v>698</v>
      </c>
      <c r="C310" s="20">
        <v>30870</v>
      </c>
      <c r="D310" s="20">
        <v>6930</v>
      </c>
    </row>
    <row r="311" spans="1:4" ht="94.5" x14ac:dyDescent="0.25">
      <c r="A311" s="18" t="s">
        <v>629</v>
      </c>
      <c r="B311" s="19" t="s">
        <v>699</v>
      </c>
      <c r="C311" s="20">
        <v>32506.3</v>
      </c>
      <c r="D311" s="20">
        <v>26762.9</v>
      </c>
    </row>
    <row r="312" spans="1:4" ht="110.25" x14ac:dyDescent="0.25">
      <c r="A312" s="18" t="s">
        <v>630</v>
      </c>
      <c r="B312" s="19" t="s">
        <v>700</v>
      </c>
      <c r="C312" s="20">
        <v>32506.3</v>
      </c>
      <c r="D312" s="20">
        <v>26762.9</v>
      </c>
    </row>
    <row r="313" spans="1:4" ht="78.75" x14ac:dyDescent="0.25">
      <c r="A313" s="18" t="s">
        <v>456</v>
      </c>
      <c r="B313" s="19" t="s">
        <v>457</v>
      </c>
      <c r="C313" s="20">
        <v>116209.8</v>
      </c>
      <c r="D313" s="20">
        <v>99458.2</v>
      </c>
    </row>
    <row r="314" spans="1:4" ht="94.5" x14ac:dyDescent="0.25">
      <c r="A314" s="18" t="s">
        <v>458</v>
      </c>
      <c r="B314" s="19" t="s">
        <v>459</v>
      </c>
      <c r="C314" s="20">
        <v>116209.8</v>
      </c>
      <c r="D314" s="20">
        <v>99458.2</v>
      </c>
    </row>
    <row r="315" spans="1:4" ht="78.75" x14ac:dyDescent="0.25">
      <c r="A315" s="18" t="s">
        <v>460</v>
      </c>
      <c r="B315" s="19" t="s">
        <v>701</v>
      </c>
      <c r="C315" s="20">
        <v>15161.3</v>
      </c>
      <c r="D315" s="20">
        <v>14460.5</v>
      </c>
    </row>
    <row r="316" spans="1:4" ht="94.5" x14ac:dyDescent="0.25">
      <c r="A316" s="18" t="s">
        <v>461</v>
      </c>
      <c r="B316" s="19" t="s">
        <v>702</v>
      </c>
      <c r="C316" s="20">
        <v>15161.3</v>
      </c>
      <c r="D316" s="20">
        <v>14460.5</v>
      </c>
    </row>
    <row r="317" spans="1:4" ht="31.5" x14ac:dyDescent="0.25">
      <c r="A317" s="18" t="s">
        <v>462</v>
      </c>
      <c r="B317" s="19" t="s">
        <v>463</v>
      </c>
      <c r="C317" s="20">
        <v>59848</v>
      </c>
      <c r="D317" s="20">
        <v>18900.3</v>
      </c>
    </row>
    <row r="318" spans="1:4" ht="47.25" x14ac:dyDescent="0.25">
      <c r="A318" s="18" t="s">
        <v>464</v>
      </c>
      <c r="B318" s="19" t="s">
        <v>465</v>
      </c>
      <c r="C318" s="20">
        <v>59848</v>
      </c>
      <c r="D318" s="20">
        <v>18900.3</v>
      </c>
    </row>
    <row r="319" spans="1:4" ht="47.25" x14ac:dyDescent="0.25">
      <c r="A319" s="18" t="s">
        <v>434</v>
      </c>
      <c r="B319" s="19" t="s">
        <v>435</v>
      </c>
      <c r="C319" s="20">
        <v>26998.7</v>
      </c>
      <c r="D319" s="20">
        <v>26610.7</v>
      </c>
    </row>
    <row r="320" spans="1:4" ht="63" x14ac:dyDescent="0.25">
      <c r="A320" s="18" t="s">
        <v>436</v>
      </c>
      <c r="B320" s="19" t="s">
        <v>437</v>
      </c>
      <c r="C320" s="20">
        <v>26998.7</v>
      </c>
      <c r="D320" s="20">
        <v>26610.7</v>
      </c>
    </row>
    <row r="321" spans="1:4" ht="63" x14ac:dyDescent="0.25">
      <c r="A321" s="18" t="s">
        <v>631</v>
      </c>
      <c r="B321" s="19" t="s">
        <v>632</v>
      </c>
      <c r="C321" s="20">
        <v>221331.20000000001</v>
      </c>
      <c r="D321" s="20">
        <v>32063.200000000001</v>
      </c>
    </row>
    <row r="322" spans="1:4" ht="78.75" x14ac:dyDescent="0.25">
      <c r="A322" s="18" t="s">
        <v>633</v>
      </c>
      <c r="B322" s="19" t="s">
        <v>634</v>
      </c>
      <c r="C322" s="20">
        <v>221331.20000000001</v>
      </c>
      <c r="D322" s="20">
        <v>32063.200000000001</v>
      </c>
    </row>
    <row r="323" spans="1:4" ht="31.5" x14ac:dyDescent="0.25">
      <c r="A323" s="18" t="s">
        <v>526</v>
      </c>
      <c r="B323" s="19" t="s">
        <v>527</v>
      </c>
      <c r="C323" s="20">
        <v>12866.9</v>
      </c>
      <c r="D323" s="20">
        <v>12424.8</v>
      </c>
    </row>
    <row r="324" spans="1:4" ht="47.25" x14ac:dyDescent="0.25">
      <c r="A324" s="18" t="s">
        <v>528</v>
      </c>
      <c r="B324" s="19" t="s">
        <v>529</v>
      </c>
      <c r="C324" s="20">
        <v>12866.9</v>
      </c>
      <c r="D324" s="20">
        <v>12424.8</v>
      </c>
    </row>
    <row r="325" spans="1:4" ht="47.25" x14ac:dyDescent="0.25">
      <c r="A325" s="18" t="s">
        <v>438</v>
      </c>
      <c r="B325" s="19" t="s">
        <v>439</v>
      </c>
      <c r="C325" s="20">
        <v>62061.5</v>
      </c>
      <c r="D325" s="20">
        <v>51021.7</v>
      </c>
    </row>
    <row r="326" spans="1:4" ht="63" x14ac:dyDescent="0.25">
      <c r="A326" s="18" t="s">
        <v>440</v>
      </c>
      <c r="B326" s="19" t="s">
        <v>441</v>
      </c>
      <c r="C326" s="20">
        <v>62061.5</v>
      </c>
      <c r="D326" s="20">
        <v>51021.7</v>
      </c>
    </row>
    <row r="327" spans="1:4" ht="63" x14ac:dyDescent="0.25">
      <c r="A327" s="18" t="s">
        <v>442</v>
      </c>
      <c r="B327" s="19" t="s">
        <v>443</v>
      </c>
      <c r="C327" s="20">
        <v>49085.3</v>
      </c>
      <c r="D327" s="20">
        <v>48856.9</v>
      </c>
    </row>
    <row r="328" spans="1:4" ht="78.75" x14ac:dyDescent="0.25">
      <c r="A328" s="18" t="s">
        <v>444</v>
      </c>
      <c r="B328" s="19" t="s">
        <v>445</v>
      </c>
      <c r="C328" s="20">
        <v>49085.3</v>
      </c>
      <c r="D328" s="20">
        <v>48856.9</v>
      </c>
    </row>
    <row r="329" spans="1:4" ht="78.75" x14ac:dyDescent="0.25">
      <c r="A329" s="18" t="s">
        <v>466</v>
      </c>
      <c r="B329" s="19" t="s">
        <v>504</v>
      </c>
      <c r="C329" s="20">
        <v>396771.2</v>
      </c>
      <c r="D329" s="20">
        <v>306820.90000000002</v>
      </c>
    </row>
    <row r="330" spans="1:4" ht="94.5" x14ac:dyDescent="0.25">
      <c r="A330" s="18" t="s">
        <v>467</v>
      </c>
      <c r="B330" s="19" t="s">
        <v>468</v>
      </c>
      <c r="C330" s="20">
        <v>396771.2</v>
      </c>
      <c r="D330" s="20">
        <v>306820.90000000002</v>
      </c>
    </row>
    <row r="331" spans="1:4" ht="63" x14ac:dyDescent="0.25">
      <c r="A331" s="18" t="s">
        <v>800</v>
      </c>
      <c r="B331" s="19" t="s">
        <v>801</v>
      </c>
      <c r="C331" s="20">
        <v>262729.90000000002</v>
      </c>
      <c r="D331" s="20">
        <v>0</v>
      </c>
    </row>
    <row r="332" spans="1:4" ht="78.75" x14ac:dyDescent="0.25">
      <c r="A332" s="18" t="s">
        <v>802</v>
      </c>
      <c r="B332" s="19" t="s">
        <v>803</v>
      </c>
      <c r="C332" s="20">
        <v>262729.90000000002</v>
      </c>
      <c r="D332" s="20">
        <v>0</v>
      </c>
    </row>
    <row r="333" spans="1:4" ht="47.25" x14ac:dyDescent="0.25">
      <c r="A333" s="18" t="s">
        <v>469</v>
      </c>
      <c r="B333" s="19" t="s">
        <v>470</v>
      </c>
      <c r="C333" s="20">
        <v>165796.20000000001</v>
      </c>
      <c r="D333" s="20">
        <v>89996.3</v>
      </c>
    </row>
    <row r="334" spans="1:4" ht="47.25" x14ac:dyDescent="0.25">
      <c r="A334" s="18" t="s">
        <v>471</v>
      </c>
      <c r="B334" s="19" t="s">
        <v>472</v>
      </c>
      <c r="C334" s="20">
        <v>165796.20000000001</v>
      </c>
      <c r="D334" s="20">
        <v>89996.3</v>
      </c>
    </row>
    <row r="335" spans="1:4" ht="31.5" x14ac:dyDescent="0.25">
      <c r="A335" s="18" t="s">
        <v>635</v>
      </c>
      <c r="B335" s="19" t="s">
        <v>636</v>
      </c>
      <c r="C335" s="20">
        <v>16425.900000000001</v>
      </c>
      <c r="D335" s="20">
        <v>16013.5</v>
      </c>
    </row>
    <row r="336" spans="1:4" ht="47.25" x14ac:dyDescent="0.25">
      <c r="A336" s="18" t="s">
        <v>637</v>
      </c>
      <c r="B336" s="19" t="s">
        <v>638</v>
      </c>
      <c r="C336" s="20">
        <v>16425.900000000001</v>
      </c>
      <c r="D336" s="20">
        <v>16013.5</v>
      </c>
    </row>
    <row r="337" spans="1:4" ht="78.75" x14ac:dyDescent="0.25">
      <c r="A337" s="18" t="s">
        <v>679</v>
      </c>
      <c r="B337" s="19" t="s">
        <v>680</v>
      </c>
      <c r="C337" s="20">
        <v>116577.5</v>
      </c>
      <c r="D337" s="20">
        <v>98687.3</v>
      </c>
    </row>
    <row r="338" spans="1:4" ht="94.5" x14ac:dyDescent="0.25">
      <c r="A338" s="18" t="s">
        <v>681</v>
      </c>
      <c r="B338" s="19" t="s">
        <v>682</v>
      </c>
      <c r="C338" s="20">
        <v>116577.5</v>
      </c>
      <c r="D338" s="20">
        <v>98687.3</v>
      </c>
    </row>
    <row r="339" spans="1:4" ht="94.5" x14ac:dyDescent="0.25">
      <c r="A339" s="18" t="s">
        <v>703</v>
      </c>
      <c r="B339" s="19" t="s">
        <v>704</v>
      </c>
      <c r="C339" s="20">
        <v>9240</v>
      </c>
      <c r="D339" s="20">
        <v>9240</v>
      </c>
    </row>
    <row r="340" spans="1:4" ht="94.5" x14ac:dyDescent="0.25">
      <c r="A340" s="18" t="s">
        <v>639</v>
      </c>
      <c r="B340" s="19" t="s">
        <v>640</v>
      </c>
      <c r="C340" s="20">
        <v>9240</v>
      </c>
      <c r="D340" s="20">
        <v>9240</v>
      </c>
    </row>
    <row r="341" spans="1:4" ht="31.5" x14ac:dyDescent="0.25">
      <c r="A341" s="18" t="s">
        <v>705</v>
      </c>
      <c r="B341" s="19" t="s">
        <v>706</v>
      </c>
      <c r="C341" s="20">
        <v>158793</v>
      </c>
      <c r="D341" s="20">
        <v>0</v>
      </c>
    </row>
    <row r="342" spans="1:4" ht="47.25" x14ac:dyDescent="0.25">
      <c r="A342" s="18" t="s">
        <v>683</v>
      </c>
      <c r="B342" s="19" t="s">
        <v>707</v>
      </c>
      <c r="C342" s="20">
        <v>158793</v>
      </c>
      <c r="D342" s="20">
        <v>0</v>
      </c>
    </row>
    <row r="343" spans="1:4" ht="78.75" x14ac:dyDescent="0.25">
      <c r="A343" s="18" t="s">
        <v>708</v>
      </c>
      <c r="B343" s="19" t="s">
        <v>726</v>
      </c>
      <c r="C343" s="20">
        <v>41742.800000000003</v>
      </c>
      <c r="D343" s="20">
        <v>23350.3</v>
      </c>
    </row>
    <row r="344" spans="1:4" ht="78.75" x14ac:dyDescent="0.25">
      <c r="A344" s="18" t="s">
        <v>709</v>
      </c>
      <c r="B344" s="19" t="s">
        <v>727</v>
      </c>
      <c r="C344" s="20">
        <v>41742.800000000003</v>
      </c>
      <c r="D344" s="20">
        <v>23350.3</v>
      </c>
    </row>
    <row r="345" spans="1:4" ht="78.75" x14ac:dyDescent="0.25">
      <c r="A345" s="18" t="s">
        <v>664</v>
      </c>
      <c r="B345" s="19" t="s">
        <v>710</v>
      </c>
      <c r="C345" s="20">
        <v>4745.3999999999996</v>
      </c>
      <c r="D345" s="20">
        <v>4593.8</v>
      </c>
    </row>
    <row r="346" spans="1:4" ht="94.5" x14ac:dyDescent="0.25">
      <c r="A346" s="18" t="s">
        <v>549</v>
      </c>
      <c r="B346" s="19" t="s">
        <v>711</v>
      </c>
      <c r="C346" s="20">
        <v>4745.3999999999996</v>
      </c>
      <c r="D346" s="20">
        <v>4593.8</v>
      </c>
    </row>
    <row r="347" spans="1:4" ht="47.25" x14ac:dyDescent="0.25">
      <c r="A347" s="18" t="s">
        <v>735</v>
      </c>
      <c r="B347" s="19" t="s">
        <v>736</v>
      </c>
      <c r="C347" s="20">
        <v>809260.6</v>
      </c>
      <c r="D347" s="20">
        <v>1700651.5</v>
      </c>
    </row>
    <row r="348" spans="1:4" ht="63" x14ac:dyDescent="0.25">
      <c r="A348" s="18" t="s">
        <v>737</v>
      </c>
      <c r="B348" s="19" t="s">
        <v>804</v>
      </c>
      <c r="C348" s="20">
        <v>809260.6</v>
      </c>
      <c r="D348" s="20">
        <v>1700651.5</v>
      </c>
    </row>
    <row r="349" spans="1:4" ht="63" x14ac:dyDescent="0.25">
      <c r="A349" s="6" t="s">
        <v>1042</v>
      </c>
      <c r="B349" s="19" t="s">
        <v>1040</v>
      </c>
      <c r="C349" s="20">
        <v>0</v>
      </c>
      <c r="D349" s="20">
        <v>177148.1</v>
      </c>
    </row>
    <row r="350" spans="1:4" ht="78.75" x14ac:dyDescent="0.25">
      <c r="A350" s="6" t="s">
        <v>1043</v>
      </c>
      <c r="B350" s="19" t="s">
        <v>1041</v>
      </c>
      <c r="C350" s="20">
        <v>0</v>
      </c>
      <c r="D350" s="20">
        <v>177148.1</v>
      </c>
    </row>
    <row r="351" spans="1:4" ht="94.5" x14ac:dyDescent="0.25">
      <c r="A351" s="18" t="s">
        <v>369</v>
      </c>
      <c r="B351" s="19" t="s">
        <v>281</v>
      </c>
      <c r="C351" s="20">
        <v>17192</v>
      </c>
      <c r="D351" s="20">
        <v>17192</v>
      </c>
    </row>
    <row r="352" spans="1:4" ht="94.5" x14ac:dyDescent="0.25">
      <c r="A352" s="18" t="s">
        <v>712</v>
      </c>
      <c r="B352" s="19" t="s">
        <v>713</v>
      </c>
      <c r="C352" s="20">
        <v>3063.4</v>
      </c>
      <c r="D352" s="20">
        <v>3060.6</v>
      </c>
    </row>
    <row r="353" spans="1:4" ht="110.25" x14ac:dyDescent="0.25">
      <c r="A353" s="18" t="s">
        <v>714</v>
      </c>
      <c r="B353" s="19" t="s">
        <v>715</v>
      </c>
      <c r="C353" s="20">
        <v>3063.4</v>
      </c>
      <c r="D353" s="20">
        <v>3060.6</v>
      </c>
    </row>
    <row r="354" spans="1:4" ht="63" x14ac:dyDescent="0.25">
      <c r="A354" s="18" t="s">
        <v>370</v>
      </c>
      <c r="B354" s="19" t="s">
        <v>282</v>
      </c>
      <c r="C354" s="20">
        <v>19562.599999999999</v>
      </c>
      <c r="D354" s="20">
        <v>19303.2</v>
      </c>
    </row>
    <row r="355" spans="1:4" ht="78.75" x14ac:dyDescent="0.25">
      <c r="A355" s="18" t="s">
        <v>371</v>
      </c>
      <c r="B355" s="19" t="s">
        <v>283</v>
      </c>
      <c r="C355" s="20">
        <v>7647</v>
      </c>
      <c r="D355" s="20">
        <v>7468.3</v>
      </c>
    </row>
    <row r="356" spans="1:4" ht="78.75" x14ac:dyDescent="0.25">
      <c r="A356" s="18" t="s">
        <v>372</v>
      </c>
      <c r="B356" s="19" t="s">
        <v>284</v>
      </c>
      <c r="C356" s="20">
        <v>7647</v>
      </c>
      <c r="D356" s="20">
        <v>7468.3</v>
      </c>
    </row>
    <row r="357" spans="1:4" ht="63" x14ac:dyDescent="0.25">
      <c r="A357" s="18" t="s">
        <v>373</v>
      </c>
      <c r="B357" s="19" t="s">
        <v>285</v>
      </c>
      <c r="C357" s="20">
        <v>29756.9</v>
      </c>
      <c r="D357" s="20">
        <v>27756.1</v>
      </c>
    </row>
    <row r="358" spans="1:4" ht="78.75" x14ac:dyDescent="0.25">
      <c r="A358" s="18" t="s">
        <v>374</v>
      </c>
      <c r="B358" s="19" t="s">
        <v>286</v>
      </c>
      <c r="C358" s="20">
        <v>29756.9</v>
      </c>
      <c r="D358" s="20">
        <v>27756.1</v>
      </c>
    </row>
    <row r="359" spans="1:4" ht="47.25" x14ac:dyDescent="0.25">
      <c r="A359" s="18" t="s">
        <v>716</v>
      </c>
      <c r="B359" s="19" t="s">
        <v>717</v>
      </c>
      <c r="C359" s="20">
        <v>44576.9</v>
      </c>
      <c r="D359" s="20">
        <v>44576.9</v>
      </c>
    </row>
    <row r="360" spans="1:4" ht="47.25" x14ac:dyDescent="0.25">
      <c r="A360" s="18" t="s">
        <v>718</v>
      </c>
      <c r="B360" s="19" t="s">
        <v>719</v>
      </c>
      <c r="C360" s="20">
        <v>44576.9</v>
      </c>
      <c r="D360" s="20">
        <v>44576.9</v>
      </c>
    </row>
    <row r="361" spans="1:4" ht="63" x14ac:dyDescent="0.25">
      <c r="A361" s="18" t="s">
        <v>684</v>
      </c>
      <c r="B361" s="19" t="s">
        <v>720</v>
      </c>
      <c r="C361" s="20">
        <v>29086.2</v>
      </c>
      <c r="D361" s="20">
        <v>26682.6</v>
      </c>
    </row>
    <row r="362" spans="1:4" ht="78.75" x14ac:dyDescent="0.25">
      <c r="A362" s="18" t="s">
        <v>685</v>
      </c>
      <c r="B362" s="19" t="s">
        <v>721</v>
      </c>
      <c r="C362" s="20">
        <v>29086.2</v>
      </c>
      <c r="D362" s="20">
        <v>26682.6</v>
      </c>
    </row>
    <row r="363" spans="1:4" ht="63" x14ac:dyDescent="0.25">
      <c r="A363" s="18" t="s">
        <v>641</v>
      </c>
      <c r="B363" s="19" t="s">
        <v>642</v>
      </c>
      <c r="C363" s="20">
        <v>45364.2</v>
      </c>
      <c r="D363" s="20">
        <v>25788.3</v>
      </c>
    </row>
    <row r="364" spans="1:4" ht="63" x14ac:dyDescent="0.25">
      <c r="A364" s="18" t="s">
        <v>643</v>
      </c>
      <c r="B364" s="19" t="s">
        <v>644</v>
      </c>
      <c r="C364" s="20">
        <v>45364.2</v>
      </c>
      <c r="D364" s="20">
        <v>25788.3</v>
      </c>
    </row>
    <row r="365" spans="1:4" ht="31.5" x14ac:dyDescent="0.25">
      <c r="A365" s="18" t="s">
        <v>375</v>
      </c>
      <c r="B365" s="19" t="s">
        <v>326</v>
      </c>
      <c r="C365" s="20">
        <v>21295.5</v>
      </c>
      <c r="D365" s="20">
        <v>21264.400000000001</v>
      </c>
    </row>
    <row r="366" spans="1:4" ht="47.25" x14ac:dyDescent="0.25">
      <c r="A366" s="18" t="s">
        <v>376</v>
      </c>
      <c r="B366" s="19" t="s">
        <v>287</v>
      </c>
      <c r="C366" s="20">
        <v>21295.5</v>
      </c>
      <c r="D366" s="20">
        <v>21264.400000000001</v>
      </c>
    </row>
    <row r="367" spans="1:4" ht="47.25" x14ac:dyDescent="0.25">
      <c r="A367" s="18" t="s">
        <v>645</v>
      </c>
      <c r="B367" s="19" t="s">
        <v>646</v>
      </c>
      <c r="C367" s="20">
        <v>142891.1</v>
      </c>
      <c r="D367" s="20">
        <v>138135.5</v>
      </c>
    </row>
    <row r="368" spans="1:4" ht="63" x14ac:dyDescent="0.25">
      <c r="A368" s="18" t="s">
        <v>647</v>
      </c>
      <c r="B368" s="19" t="s">
        <v>648</v>
      </c>
      <c r="C368" s="20">
        <v>142891.1</v>
      </c>
      <c r="D368" s="20">
        <v>138135.5</v>
      </c>
    </row>
    <row r="369" spans="1:4" ht="47.25" x14ac:dyDescent="0.25">
      <c r="A369" s="18" t="s">
        <v>649</v>
      </c>
      <c r="B369" s="19" t="s">
        <v>650</v>
      </c>
      <c r="C369" s="20">
        <v>238421.7</v>
      </c>
      <c r="D369" s="20">
        <v>320459.8</v>
      </c>
    </row>
    <row r="370" spans="1:4" ht="63" x14ac:dyDescent="0.25">
      <c r="A370" s="18" t="s">
        <v>651</v>
      </c>
      <c r="B370" s="19" t="s">
        <v>652</v>
      </c>
      <c r="C370" s="20">
        <v>238421.7</v>
      </c>
      <c r="D370" s="20">
        <v>320459.8</v>
      </c>
    </row>
    <row r="371" spans="1:4" ht="47.25" x14ac:dyDescent="0.25">
      <c r="A371" s="18" t="s">
        <v>377</v>
      </c>
      <c r="B371" s="19" t="s">
        <v>288</v>
      </c>
      <c r="C371" s="20">
        <v>13600</v>
      </c>
      <c r="D371" s="20">
        <v>13353</v>
      </c>
    </row>
    <row r="372" spans="1:4" ht="47.25" x14ac:dyDescent="0.25">
      <c r="A372" s="18" t="s">
        <v>378</v>
      </c>
      <c r="B372" s="19" t="s">
        <v>289</v>
      </c>
      <c r="C372" s="20">
        <v>13600</v>
      </c>
      <c r="D372" s="20">
        <v>13353</v>
      </c>
    </row>
    <row r="373" spans="1:4" ht="15.75" x14ac:dyDescent="0.25">
      <c r="A373" s="18" t="s">
        <v>379</v>
      </c>
      <c r="B373" s="19" t="s">
        <v>728</v>
      </c>
      <c r="C373" s="20">
        <v>11511.1</v>
      </c>
      <c r="D373" s="20">
        <v>11495.4</v>
      </c>
    </row>
    <row r="374" spans="1:4" ht="31.5" x14ac:dyDescent="0.25">
      <c r="A374" s="18" t="s">
        <v>380</v>
      </c>
      <c r="B374" s="19" t="s">
        <v>729</v>
      </c>
      <c r="C374" s="20">
        <v>11511.1</v>
      </c>
      <c r="D374" s="20">
        <v>11495.4</v>
      </c>
    </row>
    <row r="375" spans="1:4" ht="47.25" x14ac:dyDescent="0.25">
      <c r="A375" s="18" t="s">
        <v>381</v>
      </c>
      <c r="B375" s="19" t="s">
        <v>530</v>
      </c>
      <c r="C375" s="20">
        <v>703328.8</v>
      </c>
      <c r="D375" s="20">
        <v>58526.7</v>
      </c>
    </row>
    <row r="376" spans="1:4" ht="63" x14ac:dyDescent="0.25">
      <c r="A376" s="18" t="s">
        <v>382</v>
      </c>
      <c r="B376" s="19" t="s">
        <v>531</v>
      </c>
      <c r="C376" s="20">
        <v>703328.8</v>
      </c>
      <c r="D376" s="20">
        <v>58526.7</v>
      </c>
    </row>
    <row r="377" spans="1:4" ht="47.25" x14ac:dyDescent="0.25">
      <c r="A377" s="18" t="s">
        <v>383</v>
      </c>
      <c r="B377" s="19" t="s">
        <v>653</v>
      </c>
      <c r="C377" s="20">
        <v>543100.80000000005</v>
      </c>
      <c r="D377" s="20">
        <v>543100.69999999995</v>
      </c>
    </row>
    <row r="378" spans="1:4" ht="63" x14ac:dyDescent="0.25">
      <c r="A378" s="18" t="s">
        <v>384</v>
      </c>
      <c r="B378" s="19" t="s">
        <v>654</v>
      </c>
      <c r="C378" s="20">
        <v>543100.80000000005</v>
      </c>
      <c r="D378" s="20">
        <v>543100.69999999995</v>
      </c>
    </row>
    <row r="379" spans="1:4" ht="47.25" x14ac:dyDescent="0.25">
      <c r="A379" s="18" t="s">
        <v>385</v>
      </c>
      <c r="B379" s="19" t="s">
        <v>722</v>
      </c>
      <c r="C379" s="20">
        <v>62447.5</v>
      </c>
      <c r="D379" s="20">
        <v>31608.400000000001</v>
      </c>
    </row>
    <row r="380" spans="1:4" ht="31.5" x14ac:dyDescent="0.25">
      <c r="A380" s="18" t="s">
        <v>386</v>
      </c>
      <c r="B380" s="19" t="s">
        <v>532</v>
      </c>
      <c r="C380" s="20">
        <v>376911</v>
      </c>
      <c r="D380" s="20">
        <v>362647.1</v>
      </c>
    </row>
    <row r="381" spans="1:4" ht="47.25" x14ac:dyDescent="0.25">
      <c r="A381" s="18" t="s">
        <v>387</v>
      </c>
      <c r="B381" s="19" t="s">
        <v>533</v>
      </c>
      <c r="C381" s="20">
        <v>376911</v>
      </c>
      <c r="D381" s="20">
        <v>362647.1</v>
      </c>
    </row>
    <row r="382" spans="1:4" ht="63" x14ac:dyDescent="0.25">
      <c r="A382" s="18" t="s">
        <v>388</v>
      </c>
      <c r="B382" s="19" t="s">
        <v>290</v>
      </c>
      <c r="C382" s="20">
        <v>99378</v>
      </c>
      <c r="D382" s="20">
        <v>99378</v>
      </c>
    </row>
    <row r="383" spans="1:4" ht="31.5" x14ac:dyDescent="0.25">
      <c r="A383" s="18" t="s">
        <v>655</v>
      </c>
      <c r="B383" s="19" t="s">
        <v>656</v>
      </c>
      <c r="C383" s="20">
        <v>8461.2999999999993</v>
      </c>
      <c r="D383" s="20">
        <v>7767.4</v>
      </c>
    </row>
    <row r="384" spans="1:4" ht="47.25" x14ac:dyDescent="0.25">
      <c r="A384" s="18" t="s">
        <v>657</v>
      </c>
      <c r="B384" s="19" t="s">
        <v>658</v>
      </c>
      <c r="C384" s="20">
        <v>8461.2999999999993</v>
      </c>
      <c r="D384" s="20">
        <v>7767.4</v>
      </c>
    </row>
    <row r="385" spans="1:5" ht="78.75" x14ac:dyDescent="0.25">
      <c r="A385" s="18" t="s">
        <v>686</v>
      </c>
      <c r="B385" s="19" t="s">
        <v>723</v>
      </c>
      <c r="C385" s="20">
        <v>180048.9</v>
      </c>
      <c r="D385" s="20">
        <v>177483.1</v>
      </c>
    </row>
    <row r="386" spans="1:5" ht="63" x14ac:dyDescent="0.25">
      <c r="A386" s="18" t="s">
        <v>446</v>
      </c>
      <c r="B386" s="19" t="s">
        <v>447</v>
      </c>
      <c r="C386" s="20">
        <v>2222400</v>
      </c>
      <c r="D386" s="20">
        <v>1303003.1000000001</v>
      </c>
    </row>
    <row r="387" spans="1:5" ht="126" x14ac:dyDescent="0.25">
      <c r="A387" s="18" t="s">
        <v>538</v>
      </c>
      <c r="B387" s="19" t="s">
        <v>539</v>
      </c>
      <c r="C387" s="20">
        <v>345664.7</v>
      </c>
      <c r="D387" s="20">
        <v>470002.3</v>
      </c>
    </row>
    <row r="388" spans="1:5" ht="141.75" x14ac:dyDescent="0.25">
      <c r="A388" s="18" t="s">
        <v>540</v>
      </c>
      <c r="B388" s="19" t="s">
        <v>541</v>
      </c>
      <c r="C388" s="20">
        <v>345664.7</v>
      </c>
      <c r="D388" s="20">
        <v>470002.3</v>
      </c>
    </row>
    <row r="389" spans="1:5" ht="78.75" x14ac:dyDescent="0.25">
      <c r="A389" s="18" t="s">
        <v>742</v>
      </c>
      <c r="B389" s="19" t="s">
        <v>743</v>
      </c>
      <c r="C389" s="20">
        <v>46861.599999999999</v>
      </c>
      <c r="D389" s="20">
        <v>41808.800000000003</v>
      </c>
    </row>
    <row r="390" spans="1:5" ht="94.5" x14ac:dyDescent="0.25">
      <c r="A390" s="18" t="s">
        <v>744</v>
      </c>
      <c r="B390" s="19" t="s">
        <v>745</v>
      </c>
      <c r="C390" s="20">
        <v>46861.599999999999</v>
      </c>
      <c r="D390" s="20">
        <v>41808.800000000003</v>
      </c>
    </row>
    <row r="391" spans="1:5" ht="31.5" x14ac:dyDescent="0.25">
      <c r="A391" s="18" t="s">
        <v>805</v>
      </c>
      <c r="B391" s="19" t="s">
        <v>806</v>
      </c>
      <c r="C391" s="20">
        <v>16630.7</v>
      </c>
      <c r="D391" s="20">
        <v>16630.7</v>
      </c>
    </row>
    <row r="392" spans="1:5" ht="47.25" x14ac:dyDescent="0.25">
      <c r="A392" s="18" t="s">
        <v>807</v>
      </c>
      <c r="B392" s="19" t="s">
        <v>808</v>
      </c>
      <c r="C392" s="20">
        <v>16630.7</v>
      </c>
      <c r="D392" s="20">
        <v>16630.7</v>
      </c>
    </row>
    <row r="393" spans="1:5" ht="31.5" x14ac:dyDescent="0.25">
      <c r="A393" s="15" t="s">
        <v>389</v>
      </c>
      <c r="B393" s="16" t="s">
        <v>291</v>
      </c>
      <c r="C393" s="17">
        <v>4405365.3</v>
      </c>
      <c r="D393" s="17">
        <v>4615174</v>
      </c>
      <c r="E393" s="2">
        <f>D395+D397+D399+D400+D401+D402+D405+D407+D409+D411+D413+D415+D417+D419+D421+D422+D423+D426+D428+D430+D432+D434+D435+D437</f>
        <v>4615174</v>
      </c>
    </row>
    <row r="394" spans="1:5" ht="31.5" x14ac:dyDescent="0.25">
      <c r="A394" s="18" t="s">
        <v>809</v>
      </c>
      <c r="B394" s="19" t="s">
        <v>810</v>
      </c>
      <c r="C394" s="20">
        <v>1130</v>
      </c>
      <c r="D394" s="20">
        <v>1194</v>
      </c>
    </row>
    <row r="395" spans="1:5" ht="47.25" x14ac:dyDescent="0.25">
      <c r="A395" s="18" t="s">
        <v>811</v>
      </c>
      <c r="B395" s="19" t="s">
        <v>812</v>
      </c>
      <c r="C395" s="20">
        <v>1130</v>
      </c>
      <c r="D395" s="20">
        <v>1194</v>
      </c>
    </row>
    <row r="396" spans="1:5" ht="47.25" x14ac:dyDescent="0.25">
      <c r="A396" s="18" t="s">
        <v>390</v>
      </c>
      <c r="B396" s="19" t="s">
        <v>292</v>
      </c>
      <c r="C396" s="20">
        <v>31507.3</v>
      </c>
      <c r="D396" s="20">
        <v>31507.3</v>
      </c>
    </row>
    <row r="397" spans="1:5" ht="63" x14ac:dyDescent="0.25">
      <c r="A397" s="18" t="s">
        <v>391</v>
      </c>
      <c r="B397" s="19" t="s">
        <v>293</v>
      </c>
      <c r="C397" s="20">
        <v>31507.3</v>
      </c>
      <c r="D397" s="20">
        <v>31507.3</v>
      </c>
    </row>
    <row r="398" spans="1:5" ht="63" x14ac:dyDescent="0.25">
      <c r="A398" s="18" t="s">
        <v>392</v>
      </c>
      <c r="B398" s="19" t="s">
        <v>294</v>
      </c>
      <c r="C398" s="20">
        <v>708.7</v>
      </c>
      <c r="D398" s="20">
        <v>708.7</v>
      </c>
    </row>
    <row r="399" spans="1:5" ht="78.75" x14ac:dyDescent="0.25">
      <c r="A399" s="18" t="s">
        <v>393</v>
      </c>
      <c r="B399" s="19" t="s">
        <v>295</v>
      </c>
      <c r="C399" s="20">
        <v>708.7</v>
      </c>
      <c r="D399" s="20">
        <v>708.7</v>
      </c>
    </row>
    <row r="400" spans="1:5" ht="47.25" x14ac:dyDescent="0.25">
      <c r="A400" s="18" t="s">
        <v>394</v>
      </c>
      <c r="B400" s="19" t="s">
        <v>296</v>
      </c>
      <c r="C400" s="20">
        <v>14469.7</v>
      </c>
      <c r="D400" s="20">
        <v>10261.4</v>
      </c>
    </row>
    <row r="401" spans="1:4" ht="47.25" x14ac:dyDescent="0.25">
      <c r="A401" s="18" t="s">
        <v>395</v>
      </c>
      <c r="B401" s="19" t="s">
        <v>297</v>
      </c>
      <c r="C401" s="20">
        <v>309855.2</v>
      </c>
      <c r="D401" s="20">
        <v>322203.90000000002</v>
      </c>
    </row>
    <row r="402" spans="1:4" ht="126" x14ac:dyDescent="0.25">
      <c r="A402" s="18" t="s">
        <v>813</v>
      </c>
      <c r="B402" s="19" t="s">
        <v>814</v>
      </c>
      <c r="C402" s="20">
        <v>10262.4</v>
      </c>
      <c r="D402" s="20">
        <v>29269.3</v>
      </c>
    </row>
    <row r="403" spans="1:4" ht="126" x14ac:dyDescent="0.25">
      <c r="A403" s="18" t="s">
        <v>815</v>
      </c>
      <c r="B403" s="19" t="s">
        <v>816</v>
      </c>
      <c r="C403" s="20">
        <v>10262.4</v>
      </c>
      <c r="D403" s="20">
        <v>29269.3</v>
      </c>
    </row>
    <row r="404" spans="1:4" ht="78.75" x14ac:dyDescent="0.25">
      <c r="A404" s="18" t="s">
        <v>396</v>
      </c>
      <c r="B404" s="19" t="s">
        <v>298</v>
      </c>
      <c r="C404" s="20">
        <v>9182.1</v>
      </c>
      <c r="D404" s="20">
        <v>9182.1</v>
      </c>
    </row>
    <row r="405" spans="1:4" ht="78.75" x14ac:dyDescent="0.25">
      <c r="A405" s="18" t="s">
        <v>397</v>
      </c>
      <c r="B405" s="19" t="s">
        <v>299</v>
      </c>
      <c r="C405" s="20">
        <v>9182.1</v>
      </c>
      <c r="D405" s="20">
        <v>9182.1</v>
      </c>
    </row>
    <row r="406" spans="1:4" ht="78.75" x14ac:dyDescent="0.25">
      <c r="A406" s="18" t="s">
        <v>398</v>
      </c>
      <c r="B406" s="19" t="s">
        <v>300</v>
      </c>
      <c r="C406" s="20">
        <v>28358.6</v>
      </c>
      <c r="D406" s="20">
        <v>30959.7</v>
      </c>
    </row>
    <row r="407" spans="1:4" ht="94.5" x14ac:dyDescent="0.25">
      <c r="A407" s="18" t="s">
        <v>399</v>
      </c>
      <c r="B407" s="19" t="s">
        <v>301</v>
      </c>
      <c r="C407" s="20">
        <v>28358.6</v>
      </c>
      <c r="D407" s="20">
        <v>30959.7</v>
      </c>
    </row>
    <row r="408" spans="1:4" ht="94.5" x14ac:dyDescent="0.25">
      <c r="A408" s="18" t="s">
        <v>400</v>
      </c>
      <c r="B408" s="19" t="s">
        <v>302</v>
      </c>
      <c r="C408" s="20">
        <v>8831.5</v>
      </c>
      <c r="D408" s="20">
        <v>8748.2999999999993</v>
      </c>
    </row>
    <row r="409" spans="1:4" ht="94.5" x14ac:dyDescent="0.25">
      <c r="A409" s="18" t="s">
        <v>401</v>
      </c>
      <c r="B409" s="19" t="s">
        <v>303</v>
      </c>
      <c r="C409" s="20">
        <v>8831.5</v>
      </c>
      <c r="D409" s="20">
        <v>8748.2999999999993</v>
      </c>
    </row>
    <row r="410" spans="1:4" ht="78.75" x14ac:dyDescent="0.25">
      <c r="A410" s="18" t="s">
        <v>402</v>
      </c>
      <c r="B410" s="19" t="s">
        <v>304</v>
      </c>
      <c r="C410" s="20">
        <v>75203.899999999994</v>
      </c>
      <c r="D410" s="20">
        <v>74555.7</v>
      </c>
    </row>
    <row r="411" spans="1:4" ht="94.5" x14ac:dyDescent="0.25">
      <c r="A411" s="18" t="s">
        <v>403</v>
      </c>
      <c r="B411" s="19" t="s">
        <v>305</v>
      </c>
      <c r="C411" s="20">
        <v>75203.899999999994</v>
      </c>
      <c r="D411" s="20">
        <v>74555.7</v>
      </c>
    </row>
    <row r="412" spans="1:4" ht="63" x14ac:dyDescent="0.25">
      <c r="A412" s="18" t="s">
        <v>404</v>
      </c>
      <c r="B412" s="19" t="s">
        <v>306</v>
      </c>
      <c r="C412" s="20">
        <v>16.7</v>
      </c>
      <c r="D412" s="20">
        <v>16.600000000000001</v>
      </c>
    </row>
    <row r="413" spans="1:4" ht="78.75" x14ac:dyDescent="0.25">
      <c r="A413" s="18" t="s">
        <v>405</v>
      </c>
      <c r="B413" s="19" t="s">
        <v>307</v>
      </c>
      <c r="C413" s="20">
        <v>16.7</v>
      </c>
      <c r="D413" s="20">
        <v>16.600000000000001</v>
      </c>
    </row>
    <row r="414" spans="1:4" ht="31.5" x14ac:dyDescent="0.25">
      <c r="A414" s="18" t="s">
        <v>406</v>
      </c>
      <c r="B414" s="19" t="s">
        <v>308</v>
      </c>
      <c r="C414" s="20">
        <v>956418.4</v>
      </c>
      <c r="D414" s="20">
        <v>989585.8</v>
      </c>
    </row>
    <row r="415" spans="1:4" ht="47.25" x14ac:dyDescent="0.25">
      <c r="A415" s="18" t="s">
        <v>407</v>
      </c>
      <c r="B415" s="19" t="s">
        <v>309</v>
      </c>
      <c r="C415" s="20">
        <v>956418.4</v>
      </c>
      <c r="D415" s="20">
        <v>989585.8</v>
      </c>
    </row>
    <row r="416" spans="1:4" ht="47.25" x14ac:dyDescent="0.25">
      <c r="A416" s="18" t="s">
        <v>408</v>
      </c>
      <c r="B416" s="19" t="s">
        <v>310</v>
      </c>
      <c r="C416" s="20">
        <v>9244.9</v>
      </c>
      <c r="D416" s="20">
        <v>7493.6</v>
      </c>
    </row>
    <row r="417" spans="1:4" ht="63" x14ac:dyDescent="0.25">
      <c r="A417" s="18" t="s">
        <v>409</v>
      </c>
      <c r="B417" s="19" t="s">
        <v>311</v>
      </c>
      <c r="C417" s="20">
        <v>9244.9</v>
      </c>
      <c r="D417" s="20">
        <v>7493.6</v>
      </c>
    </row>
    <row r="418" spans="1:4" ht="78.75" x14ac:dyDescent="0.25">
      <c r="A418" s="18" t="s">
        <v>410</v>
      </c>
      <c r="B418" s="19" t="s">
        <v>312</v>
      </c>
      <c r="C418" s="20">
        <v>4893.8999999999996</v>
      </c>
      <c r="D418" s="20">
        <v>4024.6</v>
      </c>
    </row>
    <row r="419" spans="1:4" ht="94.5" x14ac:dyDescent="0.25">
      <c r="A419" s="18" t="s">
        <v>411</v>
      </c>
      <c r="B419" s="19" t="s">
        <v>313</v>
      </c>
      <c r="C419" s="20">
        <v>4893.8999999999996</v>
      </c>
      <c r="D419" s="20">
        <v>4024.6</v>
      </c>
    </row>
    <row r="420" spans="1:4" ht="63" x14ac:dyDescent="0.25">
      <c r="A420" s="18" t="s">
        <v>412</v>
      </c>
      <c r="B420" s="19" t="s">
        <v>534</v>
      </c>
      <c r="C420" s="20">
        <v>156.1</v>
      </c>
      <c r="D420" s="20">
        <v>154.6</v>
      </c>
    </row>
    <row r="421" spans="1:4" ht="78.75" x14ac:dyDescent="0.25">
      <c r="A421" s="18" t="s">
        <v>413</v>
      </c>
      <c r="B421" s="19" t="s">
        <v>535</v>
      </c>
      <c r="C421" s="20">
        <v>156.1</v>
      </c>
      <c r="D421" s="20">
        <v>154.6</v>
      </c>
    </row>
    <row r="422" spans="1:4" ht="63" x14ac:dyDescent="0.25">
      <c r="A422" s="18" t="s">
        <v>414</v>
      </c>
      <c r="B422" s="19" t="s">
        <v>314</v>
      </c>
      <c r="C422" s="20">
        <v>704185</v>
      </c>
      <c r="D422" s="20">
        <v>1211735.3999999999</v>
      </c>
    </row>
    <row r="423" spans="1:4" ht="110.25" x14ac:dyDescent="0.25">
      <c r="A423" s="18" t="s">
        <v>415</v>
      </c>
      <c r="B423" s="19" t="s">
        <v>315</v>
      </c>
      <c r="C423" s="20">
        <v>487023.8</v>
      </c>
      <c r="D423" s="20">
        <v>406262.1</v>
      </c>
    </row>
    <row r="424" spans="1:4" ht="126" x14ac:dyDescent="0.25">
      <c r="A424" s="18" t="s">
        <v>416</v>
      </c>
      <c r="B424" s="19" t="s">
        <v>316</v>
      </c>
      <c r="C424" s="20">
        <v>487023.8</v>
      </c>
      <c r="D424" s="20">
        <v>406262.1</v>
      </c>
    </row>
    <row r="425" spans="1:4" ht="31.5" x14ac:dyDescent="0.25">
      <c r="A425" s="18" t="s">
        <v>473</v>
      </c>
      <c r="B425" s="19" t="s">
        <v>474</v>
      </c>
      <c r="C425" s="20">
        <v>40473.699999999997</v>
      </c>
      <c r="D425" s="20">
        <v>40473.699999999997</v>
      </c>
    </row>
    <row r="426" spans="1:4" ht="47.25" x14ac:dyDescent="0.25">
      <c r="A426" s="18" t="s">
        <v>475</v>
      </c>
      <c r="B426" s="19" t="s">
        <v>476</v>
      </c>
      <c r="C426" s="20">
        <v>40473.699999999997</v>
      </c>
      <c r="D426" s="20">
        <v>40473.699999999997</v>
      </c>
    </row>
    <row r="427" spans="1:4" ht="94.5" x14ac:dyDescent="0.25">
      <c r="A427" s="18" t="s">
        <v>477</v>
      </c>
      <c r="B427" s="19" t="s">
        <v>478</v>
      </c>
      <c r="C427" s="20">
        <v>22770</v>
      </c>
      <c r="D427" s="20">
        <v>22770</v>
      </c>
    </row>
    <row r="428" spans="1:4" ht="110.25" x14ac:dyDescent="0.25">
      <c r="A428" s="18" t="s">
        <v>479</v>
      </c>
      <c r="B428" s="19" t="s">
        <v>480</v>
      </c>
      <c r="C428" s="20">
        <v>22770</v>
      </c>
      <c r="D428" s="20">
        <v>22770</v>
      </c>
    </row>
    <row r="429" spans="1:4" ht="94.5" x14ac:dyDescent="0.25">
      <c r="A429" s="18" t="s">
        <v>481</v>
      </c>
      <c r="B429" s="19" t="s">
        <v>482</v>
      </c>
      <c r="C429" s="20">
        <v>17019.099999999999</v>
      </c>
      <c r="D429" s="20">
        <v>17019.099999999999</v>
      </c>
    </row>
    <row r="430" spans="1:4" ht="94.5" x14ac:dyDescent="0.25">
      <c r="A430" s="18" t="s">
        <v>483</v>
      </c>
      <c r="B430" s="19" t="s">
        <v>484</v>
      </c>
      <c r="C430" s="20">
        <v>17019.099999999999</v>
      </c>
      <c r="D430" s="20">
        <v>17019.099999999999</v>
      </c>
    </row>
    <row r="431" spans="1:4" ht="126" x14ac:dyDescent="0.25">
      <c r="A431" s="18" t="s">
        <v>417</v>
      </c>
      <c r="B431" s="19" t="s">
        <v>317</v>
      </c>
      <c r="C431" s="20">
        <v>289624.90000000002</v>
      </c>
      <c r="D431" s="20">
        <v>292229.3</v>
      </c>
    </row>
    <row r="432" spans="1:4" ht="141.75" x14ac:dyDescent="0.25">
      <c r="A432" s="18" t="s">
        <v>418</v>
      </c>
      <c r="B432" s="19" t="s">
        <v>318</v>
      </c>
      <c r="C432" s="20">
        <v>289624.90000000002</v>
      </c>
      <c r="D432" s="20">
        <v>292229.3</v>
      </c>
    </row>
    <row r="433" spans="1:5" ht="47.25" x14ac:dyDescent="0.25">
      <c r="A433" s="18" t="s">
        <v>419</v>
      </c>
      <c r="B433" s="19" t="s">
        <v>536</v>
      </c>
      <c r="C433" s="20">
        <v>1218422</v>
      </c>
      <c r="D433" s="20">
        <v>938944.2</v>
      </c>
    </row>
    <row r="434" spans="1:5" ht="63" x14ac:dyDescent="0.25">
      <c r="A434" s="18" t="s">
        <v>420</v>
      </c>
      <c r="B434" s="19" t="s">
        <v>537</v>
      </c>
      <c r="C434" s="20">
        <v>1218422</v>
      </c>
      <c r="D434" s="20">
        <v>938944.2</v>
      </c>
    </row>
    <row r="435" spans="1:5" ht="31.5" x14ac:dyDescent="0.25">
      <c r="A435" s="18" t="s">
        <v>421</v>
      </c>
      <c r="B435" s="19" t="s">
        <v>319</v>
      </c>
      <c r="C435" s="20">
        <v>165607.4</v>
      </c>
      <c r="D435" s="20">
        <v>161526.5</v>
      </c>
    </row>
    <row r="436" spans="1:5" ht="31.5" x14ac:dyDescent="0.25">
      <c r="A436" s="18" t="s">
        <v>955</v>
      </c>
      <c r="B436" s="19" t="s">
        <v>892</v>
      </c>
      <c r="C436" s="20">
        <v>0</v>
      </c>
      <c r="D436" s="20">
        <v>4348.1000000000004</v>
      </c>
    </row>
    <row r="437" spans="1:5" ht="47.25" x14ac:dyDescent="0.25">
      <c r="A437" s="18" t="s">
        <v>956</v>
      </c>
      <c r="B437" s="19" t="s">
        <v>893</v>
      </c>
      <c r="C437" s="20">
        <v>0</v>
      </c>
      <c r="D437" s="20">
        <v>4348.1000000000004</v>
      </c>
    </row>
    <row r="438" spans="1:5" ht="15.75" x14ac:dyDescent="0.25">
      <c r="A438" s="15" t="s">
        <v>422</v>
      </c>
      <c r="B438" s="16" t="s">
        <v>320</v>
      </c>
      <c r="C438" s="17">
        <v>3820704.5</v>
      </c>
      <c r="D438" s="17">
        <v>4397414</v>
      </c>
      <c r="E438" s="2">
        <f>D439+D440+D441+D444+D445+D450+D447+D451+D453+D454+D456+D458+D461+D463+D465+D467+D469+D471+D473</f>
        <v>4397414</v>
      </c>
    </row>
    <row r="439" spans="1:5" ht="78.75" x14ac:dyDescent="0.25">
      <c r="A439" s="18" t="s">
        <v>423</v>
      </c>
      <c r="B439" s="19" t="s">
        <v>321</v>
      </c>
      <c r="C439" s="20">
        <v>7614.5</v>
      </c>
      <c r="D439" s="20">
        <v>11658</v>
      </c>
    </row>
    <row r="440" spans="1:5" ht="63" x14ac:dyDescent="0.25">
      <c r="A440" s="18" t="s">
        <v>424</v>
      </c>
      <c r="B440" s="19" t="s">
        <v>724</v>
      </c>
      <c r="C440" s="20">
        <v>1388.4</v>
      </c>
      <c r="D440" s="20">
        <v>2721.4</v>
      </c>
    </row>
    <row r="441" spans="1:5" ht="94.5" x14ac:dyDescent="0.25">
      <c r="A441" s="18" t="s">
        <v>749</v>
      </c>
      <c r="B441" s="19" t="s">
        <v>750</v>
      </c>
      <c r="C441" s="20">
        <v>131194.29999999999</v>
      </c>
      <c r="D441" s="20">
        <v>125681.1</v>
      </c>
    </row>
    <row r="442" spans="1:5" ht="110.25" x14ac:dyDescent="0.25">
      <c r="A442" s="18" t="s">
        <v>751</v>
      </c>
      <c r="B442" s="19" t="s">
        <v>752</v>
      </c>
      <c r="C442" s="20">
        <v>131194.29999999999</v>
      </c>
      <c r="D442" s="20">
        <v>125681.1</v>
      </c>
    </row>
    <row r="443" spans="1:5" ht="47.25" x14ac:dyDescent="0.25">
      <c r="A443" s="18" t="s">
        <v>425</v>
      </c>
      <c r="B443" s="19" t="s">
        <v>322</v>
      </c>
      <c r="C443" s="20">
        <v>107646.8</v>
      </c>
      <c r="D443" s="20">
        <v>103832.7</v>
      </c>
    </row>
    <row r="444" spans="1:5" ht="63" x14ac:dyDescent="0.25">
      <c r="A444" s="18" t="s">
        <v>426</v>
      </c>
      <c r="B444" s="19" t="s">
        <v>323</v>
      </c>
      <c r="C444" s="20">
        <v>107646.8</v>
      </c>
      <c r="D444" s="20">
        <v>103832.7</v>
      </c>
    </row>
    <row r="445" spans="1:5" ht="78.75" x14ac:dyDescent="0.25">
      <c r="A445" s="18" t="s">
        <v>485</v>
      </c>
      <c r="B445" s="19" t="s">
        <v>659</v>
      </c>
      <c r="C445" s="20">
        <v>546226.69999999995</v>
      </c>
      <c r="D445" s="20">
        <v>161678.29999999999</v>
      </c>
    </row>
    <row r="446" spans="1:5" ht="63" x14ac:dyDescent="0.25">
      <c r="A446" s="18" t="s">
        <v>486</v>
      </c>
      <c r="B446" s="19" t="s">
        <v>487</v>
      </c>
      <c r="C446" s="20">
        <v>164553.4</v>
      </c>
      <c r="D446" s="20">
        <v>900</v>
      </c>
    </row>
    <row r="447" spans="1:5" ht="63" x14ac:dyDescent="0.25">
      <c r="A447" s="18" t="s">
        <v>488</v>
      </c>
      <c r="B447" s="19" t="s">
        <v>489</v>
      </c>
      <c r="C447" s="20">
        <v>164553.4</v>
      </c>
      <c r="D447" s="20">
        <v>900</v>
      </c>
    </row>
    <row r="448" spans="1:5" ht="78.75" x14ac:dyDescent="0.25">
      <c r="A448" s="18" t="s">
        <v>490</v>
      </c>
      <c r="B448" s="19" t="s">
        <v>491</v>
      </c>
      <c r="C448" s="20">
        <v>76025.8</v>
      </c>
      <c r="D448" s="20">
        <v>0</v>
      </c>
    </row>
    <row r="449" spans="1:4" ht="94.5" x14ac:dyDescent="0.25">
      <c r="A449" s="18" t="s">
        <v>492</v>
      </c>
      <c r="B449" s="19" t="s">
        <v>493</v>
      </c>
      <c r="C449" s="20">
        <v>76025.8</v>
      </c>
      <c r="D449" s="20">
        <v>0</v>
      </c>
    </row>
    <row r="450" spans="1:4" ht="141.75" x14ac:dyDescent="0.25">
      <c r="A450" s="18" t="s">
        <v>427</v>
      </c>
      <c r="B450" s="19" t="s">
        <v>324</v>
      </c>
      <c r="C450" s="20">
        <v>107.5</v>
      </c>
      <c r="D450" s="20">
        <v>106.8</v>
      </c>
    </row>
    <row r="451" spans="1:4" ht="78.75" x14ac:dyDescent="0.25">
      <c r="A451" s="18" t="s">
        <v>957</v>
      </c>
      <c r="B451" s="19" t="s">
        <v>894</v>
      </c>
      <c r="C451" s="20">
        <v>0</v>
      </c>
      <c r="D451" s="20">
        <v>38.700000000000003</v>
      </c>
    </row>
    <row r="452" spans="1:4" ht="252" x14ac:dyDescent="0.25">
      <c r="A452" s="18" t="s">
        <v>494</v>
      </c>
      <c r="B452" s="19" t="s">
        <v>730</v>
      </c>
      <c r="C452" s="20">
        <v>3813</v>
      </c>
      <c r="D452" s="20">
        <v>3758</v>
      </c>
    </row>
    <row r="453" spans="1:4" ht="267.75" x14ac:dyDescent="0.25">
      <c r="A453" s="18" t="s">
        <v>495</v>
      </c>
      <c r="B453" s="19" t="s">
        <v>731</v>
      </c>
      <c r="C453" s="20">
        <v>3813</v>
      </c>
      <c r="D453" s="20">
        <v>3758</v>
      </c>
    </row>
    <row r="454" spans="1:4" ht="78.75" x14ac:dyDescent="0.25">
      <c r="A454" s="18" t="s">
        <v>958</v>
      </c>
      <c r="B454" s="19" t="s">
        <v>895</v>
      </c>
      <c r="C454" s="20">
        <v>0</v>
      </c>
      <c r="D454" s="20">
        <v>96536.5</v>
      </c>
    </row>
    <row r="455" spans="1:4" ht="78.75" x14ac:dyDescent="0.25">
      <c r="A455" s="6" t="s">
        <v>959</v>
      </c>
      <c r="B455" s="19" t="s">
        <v>896</v>
      </c>
      <c r="C455" s="20">
        <v>0</v>
      </c>
      <c r="D455" s="20">
        <v>186104.9</v>
      </c>
    </row>
    <row r="456" spans="1:4" ht="78.75" x14ac:dyDescent="0.25">
      <c r="A456" s="6" t="s">
        <v>960</v>
      </c>
      <c r="B456" s="19" t="s">
        <v>897</v>
      </c>
      <c r="C456" s="20">
        <v>0</v>
      </c>
      <c r="D456" s="20">
        <v>186104.9</v>
      </c>
    </row>
    <row r="457" spans="1:4" ht="78.75" x14ac:dyDescent="0.25">
      <c r="A457" s="18" t="s">
        <v>496</v>
      </c>
      <c r="B457" s="19" t="s">
        <v>497</v>
      </c>
      <c r="C457" s="20">
        <v>686902.7</v>
      </c>
      <c r="D457" s="20">
        <v>668995.69999999995</v>
      </c>
    </row>
    <row r="458" spans="1:4" ht="78.75" x14ac:dyDescent="0.25">
      <c r="A458" s="18" t="s">
        <v>498</v>
      </c>
      <c r="B458" s="19" t="s">
        <v>499</v>
      </c>
      <c r="C458" s="20">
        <v>686902.7</v>
      </c>
      <c r="D458" s="20">
        <v>668995.69999999995</v>
      </c>
    </row>
    <row r="459" spans="1:4" ht="94.5" x14ac:dyDescent="0.25">
      <c r="A459" s="18" t="s">
        <v>733</v>
      </c>
      <c r="B459" s="19" t="s">
        <v>753</v>
      </c>
      <c r="C459" s="20">
        <v>100000</v>
      </c>
      <c r="D459" s="20">
        <v>0</v>
      </c>
    </row>
    <row r="460" spans="1:4" ht="110.25" x14ac:dyDescent="0.25">
      <c r="A460" s="18" t="s">
        <v>734</v>
      </c>
      <c r="B460" s="19" t="s">
        <v>732</v>
      </c>
      <c r="C460" s="20">
        <v>100000</v>
      </c>
      <c r="D460" s="20">
        <v>0</v>
      </c>
    </row>
    <row r="461" spans="1:4" ht="189" x14ac:dyDescent="0.25">
      <c r="A461" s="18" t="s">
        <v>687</v>
      </c>
      <c r="B461" s="19" t="s">
        <v>688</v>
      </c>
      <c r="C461" s="20">
        <v>1846</v>
      </c>
      <c r="D461" s="20">
        <v>364.5</v>
      </c>
    </row>
    <row r="462" spans="1:4" ht="78.75" x14ac:dyDescent="0.25">
      <c r="A462" s="18" t="s">
        <v>754</v>
      </c>
      <c r="B462" s="19" t="s">
        <v>755</v>
      </c>
      <c r="C462" s="20">
        <v>181360</v>
      </c>
      <c r="D462" s="20">
        <v>181360</v>
      </c>
    </row>
    <row r="463" spans="1:4" ht="94.5" x14ac:dyDescent="0.25">
      <c r="A463" s="18" t="s">
        <v>756</v>
      </c>
      <c r="B463" s="19" t="s">
        <v>757</v>
      </c>
      <c r="C463" s="20">
        <v>181360</v>
      </c>
      <c r="D463" s="20">
        <v>181360</v>
      </c>
    </row>
    <row r="464" spans="1:4" ht="63" x14ac:dyDescent="0.25">
      <c r="A464" s="18" t="s">
        <v>428</v>
      </c>
      <c r="B464" s="19" t="s">
        <v>429</v>
      </c>
      <c r="C464" s="20">
        <v>534842</v>
      </c>
      <c r="D464" s="20">
        <v>455959.7</v>
      </c>
    </row>
    <row r="465" spans="1:4" ht="78.75" x14ac:dyDescent="0.25">
      <c r="A465" s="18" t="s">
        <v>430</v>
      </c>
      <c r="B465" s="19" t="s">
        <v>431</v>
      </c>
      <c r="C465" s="20">
        <v>534842</v>
      </c>
      <c r="D465" s="20">
        <v>455959.7</v>
      </c>
    </row>
    <row r="466" spans="1:4" ht="47.25" x14ac:dyDescent="0.25">
      <c r="A466" s="18" t="s">
        <v>660</v>
      </c>
      <c r="B466" s="19" t="s">
        <v>661</v>
      </c>
      <c r="C466" s="20">
        <v>300</v>
      </c>
      <c r="D466" s="20">
        <v>300</v>
      </c>
    </row>
    <row r="467" spans="1:4" ht="47.25" x14ac:dyDescent="0.25">
      <c r="A467" s="18" t="s">
        <v>662</v>
      </c>
      <c r="B467" s="19" t="s">
        <v>663</v>
      </c>
      <c r="C467" s="20">
        <v>300</v>
      </c>
      <c r="D467" s="20">
        <v>300</v>
      </c>
    </row>
    <row r="468" spans="1:4" ht="94.5" x14ac:dyDescent="0.25">
      <c r="A468" s="18" t="s">
        <v>500</v>
      </c>
      <c r="B468" s="19" t="s">
        <v>503</v>
      </c>
      <c r="C468" s="20">
        <v>410.5</v>
      </c>
      <c r="D468" s="20">
        <v>406.6</v>
      </c>
    </row>
    <row r="469" spans="1:4" ht="94.5" x14ac:dyDescent="0.25">
      <c r="A469" s="18" t="s">
        <v>502</v>
      </c>
      <c r="B469" s="19" t="s">
        <v>501</v>
      </c>
      <c r="C469" s="20">
        <v>410.5</v>
      </c>
      <c r="D469" s="20">
        <v>406.6</v>
      </c>
    </row>
    <row r="470" spans="1:4" ht="47.25" x14ac:dyDescent="0.25">
      <c r="A470" s="18" t="s">
        <v>738</v>
      </c>
      <c r="B470" s="19" t="s">
        <v>739</v>
      </c>
      <c r="C470" s="20">
        <v>1083531.3999999999</v>
      </c>
      <c r="D470" s="20">
        <v>2325755.4</v>
      </c>
    </row>
    <row r="471" spans="1:4" ht="63" x14ac:dyDescent="0.25">
      <c r="A471" s="18" t="s">
        <v>740</v>
      </c>
      <c r="B471" s="19" t="s">
        <v>741</v>
      </c>
      <c r="C471" s="20">
        <v>1083531.3999999999</v>
      </c>
      <c r="D471" s="20">
        <v>2325755.4</v>
      </c>
    </row>
    <row r="472" spans="1:4" ht="31.5" x14ac:dyDescent="0.25">
      <c r="A472" s="18" t="s">
        <v>669</v>
      </c>
      <c r="B472" s="19" t="s">
        <v>670</v>
      </c>
      <c r="C472" s="20">
        <v>192941.5</v>
      </c>
      <c r="D472" s="20">
        <v>71255.7</v>
      </c>
    </row>
    <row r="473" spans="1:4" ht="31.5" x14ac:dyDescent="0.25">
      <c r="A473" s="18" t="s">
        <v>671</v>
      </c>
      <c r="B473" s="19" t="s">
        <v>672</v>
      </c>
      <c r="C473" s="20">
        <v>192941.5</v>
      </c>
      <c r="D473" s="20">
        <v>71255.7</v>
      </c>
    </row>
    <row r="474" spans="1:4" ht="47.25" x14ac:dyDescent="0.25">
      <c r="A474" s="15" t="s">
        <v>543</v>
      </c>
      <c r="B474" s="16" t="s">
        <v>544</v>
      </c>
      <c r="C474" s="17">
        <v>317639.7</v>
      </c>
      <c r="D474" s="17">
        <v>256711</v>
      </c>
    </row>
    <row r="475" spans="1:4" ht="47.25" x14ac:dyDescent="0.25">
      <c r="A475" s="15" t="s">
        <v>545</v>
      </c>
      <c r="B475" s="16" t="s">
        <v>546</v>
      </c>
      <c r="C475" s="17">
        <v>317639.7</v>
      </c>
      <c r="D475" s="17">
        <v>256711</v>
      </c>
    </row>
    <row r="476" spans="1:4" ht="141.75" x14ac:dyDescent="0.25">
      <c r="A476" s="18" t="s">
        <v>547</v>
      </c>
      <c r="B476" s="19" t="s">
        <v>548</v>
      </c>
      <c r="C476" s="20">
        <v>317639.7</v>
      </c>
      <c r="D476" s="20">
        <v>256711</v>
      </c>
    </row>
    <row r="477" spans="1:4" ht="15.75" x14ac:dyDescent="0.25">
      <c r="A477" s="13" t="s">
        <v>961</v>
      </c>
      <c r="B477" s="7" t="s">
        <v>898</v>
      </c>
      <c r="C477" s="14">
        <v>0</v>
      </c>
      <c r="D477" s="14">
        <v>352.1</v>
      </c>
    </row>
    <row r="478" spans="1:4" ht="31.5" x14ac:dyDescent="0.25">
      <c r="A478" s="6" t="s">
        <v>962</v>
      </c>
      <c r="B478" s="19" t="s">
        <v>899</v>
      </c>
      <c r="C478" s="20">
        <v>0</v>
      </c>
      <c r="D478" s="20">
        <v>352.1</v>
      </c>
    </row>
    <row r="479" spans="1:4" ht="47.25" x14ac:dyDescent="0.25">
      <c r="A479" s="6" t="s">
        <v>963</v>
      </c>
      <c r="B479" s="19" t="s">
        <v>900</v>
      </c>
      <c r="C479" s="20">
        <v>0</v>
      </c>
      <c r="D479" s="20">
        <v>52.1</v>
      </c>
    </row>
    <row r="480" spans="1:4" ht="31.5" x14ac:dyDescent="0.25">
      <c r="A480" s="6" t="s">
        <v>964</v>
      </c>
      <c r="B480" s="19" t="s">
        <v>899</v>
      </c>
      <c r="C480" s="20">
        <v>0</v>
      </c>
      <c r="D480" s="20">
        <v>300</v>
      </c>
    </row>
    <row r="481" spans="1:4" ht="94.5" x14ac:dyDescent="0.25">
      <c r="A481" s="13" t="s">
        <v>965</v>
      </c>
      <c r="B481" s="7" t="s">
        <v>901</v>
      </c>
      <c r="C481" s="14">
        <v>0</v>
      </c>
      <c r="D481" s="14">
        <v>58262.7</v>
      </c>
    </row>
    <row r="482" spans="1:4" ht="110.25" x14ac:dyDescent="0.25">
      <c r="A482" s="6" t="s">
        <v>966</v>
      </c>
      <c r="B482" s="19" t="s">
        <v>902</v>
      </c>
      <c r="C482" s="20">
        <v>0</v>
      </c>
      <c r="D482" s="20">
        <v>58262.7</v>
      </c>
    </row>
    <row r="483" spans="1:4" ht="110.25" x14ac:dyDescent="0.25">
      <c r="A483" s="6" t="s">
        <v>967</v>
      </c>
      <c r="B483" s="19" t="s">
        <v>903</v>
      </c>
      <c r="C483" s="20">
        <v>0</v>
      </c>
      <c r="D483" s="20">
        <v>58262.7</v>
      </c>
    </row>
    <row r="484" spans="1:4" ht="47.25" x14ac:dyDescent="0.25">
      <c r="A484" s="6" t="s">
        <v>968</v>
      </c>
      <c r="B484" s="19" t="s">
        <v>904</v>
      </c>
      <c r="C484" s="20">
        <v>0</v>
      </c>
      <c r="D484" s="20">
        <v>17064.600000000002</v>
      </c>
    </row>
    <row r="485" spans="1:4" ht="47.25" x14ac:dyDescent="0.25">
      <c r="A485" s="6" t="s">
        <v>969</v>
      </c>
      <c r="B485" s="19" t="s">
        <v>905</v>
      </c>
      <c r="C485" s="20">
        <v>0</v>
      </c>
      <c r="D485" s="20">
        <v>16637.7</v>
      </c>
    </row>
    <row r="486" spans="1:4" ht="47.25" x14ac:dyDescent="0.25">
      <c r="A486" s="6" t="s">
        <v>970</v>
      </c>
      <c r="B486" s="19" t="s">
        <v>906</v>
      </c>
      <c r="C486" s="20">
        <v>0</v>
      </c>
      <c r="D486" s="20">
        <v>32</v>
      </c>
    </row>
    <row r="487" spans="1:4" ht="47.25" x14ac:dyDescent="0.25">
      <c r="A487" s="6" t="s">
        <v>971</v>
      </c>
      <c r="B487" s="19" t="s">
        <v>907</v>
      </c>
      <c r="C487" s="20">
        <v>0</v>
      </c>
      <c r="D487" s="20">
        <v>394.9</v>
      </c>
    </row>
    <row r="488" spans="1:4" ht="94.5" x14ac:dyDescent="0.25">
      <c r="A488" s="6" t="s">
        <v>972</v>
      </c>
      <c r="B488" s="19" t="s">
        <v>908</v>
      </c>
      <c r="C488" s="20">
        <v>0</v>
      </c>
      <c r="D488" s="20">
        <v>77.3</v>
      </c>
    </row>
    <row r="489" spans="1:4" ht="63" x14ac:dyDescent="0.25">
      <c r="A489" s="6" t="s">
        <v>973</v>
      </c>
      <c r="B489" s="19" t="s">
        <v>909</v>
      </c>
      <c r="C489" s="20">
        <v>0</v>
      </c>
      <c r="D489" s="20">
        <v>246.2</v>
      </c>
    </row>
    <row r="490" spans="1:4" ht="94.5" x14ac:dyDescent="0.25">
      <c r="A490" s="6" t="s">
        <v>974</v>
      </c>
      <c r="B490" s="19" t="s">
        <v>910</v>
      </c>
      <c r="C490" s="20">
        <v>0</v>
      </c>
      <c r="D490" s="20">
        <v>226.5</v>
      </c>
    </row>
    <row r="491" spans="1:4" ht="94.5" x14ac:dyDescent="0.25">
      <c r="A491" s="6" t="s">
        <v>975</v>
      </c>
      <c r="B491" s="19" t="s">
        <v>911</v>
      </c>
      <c r="C491" s="20">
        <v>0</v>
      </c>
      <c r="D491" s="20">
        <v>238</v>
      </c>
    </row>
    <row r="492" spans="1:4" ht="94.5" x14ac:dyDescent="0.25">
      <c r="A492" s="6" t="s">
        <v>976</v>
      </c>
      <c r="B492" s="19" t="s">
        <v>912</v>
      </c>
      <c r="C492" s="20">
        <v>0</v>
      </c>
      <c r="D492" s="20">
        <v>442.6</v>
      </c>
    </row>
    <row r="493" spans="1:4" ht="78.75" x14ac:dyDescent="0.25">
      <c r="A493" s="6" t="s">
        <v>977</v>
      </c>
      <c r="B493" s="19" t="s">
        <v>913</v>
      </c>
      <c r="C493" s="20">
        <v>0</v>
      </c>
      <c r="D493" s="20">
        <v>39967.5</v>
      </c>
    </row>
    <row r="494" spans="1:4" ht="63" x14ac:dyDescent="0.25">
      <c r="A494" s="13" t="s">
        <v>978</v>
      </c>
      <c r="B494" s="7" t="s">
        <v>914</v>
      </c>
      <c r="C494" s="14">
        <v>0</v>
      </c>
      <c r="D494" s="14">
        <v>-48299.1</v>
      </c>
    </row>
    <row r="495" spans="1:4" ht="63" x14ac:dyDescent="0.25">
      <c r="A495" s="6" t="s">
        <v>979</v>
      </c>
      <c r="B495" s="19" t="s">
        <v>915</v>
      </c>
      <c r="C495" s="20">
        <v>0</v>
      </c>
      <c r="D495" s="20">
        <v>-48299.1</v>
      </c>
    </row>
    <row r="496" spans="1:4" ht="78.75" x14ac:dyDescent="0.25">
      <c r="A496" s="6" t="s">
        <v>980</v>
      </c>
      <c r="B496" s="19" t="s">
        <v>916</v>
      </c>
      <c r="C496" s="20">
        <v>0</v>
      </c>
      <c r="D496" s="20">
        <v>-1.7</v>
      </c>
    </row>
    <row r="497" spans="1:4" ht="78.75" x14ac:dyDescent="0.25">
      <c r="A497" s="6" t="s">
        <v>981</v>
      </c>
      <c r="B497" s="19" t="s">
        <v>917</v>
      </c>
      <c r="C497" s="20">
        <v>0</v>
      </c>
      <c r="D497" s="20">
        <v>-363.2</v>
      </c>
    </row>
    <row r="498" spans="1:4" ht="63" x14ac:dyDescent="0.25">
      <c r="A498" s="6" t="s">
        <v>982</v>
      </c>
      <c r="B498" s="19" t="s">
        <v>918</v>
      </c>
      <c r="C498" s="20">
        <v>0</v>
      </c>
      <c r="D498" s="20">
        <v>-16</v>
      </c>
    </row>
    <row r="499" spans="1:4" ht="47.25" x14ac:dyDescent="0.25">
      <c r="A499" s="6" t="s">
        <v>983</v>
      </c>
      <c r="B499" s="19" t="s">
        <v>919</v>
      </c>
      <c r="C499" s="20">
        <v>0</v>
      </c>
      <c r="D499" s="20">
        <v>-157.5</v>
      </c>
    </row>
    <row r="500" spans="1:4" ht="47.25" x14ac:dyDescent="0.25">
      <c r="A500" s="6" t="s">
        <v>984</v>
      </c>
      <c r="B500" s="19" t="s">
        <v>920</v>
      </c>
      <c r="C500" s="20">
        <v>0</v>
      </c>
      <c r="D500" s="20">
        <v>-39.299999999999997</v>
      </c>
    </row>
    <row r="501" spans="1:4" ht="63" x14ac:dyDescent="0.25">
      <c r="A501" s="6" t="s">
        <v>985</v>
      </c>
      <c r="B501" s="19" t="s">
        <v>921</v>
      </c>
      <c r="C501" s="20">
        <v>0</v>
      </c>
      <c r="D501" s="20">
        <v>-300.5</v>
      </c>
    </row>
    <row r="502" spans="1:4" ht="78.75" x14ac:dyDescent="0.25">
      <c r="A502" s="6" t="s">
        <v>986</v>
      </c>
      <c r="B502" s="19" t="s">
        <v>922</v>
      </c>
      <c r="C502" s="20">
        <v>0</v>
      </c>
      <c r="D502" s="20">
        <v>-23.7</v>
      </c>
    </row>
    <row r="503" spans="1:4" ht="78.75" x14ac:dyDescent="0.25">
      <c r="A503" s="6" t="s">
        <v>987</v>
      </c>
      <c r="B503" s="19" t="s">
        <v>923</v>
      </c>
      <c r="C503" s="20">
        <v>0</v>
      </c>
      <c r="D503" s="20">
        <v>-288.89999999999998</v>
      </c>
    </row>
    <row r="504" spans="1:4" ht="78.75" x14ac:dyDescent="0.25">
      <c r="A504" s="6" t="s">
        <v>988</v>
      </c>
      <c r="B504" s="19" t="s">
        <v>924</v>
      </c>
      <c r="C504" s="20">
        <v>0</v>
      </c>
      <c r="D504" s="20">
        <v>-14.9</v>
      </c>
    </row>
    <row r="505" spans="1:4" ht="78.75" x14ac:dyDescent="0.25">
      <c r="A505" s="6" t="s">
        <v>1045</v>
      </c>
      <c r="B505" s="19" t="s">
        <v>925</v>
      </c>
      <c r="C505" s="20">
        <v>0</v>
      </c>
      <c r="D505" s="20">
        <v>-233.6</v>
      </c>
    </row>
    <row r="506" spans="1:4" ht="63" x14ac:dyDescent="0.25">
      <c r="A506" s="6" t="s">
        <v>989</v>
      </c>
      <c r="B506" s="19" t="s">
        <v>926</v>
      </c>
      <c r="C506" s="20">
        <v>0</v>
      </c>
      <c r="D506" s="20">
        <v>-116.1</v>
      </c>
    </row>
    <row r="507" spans="1:4" ht="78.75" x14ac:dyDescent="0.25">
      <c r="A507" s="6" t="s">
        <v>990</v>
      </c>
      <c r="B507" s="19" t="s">
        <v>927</v>
      </c>
      <c r="C507" s="20">
        <v>0</v>
      </c>
      <c r="D507" s="20">
        <v>-190.3</v>
      </c>
    </row>
    <row r="508" spans="1:4" ht="47.25" x14ac:dyDescent="0.25">
      <c r="A508" s="6" t="s">
        <v>991</v>
      </c>
      <c r="B508" s="19" t="s">
        <v>928</v>
      </c>
      <c r="C508" s="20">
        <v>0</v>
      </c>
      <c r="D508" s="20">
        <v>-3.9</v>
      </c>
    </row>
    <row r="509" spans="1:4" ht="63" x14ac:dyDescent="0.25">
      <c r="A509" s="6" t="s">
        <v>992</v>
      </c>
      <c r="B509" s="19" t="s">
        <v>918</v>
      </c>
      <c r="C509" s="20">
        <v>0</v>
      </c>
      <c r="D509" s="20">
        <v>-839</v>
      </c>
    </row>
    <row r="510" spans="1:4" ht="63" x14ac:dyDescent="0.25">
      <c r="A510" s="6" t="s">
        <v>993</v>
      </c>
      <c r="B510" s="19" t="s">
        <v>929</v>
      </c>
      <c r="C510" s="20">
        <v>0</v>
      </c>
      <c r="D510" s="20">
        <v>-228.4</v>
      </c>
    </row>
    <row r="511" spans="1:4" ht="78.75" x14ac:dyDescent="0.25">
      <c r="A511" s="6" t="s">
        <v>994</v>
      </c>
      <c r="B511" s="19" t="s">
        <v>930</v>
      </c>
      <c r="C511" s="20">
        <v>0</v>
      </c>
      <c r="D511" s="20">
        <v>-230.8</v>
      </c>
    </row>
    <row r="512" spans="1:4" ht="141.75" x14ac:dyDescent="0.25">
      <c r="A512" s="6" t="s">
        <v>995</v>
      </c>
      <c r="B512" s="19" t="s">
        <v>931</v>
      </c>
      <c r="C512" s="20">
        <v>0</v>
      </c>
      <c r="D512" s="20">
        <v>-27</v>
      </c>
    </row>
    <row r="513" spans="1:4" ht="141.75" x14ac:dyDescent="0.25">
      <c r="A513" s="6" t="s">
        <v>996</v>
      </c>
      <c r="B513" s="19" t="s">
        <v>932</v>
      </c>
      <c r="C513" s="20">
        <v>0</v>
      </c>
      <c r="D513" s="20">
        <v>-161.30000000000001</v>
      </c>
    </row>
    <row r="514" spans="1:4" ht="94.5" x14ac:dyDescent="0.25">
      <c r="A514" s="6" t="s">
        <v>997</v>
      </c>
      <c r="B514" s="19" t="s">
        <v>933</v>
      </c>
      <c r="C514" s="20">
        <v>0</v>
      </c>
      <c r="D514" s="20">
        <v>-9.5</v>
      </c>
    </row>
    <row r="515" spans="1:4" ht="94.5" x14ac:dyDescent="0.25">
      <c r="A515" s="6" t="s">
        <v>998</v>
      </c>
      <c r="B515" s="19" t="s">
        <v>934</v>
      </c>
      <c r="C515" s="20">
        <v>0</v>
      </c>
      <c r="D515" s="20">
        <v>-60</v>
      </c>
    </row>
    <row r="516" spans="1:4" ht="47.25" x14ac:dyDescent="0.25">
      <c r="A516" s="6" t="s">
        <v>999</v>
      </c>
      <c r="B516" s="19" t="s">
        <v>935</v>
      </c>
      <c r="C516" s="20">
        <v>0</v>
      </c>
      <c r="D516" s="20">
        <v>-5990</v>
      </c>
    </row>
    <row r="517" spans="1:4" ht="94.5" x14ac:dyDescent="0.25">
      <c r="A517" s="6" t="s">
        <v>1000</v>
      </c>
      <c r="B517" s="19" t="s">
        <v>936</v>
      </c>
      <c r="C517" s="20">
        <v>0</v>
      </c>
      <c r="D517" s="20">
        <v>-297.89999999999998</v>
      </c>
    </row>
    <row r="518" spans="1:4" ht="173.25" x14ac:dyDescent="0.25">
      <c r="A518" s="6" t="s">
        <v>1001</v>
      </c>
      <c r="B518" s="19" t="s">
        <v>937</v>
      </c>
      <c r="C518" s="20">
        <v>0</v>
      </c>
      <c r="D518" s="20">
        <v>-435.8</v>
      </c>
    </row>
    <row r="519" spans="1:4" ht="78.75" x14ac:dyDescent="0.25">
      <c r="A519" s="6" t="s">
        <v>1002</v>
      </c>
      <c r="B519" s="19" t="s">
        <v>938</v>
      </c>
      <c r="C519" s="20">
        <v>0</v>
      </c>
      <c r="D519" s="20">
        <v>-63.2</v>
      </c>
    </row>
    <row r="520" spans="1:4" ht="31.5" x14ac:dyDescent="0.25">
      <c r="A520" s="6" t="s">
        <v>1003</v>
      </c>
      <c r="B520" s="19" t="s">
        <v>939</v>
      </c>
      <c r="C520" s="20">
        <v>0</v>
      </c>
      <c r="D520" s="20">
        <v>-1507.4</v>
      </c>
    </row>
    <row r="521" spans="1:4" ht="47.25" x14ac:dyDescent="0.25">
      <c r="A521" s="6" t="s">
        <v>1004</v>
      </c>
      <c r="B521" s="19" t="s">
        <v>940</v>
      </c>
      <c r="C521" s="20">
        <v>0</v>
      </c>
      <c r="D521" s="20">
        <v>-35.799999999999997</v>
      </c>
    </row>
    <row r="522" spans="1:4" ht="47.25" x14ac:dyDescent="0.25">
      <c r="A522" s="6" t="s">
        <v>1005</v>
      </c>
      <c r="B522" s="19" t="s">
        <v>941</v>
      </c>
      <c r="C522" s="20">
        <v>0</v>
      </c>
      <c r="D522" s="20">
        <v>-28677.9</v>
      </c>
    </row>
    <row r="523" spans="1:4" ht="78.75" x14ac:dyDescent="0.25">
      <c r="A523" s="6" t="s">
        <v>1006</v>
      </c>
      <c r="B523" s="19" t="s">
        <v>942</v>
      </c>
      <c r="C523" s="20">
        <v>0</v>
      </c>
      <c r="D523" s="20">
        <v>-372.7</v>
      </c>
    </row>
    <row r="524" spans="1:4" ht="189" x14ac:dyDescent="0.25">
      <c r="A524" s="6" t="s">
        <v>1007</v>
      </c>
      <c r="B524" s="19" t="s">
        <v>943</v>
      </c>
      <c r="C524" s="20">
        <v>0</v>
      </c>
      <c r="D524" s="20">
        <v>-0.5</v>
      </c>
    </row>
    <row r="525" spans="1:4" ht="78.75" x14ac:dyDescent="0.25">
      <c r="A525" s="6" t="s">
        <v>1008</v>
      </c>
      <c r="B525" s="19" t="s">
        <v>944</v>
      </c>
      <c r="C525" s="20">
        <v>0</v>
      </c>
      <c r="D525" s="20">
        <v>-6237.8</v>
      </c>
    </row>
    <row r="526" spans="1:4" ht="63" x14ac:dyDescent="0.25">
      <c r="A526" s="6" t="s">
        <v>1009</v>
      </c>
      <c r="B526" s="19" t="s">
        <v>945</v>
      </c>
      <c r="C526" s="20">
        <v>0</v>
      </c>
      <c r="D526" s="20">
        <v>-872.1</v>
      </c>
    </row>
    <row r="527" spans="1:4" ht="63" x14ac:dyDescent="0.25">
      <c r="A527" s="6" t="s">
        <v>1010</v>
      </c>
      <c r="B527" s="19" t="s">
        <v>946</v>
      </c>
      <c r="C527" s="20">
        <v>0</v>
      </c>
      <c r="D527" s="20">
        <v>-502.4</v>
      </c>
    </row>
    <row r="528" spans="1:4" ht="15.75" x14ac:dyDescent="0.25">
      <c r="A528" s="24" t="s">
        <v>325</v>
      </c>
      <c r="B528" s="24"/>
      <c r="C528" s="17">
        <v>77141225.299999997</v>
      </c>
      <c r="D528" s="17">
        <v>79235608.099999994</v>
      </c>
    </row>
    <row r="529" spans="1:4" x14ac:dyDescent="0.25">
      <c r="C529" s="2"/>
      <c r="D529" s="2"/>
    </row>
    <row r="530" spans="1:4" x14ac:dyDescent="0.25">
      <c r="C530" s="2"/>
      <c r="D530" s="2"/>
    </row>
    <row r="544" spans="1:4" s="4" customFormat="1" x14ac:dyDescent="0.25">
      <c r="A544" s="1"/>
      <c r="B544" s="3"/>
      <c r="C544" s="1"/>
      <c r="D544" s="1"/>
    </row>
  </sheetData>
  <autoFilter ref="A6:D528" xr:uid="{00000000-0009-0000-0000-000000000000}"/>
  <mergeCells count="8">
    <mergeCell ref="B1:D1"/>
    <mergeCell ref="A2:D2"/>
    <mergeCell ref="C3:D3"/>
    <mergeCell ref="A528:B528"/>
    <mergeCell ref="B4:B5"/>
    <mergeCell ref="A4:A5"/>
    <mergeCell ref="C4:C5"/>
    <mergeCell ref="D4:D5"/>
  </mergeCells>
  <printOptions horizontalCentered="1"/>
  <pageMargins left="0.70866141732283472" right="0.51181102362204722" top="0.74803149606299213" bottom="0.74803149606299213" header="0.31496062992125984" footer="0.31496062992125984"/>
  <pageSetup paperSize="9" scale="78" fitToHeight="0" orientation="portrait" r:id="rId1"/>
  <headerFooter differentFirst="1">
    <oddHeader>&amp;C&amp;"Times New Roman,обычный"&amp;10&amp;P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М. Шестова</dc:creator>
  <cp:lastModifiedBy>Карташева </cp:lastModifiedBy>
  <cp:lastPrinted>2021-04-14T09:32:25Z</cp:lastPrinted>
  <dcterms:created xsi:type="dcterms:W3CDTF">2018-05-28T12:53:54Z</dcterms:created>
  <dcterms:modified xsi:type="dcterms:W3CDTF">2021-05-11T14:10:59Z</dcterms:modified>
</cp:coreProperties>
</file>