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5" windowWidth="12510" windowHeight="6990" activeTab="0"/>
  </bookViews>
  <sheets>
    <sheet name="Приложение 25" sheetId="1" r:id="rId1"/>
  </sheets>
  <definedNames>
    <definedName name="_xlnm.Print_Titles" localSheetId="0">'Приложение 25'!$18:$19</definedName>
    <definedName name="_xlnm.Print_Area" localSheetId="0">'Приложение 25'!$A$1:$D$32</definedName>
  </definedNames>
  <calcPr fullCalcOnLoad="1"/>
</workbook>
</file>

<file path=xl/sharedStrings.xml><?xml version="1.0" encoding="utf-8"?>
<sst xmlns="http://schemas.openxmlformats.org/spreadsheetml/2006/main" count="35" uniqueCount="32">
  <si>
    <t>(тыс.руб.)</t>
  </si>
  <si>
    <t>№
 п/п</t>
  </si>
  <si>
    <t>Источники</t>
  </si>
  <si>
    <t>Кредиты, полученные от кредитных организаций</t>
  </si>
  <si>
    <t>№ 
п/п</t>
  </si>
  <si>
    <t>Долговые обязательства</t>
  </si>
  <si>
    <t>Кредитные соглашения и договоры, заключённые от имени субъекта Российской Федерации</t>
  </si>
  <si>
    <t>в том числе:</t>
  </si>
  <si>
    <t>с Министерством финансов Российской Федерации</t>
  </si>
  <si>
    <t>с кредитными организациями</t>
  </si>
  <si>
    <t xml:space="preserve">Облигационный займ </t>
  </si>
  <si>
    <t>Эмиссия ценных бумаг</t>
  </si>
  <si>
    <t>ИТОГО</t>
  </si>
  <si>
    <t>соглашение от 14.09.2011 № 01-01-06/06-350 о предоставлении бюджету Тверской области из федерального бюджета бюджетного кредита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</si>
  <si>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соглашение от 16.12.2011 № 01-01-06/06-487 о предоставлении бюджету Тверской области из федерального бюджета бюджетного кредита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</si>
  <si>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2014 году, учтены в Программе государственных внутренних заимствований Тверской области на 2014 год и на плановый период 2015 и 2016 годов.</t>
  </si>
  <si>
    <t xml:space="preserve">   Государственные внутренние заимствования Тверской области осуществляются в целях финансирования дефицита областного бюджета, а также для погашения государственных долговых обязательств Тверской области.</t>
  </si>
  <si>
    <t xml:space="preserve">    Привлечение и погашение заёмных средств по кредитным договорам и соглашениям, по государственным ценным бумагам Тверской области  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</si>
  <si>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</si>
  <si>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</si>
  <si>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соглашение от 02.07.2010 № 01-01-06/06-234 о предоставлении бюджету Тверской области из федерального бюджета бюджетного кредита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</si>
  <si>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соглашение от 23.12.2011 № 01-01-06/06-521 о предоставлении бюджету Тверской области из федерального бюджета бюджетного кредита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</si>
  <si>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соглашение от 20.07.2012 № 01-01-06/06-129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</si>
  <si>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>Бюджетные кредиты, полученные за счет средств федерального бюджета для частичного покрытия дефицита бюджета</t>
  </si>
  <si>
    <t>бюджетные кредиты, полученные за счет средств федерального бюджета для частичного покрытия дефицита бюджета</t>
  </si>
  <si>
    <t xml:space="preserve">Программа государственных внутренних заимствований Тверской области на 2014 год </t>
  </si>
  <si>
    <t xml:space="preserve"> 1. Привлечение заёмных средств в 2014 году:</t>
  </si>
  <si>
    <t xml:space="preserve">Утверждено законом об областном бюджете </t>
  </si>
  <si>
    <t>Кассовое исполнение</t>
  </si>
  <si>
    <t>(тыс. руб.)</t>
  </si>
  <si>
    <t xml:space="preserve">     2. Погашение долговых обязательств в 2014 году:</t>
  </si>
  <si>
    <r>
      <t xml:space="preserve">Приложение 25
</t>
    </r>
    <r>
      <rPr>
        <sz val="11"/>
        <rFont val="Times New Roman"/>
        <family val="1"/>
      </rPr>
      <t>к  закону Тверской области              
«Об исполнении  областного  бюджета 
Тверской области за 2014 год»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</si>
</sst>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0.000"/>
    <numFmt numFmtId="167" formatCode="0.0"/>
    <numFmt numFmtId="168" formatCode="#,##0.0"/>
  </numFmts>
  <fonts count="46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 horizontal="justify" vertical="top" wrapText="1"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2" borderId="10" xfId="52" applyFont="1" applyFill="1" applyBorder="1" applyAlignment="1">
      <alignment horizontal="center" vertical="center" wrapText="1"/>
      <protection/>
    </xf>
    <xf numFmtId="0" fontId="2" fillId="32" borderId="10" xfId="52" applyFont="1" applyFill="1" applyBorder="1" applyAlignment="1">
      <alignment horizontal="center" vertical="top" wrapText="1"/>
      <protection/>
    </xf>
    <xf numFmtId="0" fontId="2" fillId="32" borderId="10" xfId="52" applyFont="1" applyFill="1" applyBorder="1" applyAlignment="1">
      <alignment horizontal="justify" vertical="top" wrapText="1"/>
      <protection/>
    </xf>
    <xf numFmtId="164" fontId="2" fillId="32" borderId="10" xfId="59" applyNumberFormat="1" applyFont="1" applyFill="1" applyBorder="1" applyAlignment="1">
      <alignment horizontal="right" vertical="top" wrapText="1" indent="1"/>
    </xf>
    <xf numFmtId="0" fontId="6" fillId="32" borderId="10" xfId="52" applyFont="1" applyFill="1" applyBorder="1" applyAlignment="1">
      <alignment horizontal="justify" vertical="top" wrapText="1"/>
      <protection/>
    </xf>
    <xf numFmtId="164" fontId="6" fillId="32" borderId="10" xfId="52" applyNumberFormat="1" applyFont="1" applyFill="1" applyBorder="1" applyAlignment="1">
      <alignment horizontal="right" vertical="top" wrapText="1" indent="1"/>
      <protection/>
    </xf>
    <xf numFmtId="0" fontId="2" fillId="32" borderId="0" xfId="52" applyFont="1" applyFill="1">
      <alignment horizontal="justify" vertical="top" wrapText="1"/>
      <protection/>
    </xf>
    <xf numFmtId="0" fontId="2" fillId="32" borderId="0" xfId="52" applyFont="1" applyFill="1" applyAlignment="1">
      <alignment vertical="top"/>
      <protection/>
    </xf>
    <xf numFmtId="0" fontId="2" fillId="32" borderId="0" xfId="52" applyFont="1" applyFill="1" applyAlignment="1">
      <alignment horizontal="right" wrapText="1"/>
      <protection/>
    </xf>
    <xf numFmtId="164" fontId="2" fillId="32" borderId="10" xfId="59" applyNumberFormat="1" applyFont="1" applyFill="1" applyBorder="1" applyAlignment="1">
      <alignment horizontal="right" vertical="top" wrapText="1" indent="1"/>
    </xf>
    <xf numFmtId="0" fontId="9" fillId="32" borderId="10" xfId="52" applyFont="1" applyFill="1" applyBorder="1" applyAlignment="1">
      <alignment horizontal="justify" vertical="top" wrapText="1"/>
      <protection/>
    </xf>
    <xf numFmtId="164" fontId="6" fillId="32" borderId="10" xfId="59" applyNumberFormat="1" applyFont="1" applyFill="1" applyBorder="1" applyAlignment="1">
      <alignment horizontal="right" vertical="top" wrapText="1" indent="1"/>
    </xf>
    <xf numFmtId="0" fontId="1" fillId="32" borderId="0" xfId="52" applyFill="1">
      <alignment horizontal="justify" vertical="top" wrapText="1"/>
      <protection/>
    </xf>
    <xf numFmtId="0" fontId="2" fillId="32" borderId="0" xfId="52" applyFont="1" applyFill="1" applyAlignment="1">
      <alignment horizontal="left" vertical="top" wrapText="1" indent="1"/>
      <protection/>
    </xf>
    <xf numFmtId="0" fontId="3" fillId="32" borderId="0" xfId="52" applyFont="1" applyFill="1">
      <alignment horizontal="justify" vertical="top" wrapText="1"/>
      <protection/>
    </xf>
    <xf numFmtId="0" fontId="2" fillId="32" borderId="0" xfId="52" applyFont="1" applyFill="1" applyAlignment="1">
      <alignment horizontal="right" vertical="top" wrapText="1"/>
      <protection/>
    </xf>
    <xf numFmtId="0" fontId="3" fillId="32" borderId="0" xfId="52" applyFont="1" applyFill="1" applyAlignment="1">
      <alignment horizontal="center" vertical="center" wrapText="1"/>
      <protection/>
    </xf>
    <xf numFmtId="0" fontId="4" fillId="32" borderId="0" xfId="52" applyFont="1" applyFill="1" applyAlignment="1">
      <alignment horizontal="center" vertical="center" wrapText="1"/>
      <protection/>
    </xf>
    <xf numFmtId="0" fontId="2" fillId="32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 horizontal="justify" vertical="top" wrapText="1"/>
      <protection/>
    </xf>
    <xf numFmtId="0" fontId="6" fillId="32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2" fillId="32" borderId="0" xfId="0" applyFont="1" applyFill="1" applyAlignment="1">
      <alignment/>
    </xf>
    <xf numFmtId="0" fontId="7" fillId="32" borderId="0" xfId="0" applyFont="1" applyFill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2" fillId="32" borderId="0" xfId="52" applyFont="1" applyFill="1" applyAlignment="1">
      <alignment horizontal="justify" vertical="top" wrapText="1"/>
      <protection/>
    </xf>
    <xf numFmtId="0" fontId="10" fillId="32" borderId="0" xfId="52" applyFont="1" applyFill="1" applyAlignment="1">
      <alignment horizontal="center" vertical="center" wrapText="1"/>
      <protection/>
    </xf>
    <xf numFmtId="0" fontId="2" fillId="32" borderId="0" xfId="52" applyFont="1" applyFill="1" applyAlignment="1">
      <alignment horizontal="left" vertical="top" wrapText="1" indent="1"/>
      <protection/>
    </xf>
    <xf numFmtId="0" fontId="2" fillId="32" borderId="0" xfId="52" applyFont="1" applyFill="1" applyAlignment="1">
      <alignment horizontal="justify" vertical="center" wrapText="1"/>
      <protection/>
    </xf>
    <xf numFmtId="0" fontId="11" fillId="32" borderId="0" xfId="0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_Программа госзаимствований 200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="80" zoomScaleNormal="80" zoomScaleSheetLayoutView="100" workbookViewId="0" topLeftCell="A1">
      <selection activeCell="C12" sqref="C12"/>
    </sheetView>
  </sheetViews>
  <sheetFormatPr defaultColWidth="14.75390625" defaultRowHeight="12.75"/>
  <cols>
    <col min="1" max="1" width="8.25390625" style="13" customWidth="1"/>
    <col min="2" max="2" width="60.375" style="13" customWidth="1"/>
    <col min="3" max="3" width="21.625" style="13" customWidth="1"/>
    <col min="4" max="4" width="18.75390625" style="13" customWidth="1"/>
    <col min="5" max="16384" width="14.75390625" style="13" customWidth="1"/>
  </cols>
  <sheetData>
    <row r="1" spans="1:4" s="24" customFormat="1" ht="63.75" customHeight="1">
      <c r="A1" s="31" t="s">
        <v>31</v>
      </c>
      <c r="B1" s="31"/>
      <c r="C1" s="31"/>
      <c r="D1" s="31"/>
    </row>
    <row r="2" spans="1:4" s="7" customFormat="1" ht="38.25" customHeight="1">
      <c r="A2" s="28" t="s">
        <v>25</v>
      </c>
      <c r="B2" s="28"/>
      <c r="C2" s="28"/>
      <c r="D2" s="28"/>
    </row>
    <row r="3" spans="1:4" s="7" customFormat="1" ht="39" customHeight="1">
      <c r="A3" s="30" t="s">
        <v>17</v>
      </c>
      <c r="B3" s="30"/>
      <c r="C3" s="30"/>
      <c r="D3" s="30"/>
    </row>
    <row r="4" spans="1:4" s="15" customFormat="1" ht="15.75">
      <c r="A4" s="29" t="s">
        <v>26</v>
      </c>
      <c r="B4" s="29"/>
      <c r="C4" s="14"/>
      <c r="D4" s="7"/>
    </row>
    <row r="5" spans="1:4" s="15" customFormat="1" ht="15.75">
      <c r="A5" s="8"/>
      <c r="B5" s="7"/>
      <c r="C5" s="7"/>
      <c r="D5" s="16" t="s">
        <v>29</v>
      </c>
    </row>
    <row r="6" spans="1:4" s="17" customFormat="1" ht="50.25" customHeight="1">
      <c r="A6" s="21" t="s">
        <v>1</v>
      </c>
      <c r="B6" s="21" t="s">
        <v>2</v>
      </c>
      <c r="C6" s="22" t="s">
        <v>27</v>
      </c>
      <c r="D6" s="23" t="s">
        <v>28</v>
      </c>
    </row>
    <row r="7" spans="1:4" s="18" customFormat="1" ht="15.75">
      <c r="A7" s="1">
        <v>1</v>
      </c>
      <c r="B7" s="1">
        <v>2</v>
      </c>
      <c r="C7" s="1">
        <v>3</v>
      </c>
      <c r="D7" s="1">
        <v>4</v>
      </c>
    </row>
    <row r="8" spans="1:4" s="15" customFormat="1" ht="15.75">
      <c r="A8" s="2">
        <v>1</v>
      </c>
      <c r="B8" s="3" t="s">
        <v>3</v>
      </c>
      <c r="C8" s="4">
        <v>30997303</v>
      </c>
      <c r="D8" s="4">
        <v>23650000</v>
      </c>
    </row>
    <row r="9" spans="1:4" s="15" customFormat="1" ht="51.75" customHeight="1">
      <c r="A9" s="2">
        <v>2</v>
      </c>
      <c r="B9" s="3" t="s">
        <v>18</v>
      </c>
      <c r="C9" s="4">
        <f>3450000</f>
        <v>3450000</v>
      </c>
      <c r="D9" s="4">
        <v>16000000</v>
      </c>
    </row>
    <row r="10" spans="1:4" s="20" customFormat="1" ht="49.5" customHeight="1">
      <c r="A10" s="2">
        <v>3</v>
      </c>
      <c r="B10" s="3" t="s">
        <v>23</v>
      </c>
      <c r="C10" s="4">
        <v>7543427</v>
      </c>
      <c r="D10" s="4">
        <v>7543427</v>
      </c>
    </row>
    <row r="11" spans="1:4" s="15" customFormat="1" ht="15.75">
      <c r="A11" s="2">
        <v>4</v>
      </c>
      <c r="B11" s="3" t="s">
        <v>11</v>
      </c>
      <c r="C11" s="4">
        <v>0</v>
      </c>
      <c r="D11" s="4">
        <v>0</v>
      </c>
    </row>
    <row r="12" spans="1:4" s="15" customFormat="1" ht="15.75">
      <c r="A12" s="1"/>
      <c r="B12" s="5" t="s">
        <v>12</v>
      </c>
      <c r="C12" s="6">
        <f>C8+C9+C10+C11</f>
        <v>41990730</v>
      </c>
      <c r="D12" s="6">
        <f>D8+D9+D10+D11</f>
        <v>47193427</v>
      </c>
    </row>
    <row r="13" spans="1:4" s="15" customFormat="1" ht="15.75">
      <c r="A13" s="7"/>
      <c r="B13" s="7"/>
      <c r="C13" s="7"/>
      <c r="D13" s="7"/>
    </row>
    <row r="14" spans="1:4" s="15" customFormat="1" ht="50.25" customHeight="1">
      <c r="A14" s="27" t="s">
        <v>16</v>
      </c>
      <c r="B14" s="27"/>
      <c r="C14" s="27"/>
      <c r="D14" s="27"/>
    </row>
    <row r="15" spans="1:4" s="15" customFormat="1" ht="51.75" customHeight="1">
      <c r="A15" s="25" t="s">
        <v>15</v>
      </c>
      <c r="B15" s="25"/>
      <c r="C15" s="25"/>
      <c r="D15" s="26"/>
    </row>
    <row r="16" spans="1:4" s="15" customFormat="1" ht="23.25" customHeight="1">
      <c r="A16" s="8" t="s">
        <v>30</v>
      </c>
      <c r="B16" s="8"/>
      <c r="C16" s="8"/>
      <c r="D16" s="7"/>
    </row>
    <row r="17" spans="1:4" s="15" customFormat="1" ht="14.25" customHeight="1">
      <c r="A17" s="7"/>
      <c r="B17" s="7"/>
      <c r="C17" s="7"/>
      <c r="D17" s="9" t="s">
        <v>0</v>
      </c>
    </row>
    <row r="18" spans="1:4" s="15" customFormat="1" ht="53.25" customHeight="1">
      <c r="A18" s="21" t="s">
        <v>4</v>
      </c>
      <c r="B18" s="21" t="s">
        <v>5</v>
      </c>
      <c r="C18" s="22" t="s">
        <v>27</v>
      </c>
      <c r="D18" s="23" t="s">
        <v>28</v>
      </c>
    </row>
    <row r="19" spans="1:4" s="19" customFormat="1" ht="15.75">
      <c r="A19" s="1">
        <v>1</v>
      </c>
      <c r="B19" s="1">
        <v>2</v>
      </c>
      <c r="C19" s="1">
        <v>3</v>
      </c>
      <c r="D19" s="1">
        <v>4</v>
      </c>
    </row>
    <row r="20" spans="1:4" s="18" customFormat="1" ht="31.5">
      <c r="A20" s="2">
        <v>1</v>
      </c>
      <c r="B20" s="3" t="s">
        <v>6</v>
      </c>
      <c r="C20" s="10">
        <f>C22+C29+C30</f>
        <v>36653610.7</v>
      </c>
      <c r="D20" s="10">
        <f>D22+D29+D30</f>
        <v>42067037.7</v>
      </c>
    </row>
    <row r="21" spans="1:4" s="15" customFormat="1" ht="15.75">
      <c r="A21" s="3"/>
      <c r="B21" s="3" t="s">
        <v>7</v>
      </c>
      <c r="C21" s="10"/>
      <c r="D21" s="10"/>
    </row>
    <row r="22" spans="1:4" s="15" customFormat="1" ht="15.75">
      <c r="A22" s="3"/>
      <c r="B22" s="11" t="s">
        <v>8</v>
      </c>
      <c r="C22" s="10">
        <f>SUM(C23:C27)</f>
        <v>203610.7</v>
      </c>
      <c r="D22" s="10">
        <v>203610.7</v>
      </c>
    </row>
    <row r="23" spans="1:4" s="15" customFormat="1" ht="110.25">
      <c r="A23" s="3"/>
      <c r="B23" s="3" t="s">
        <v>20</v>
      </c>
      <c r="C23" s="10">
        <v>120.4</v>
      </c>
      <c r="D23" s="10">
        <v>120.4</v>
      </c>
    </row>
    <row r="24" spans="1:4" s="15" customFormat="1" ht="110.25">
      <c r="A24" s="3"/>
      <c r="B24" s="3" t="s">
        <v>13</v>
      </c>
      <c r="C24" s="10">
        <v>0</v>
      </c>
      <c r="D24" s="10">
        <v>0</v>
      </c>
    </row>
    <row r="25" spans="1:4" s="15" customFormat="1" ht="110.25">
      <c r="A25" s="3"/>
      <c r="B25" s="3" t="s">
        <v>14</v>
      </c>
      <c r="C25" s="10">
        <v>3490.3</v>
      </c>
      <c r="D25" s="10">
        <v>3490.3</v>
      </c>
    </row>
    <row r="26" spans="1:4" s="15" customFormat="1" ht="110.25">
      <c r="A26" s="3"/>
      <c r="B26" s="3" t="s">
        <v>21</v>
      </c>
      <c r="C26" s="10">
        <v>0</v>
      </c>
      <c r="D26" s="10">
        <v>0</v>
      </c>
    </row>
    <row r="27" spans="1:4" s="15" customFormat="1" ht="78.75">
      <c r="A27" s="3"/>
      <c r="B27" s="3" t="s">
        <v>22</v>
      </c>
      <c r="C27" s="10">
        <v>200000</v>
      </c>
      <c r="D27" s="10">
        <v>200000</v>
      </c>
    </row>
    <row r="28" spans="1:4" s="15" customFormat="1" ht="47.25">
      <c r="A28" s="3"/>
      <c r="B28" s="11" t="s">
        <v>24</v>
      </c>
      <c r="C28" s="10">
        <v>0</v>
      </c>
      <c r="D28" s="10">
        <v>0</v>
      </c>
    </row>
    <row r="29" spans="1:4" s="15" customFormat="1" ht="15.75">
      <c r="A29" s="3"/>
      <c r="B29" s="11" t="s">
        <v>9</v>
      </c>
      <c r="C29" s="10">
        <f>23000000+2000000+8000000</f>
        <v>33000000</v>
      </c>
      <c r="D29" s="10">
        <v>25863427</v>
      </c>
    </row>
    <row r="30" spans="1:4" s="15" customFormat="1" ht="63">
      <c r="A30" s="3"/>
      <c r="B30" s="11" t="s">
        <v>19</v>
      </c>
      <c r="C30" s="10">
        <f>3450000</f>
        <v>3450000</v>
      </c>
      <c r="D30" s="10">
        <v>16000000</v>
      </c>
    </row>
    <row r="31" spans="1:4" s="15" customFormat="1" ht="15.75">
      <c r="A31" s="2">
        <v>2</v>
      </c>
      <c r="B31" s="3" t="s">
        <v>10</v>
      </c>
      <c r="C31" s="4">
        <v>3150000</v>
      </c>
      <c r="D31" s="4">
        <v>3150000</v>
      </c>
    </row>
    <row r="32" spans="1:4" ht="18.75">
      <c r="A32" s="3"/>
      <c r="B32" s="5" t="s">
        <v>12</v>
      </c>
      <c r="C32" s="12">
        <f>C20+C31</f>
        <v>39803610.7</v>
      </c>
      <c r="D32" s="12">
        <f>D20+D31</f>
        <v>45217037.7</v>
      </c>
    </row>
  </sheetData>
  <sheetProtection/>
  <mergeCells count="6">
    <mergeCell ref="A15:D15"/>
    <mergeCell ref="A14:D14"/>
    <mergeCell ref="A2:D2"/>
    <mergeCell ref="A4:B4"/>
    <mergeCell ref="A3:D3"/>
    <mergeCell ref="A1:D1"/>
  </mergeCells>
  <printOptions horizontalCentered="1"/>
  <pageMargins left="0.984251968503937" right="0.5905511811023623" top="0.5905511811023623" bottom="0.5905511811023623" header="0.1968503937007874" footer="0.1968503937007874"/>
  <pageSetup fitToHeight="2" fitToWidth="1" horizontalDpi="600" verticalDpi="600" orientation="portrait" paperSize="9" scale="79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Елена М. Шестова</cp:lastModifiedBy>
  <cp:lastPrinted>2015-06-29T11:02:13Z</cp:lastPrinted>
  <dcterms:created xsi:type="dcterms:W3CDTF">2008-09-17T06:31:37Z</dcterms:created>
  <dcterms:modified xsi:type="dcterms:W3CDTF">2015-06-29T11:03:10Z</dcterms:modified>
  <cp:category/>
  <cp:version/>
  <cp:contentType/>
  <cp:contentStatus/>
</cp:coreProperties>
</file>