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12240"/>
  </bookViews>
  <sheets>
    <sheet name="Лист1" sheetId="1" r:id="rId1"/>
  </sheets>
  <definedNames>
    <definedName name="_xlnm.Print_Titles" localSheetId="0">Лист1!$6:$6</definedName>
    <definedName name="_xlnm.Print_Area" localSheetId="0">Лист1!$A$1:$D$37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10" i="1"/>
  <c r="D15" i="1"/>
  <c r="D23" i="1"/>
  <c r="D30" i="1"/>
  <c r="D31" i="1"/>
  <c r="D37" i="1" l="1"/>
  <c r="L38" i="1"/>
  <c r="C11" i="1" l="1"/>
  <c r="C8" i="1" l="1"/>
  <c r="C13" i="1"/>
  <c r="C17" i="1"/>
  <c r="C21" i="1"/>
  <c r="C32" i="1"/>
  <c r="C35" i="1"/>
  <c r="C20" i="1" l="1"/>
  <c r="C16" i="1"/>
  <c r="C10" i="1"/>
  <c r="C31" i="1"/>
  <c r="C7" i="1"/>
  <c r="C30" i="1" l="1"/>
  <c r="C19" i="1"/>
  <c r="C26" i="1"/>
  <c r="C25" i="1" l="1"/>
  <c r="C29" i="1"/>
  <c r="C15" i="1"/>
  <c r="C24" i="1" l="1"/>
  <c r="C28" i="1"/>
  <c r="C27" i="1" l="1"/>
  <c r="C23" i="1" l="1"/>
  <c r="C37" i="1" l="1"/>
</calcChain>
</file>

<file path=xl/sharedStrings.xml><?xml version="1.0" encoding="utf-8"?>
<sst xmlns="http://schemas.openxmlformats.org/spreadsheetml/2006/main" count="68" uniqueCount="68">
  <si>
    <t>Код</t>
  </si>
  <si>
    <t>Наименование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</si>
  <si>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</si>
  <si>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</si>
  <si>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</si>
  <si>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</si>
  <si>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000 01 01 00 00 02 0000 810</t>
  </si>
  <si>
    <r>
      <t>Погашение государственных ценных бумаг субъектов Российской Федерации,</t>
    </r>
    <r>
      <rPr>
        <b/>
        <sz val="12"/>
        <rFont val="Times New Roman"/>
        <family val="1"/>
        <charset val="204"/>
      </rPr>
      <t xml:space="preserve">   </t>
    </r>
    <r>
      <rPr>
        <sz val="12"/>
        <rFont val="Times New Roman"/>
        <family val="1"/>
        <charset val="204"/>
      </rPr>
      <t>номинальная стоимость которых указана в валюте Российской Федерации</t>
    </r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</si>
  <si>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</si>
  <si>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</si>
  <si>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</si>
  <si>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</si>
  <si>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</si>
  <si>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</si>
  <si>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</si>
  <si>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</si>
  <si>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</si>
  <si>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</si>
  <si>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</si>
  <si>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</si>
  <si>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</si>
  <si>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</si>
  <si>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</si>
  <si>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 бюджетами субъектов Российской Федерации в валюте Российской Федерации</t>
  </si>
  <si>
    <t>000 01 03 01 00 02 0001 710</t>
  </si>
  <si>
    <t>Получение кредитов за счет средств федерального бюджета на пополнение остатков средств на счетах бюджетов субъектов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</si>
  <si>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</si>
  <si>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</si>
  <si>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000 01 03 01 00 02 0000 810</t>
  </si>
  <si>
    <r>
      <t>Погашение бюджетами субъектов Российской Федерации кредитов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</si>
  <si>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000 01 03 01 00 02 0001 810</t>
  </si>
  <si>
    <t>Погашение кредитов, предоставленных за счет средств федерального бюджета на пополнение остатков средств на счетах бюджетов субъектов Российской Федерации</t>
  </si>
  <si>
    <t>000 01 03 01 00 02 0002 810</t>
  </si>
  <si>
    <t>Погашение кредитов, предоставленных за счет средств федерального бюджета для частичного покрытия дефицита бюджета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</si>
  <si>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</si>
  <si>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</si>
  <si>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</si>
  <si>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</si>
  <si>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</si>
  <si>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</si>
  <si>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000 01 05 02 01 02 0000 510</t>
  </si>
  <si>
    <t>Увеличение прочих остатков денежных средств бюджетов субъектов Российской Федерации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</si>
  <si>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</si>
  <si>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</si>
  <si>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</si>
  <si>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</si>
  <si>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000 01 05 02 01 02 0000 610</t>
  </si>
  <si>
    <t>Уменьшение прочих остатков денежных средств бюджетов субъектов Российской Федерации</t>
  </si>
  <si>
    <t>000 01 06 00 00 00 0000 000</t>
  </si>
  <si>
    <t>Иные источники внутреннего финансирования дефицитов бюджетов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</si>
  <si>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</si>
  <si>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</si>
  <si>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</si>
  <si>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</si>
  <si>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000 01 06 05 01 02 0000 640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</si>
  <si>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</si>
  <si>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</si>
  <si>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</si>
  <si>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</si>
  <si>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</si>
  <si>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</si>
  <si>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</si>
  <si>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Итого источники финансирования дефицита областного бюджета Тверской области</t>
  </si>
  <si>
    <t xml:space="preserve">Источники финансирования дефицита  
областного бюджета Тверской области на 2018 год </t>
  </si>
  <si>
    <t xml:space="preserve">Утверждено законом об областном бюджете </t>
  </si>
  <si>
    <t>Кассовое исполнение</t>
  </si>
  <si>
    <r>
      <t xml:space="preserve">Приложение 1
</t>
    </r>
    <r>
      <rPr>
        <sz val="12"/>
        <color theme="1"/>
        <rFont val="Times New Roman"/>
        <family val="1"/>
        <charset val="204"/>
      </rPr>
      <t>к  закону Тверской области              
«Об исполнении  областного  бюджета 
Тверской области за 2018 год»</t>
    </r>
  </si>
  <si>
    <t>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</si>
</sst>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_р_._-;\-* #,##0.0_р_._-;_-* &quot;-&quot;?_р_._-;_-@_-"/>
    <numFmt numFmtId="165" formatCode="_-* #,##0.0\ _₽_-;\-* #,##0.0\ _₽_-;_-* &quot;-&quot;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NumberFormat="1" applyFont="1" applyFill="1" applyBorder="1" applyAlignment="1">
      <alignment horizontal="right" vertical="top" wrapText="1" indent="1"/>
    </xf>
    <xf numFmtId="0" fontId="3" fillId="2" borderId="2" xfId="0" applyFont="1" applyFill="1" applyBorder="1" applyAlignment="1">
      <alignment horizontal="center" vertical="top" wrapText="1"/>
    </xf>
    <xf numFmtId="164" fontId="3" fillId="2" borderId="2" xfId="1" applyNumberFormat="1" applyFont="1" applyFill="1" applyBorder="1" applyAlignment="1">
      <alignment horizontal="right" vertical="top" wrapText="1" indent="1"/>
    </xf>
    <xf numFmtId="164" fontId="3" fillId="3" borderId="2" xfId="1" applyNumberFormat="1" applyFont="1" applyFill="1" applyBorder="1" applyAlignment="1">
      <alignment horizontal="right" vertical="top" wrapText="1" indent="1"/>
    </xf>
    <xf numFmtId="164" fontId="2" fillId="2" borderId="2" xfId="1" applyNumberFormat="1" applyFont="1" applyFill="1" applyBorder="1" applyAlignment="1">
      <alignment horizontal="right" vertical="center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 indent="1"/>
    </xf>
    <xf numFmtId="164" fontId="2" fillId="3" borderId="2" xfId="1" applyNumberFormat="1" applyFont="1" applyFill="1" applyBorder="1" applyAlignment="1">
      <alignment horizontal="right" vertical="top" wrapText="1" inden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 indent="1"/>
    </xf>
    <xf numFmtId="0" fontId="4" fillId="2" borderId="0" xfId="0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6" xfId="0" applyBorder="1"/>
    <xf numFmtId="0" fontId="0" fillId="0" borderId="0" xfId="0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left" vertical="top" wrapText="1" inden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view="pageBreakPreview" zoomScaleNormal="100" zoomScaleSheetLayoutView="100" workbookViewId="0">
      <selection activeCell="H2" sqref="H2"/>
    </sheetView>
  </sheetViews>
  <sheetFormatPr defaultRowHeight="15" x14ac:dyDescent="0.25"/>
  <cols>
    <col min="1" max="1" width="28.5703125" customWidth="1"/>
    <col min="2" max="2" width="40.7109375" customWidth="1"/>
    <col min="3" max="4" width="17" bestFit="1" customWidth="1"/>
    <col min="5" max="5" width="12.140625" customWidth="1"/>
    <col min="6" max="6" width="13" customWidth="1"/>
    <col min="7" max="7" width="14.85546875" customWidth="1"/>
    <col min="8" max="8" width="13.42578125" customWidth="1"/>
    <col min="11" max="11" width="13.140625" customWidth="1"/>
    <col min="12" max="12" width="25.140625" customWidth="1"/>
  </cols>
  <sheetData>
    <row r="1" spans="1:11" ht="84" customHeight="1" x14ac:dyDescent="0.25">
      <c r="A1" s="20" t="s">
        <v>66</v>
      </c>
      <c r="B1" s="20"/>
      <c r="C1" s="20"/>
      <c r="D1" s="20"/>
    </row>
    <row r="2" spans="1:11" ht="64.900000000000006" customHeight="1" x14ac:dyDescent="0.25">
      <c r="A2" s="24" t="s">
        <v>63</v>
      </c>
      <c r="B2" s="24"/>
      <c r="C2" s="24"/>
    </row>
    <row r="3" spans="1:11" ht="64.900000000000006" customHeight="1" x14ac:dyDescent="0.25">
      <c r="A3" s="15"/>
      <c r="B3" s="15"/>
      <c r="D3" s="19" t="s">
        <v>67</v>
      </c>
    </row>
    <row r="4" spans="1:11" ht="63" customHeight="1" x14ac:dyDescent="0.25">
      <c r="A4" s="25" t="s">
        <v>0</v>
      </c>
      <c r="B4" s="25" t="s">
        <v>1</v>
      </c>
      <c r="C4" s="21" t="s">
        <v>64</v>
      </c>
      <c r="D4" s="21" t="s">
        <v>65</v>
      </c>
    </row>
    <row r="5" spans="1:11" ht="15.75" customHeight="1" x14ac:dyDescent="0.25">
      <c r="A5" s="26"/>
      <c r="B5" s="26"/>
      <c r="C5" s="21"/>
      <c r="D5" s="21"/>
    </row>
    <row r="6" spans="1:11" ht="15.75" x14ac:dyDescent="0.25">
      <c r="A6" s="1">
        <v>1</v>
      </c>
      <c r="B6" s="1">
        <v>2</v>
      </c>
      <c r="C6" s="1">
        <v>3</v>
      </c>
      <c r="D6" s="1">
        <v>4</v>
      </c>
      <c r="E6" s="17"/>
      <c r="F6" s="18"/>
      <c r="G6" s="18"/>
      <c r="H6" s="18"/>
      <c r="I6" s="18"/>
      <c r="J6" s="18"/>
      <c r="K6" s="18"/>
    </row>
    <row r="7" spans="1:11" ht="78.75" x14ac:dyDescent="0.25">
      <c r="A7" s="2" t="s">
        <v>2</v>
      </c>
      <c r="B7" s="8" t="s">
        <v>3</v>
      </c>
      <c r="C7" s="3">
        <f t="shared" ref="C7:C8" si="0">C8</f>
        <v>-750877.3</v>
      </c>
      <c r="D7" s="3">
        <f>D8</f>
        <v>-750877.3</v>
      </c>
    </row>
    <row r="8" spans="1:11" ht="78.75" x14ac:dyDescent="0.25">
      <c r="A8" s="4" t="s">
        <v>4</v>
      </c>
      <c r="B8" s="9" t="s">
        <v>5</v>
      </c>
      <c r="C8" s="5">
        <f t="shared" si="0"/>
        <v>-750877.3</v>
      </c>
      <c r="D8" s="5">
        <v>-750877.3</v>
      </c>
    </row>
    <row r="9" spans="1:11" ht="78.75" x14ac:dyDescent="0.25">
      <c r="A9" s="4" t="s">
        <v>6</v>
      </c>
      <c r="B9" s="9" t="s">
        <v>7</v>
      </c>
      <c r="C9" s="5">
        <v>-750877.3</v>
      </c>
      <c r="D9" s="5">
        <v>-750877.3</v>
      </c>
    </row>
    <row r="10" spans="1:11" ht="31.5" x14ac:dyDescent="0.25">
      <c r="A10" s="2" t="s">
        <v>8</v>
      </c>
      <c r="B10" s="8" t="s">
        <v>9</v>
      </c>
      <c r="C10" s="3">
        <f>C11+C13</f>
        <v>913582.59999999963</v>
      </c>
      <c r="D10" s="3">
        <f>D11+D13</f>
        <v>413582.59999999963</v>
      </c>
    </row>
    <row r="11" spans="1:11" ht="47.25" x14ac:dyDescent="0.25">
      <c r="A11" s="4" t="s">
        <v>10</v>
      </c>
      <c r="B11" s="9" t="s">
        <v>11</v>
      </c>
      <c r="C11" s="6">
        <f>C12</f>
        <v>16083582.6</v>
      </c>
      <c r="D11" s="6">
        <v>10413582.6</v>
      </c>
    </row>
    <row r="12" spans="1:11" ht="63" x14ac:dyDescent="0.25">
      <c r="A12" s="4" t="s">
        <v>12</v>
      </c>
      <c r="B12" s="9" t="s">
        <v>13</v>
      </c>
      <c r="C12" s="6">
        <v>16083582.6</v>
      </c>
      <c r="D12" s="6">
        <v>10413582.6</v>
      </c>
    </row>
    <row r="13" spans="1:11" ht="63" x14ac:dyDescent="0.25">
      <c r="A13" s="4" t="s">
        <v>14</v>
      </c>
      <c r="B13" s="9" t="s">
        <v>15</v>
      </c>
      <c r="C13" s="6">
        <f>C14</f>
        <v>-15170000</v>
      </c>
      <c r="D13" s="6">
        <v>-10000000</v>
      </c>
    </row>
    <row r="14" spans="1:11" ht="63" x14ac:dyDescent="0.25">
      <c r="A14" s="4" t="s">
        <v>16</v>
      </c>
      <c r="B14" s="9" t="s">
        <v>17</v>
      </c>
      <c r="C14" s="6">
        <v>-15170000</v>
      </c>
      <c r="D14" s="6">
        <v>-10000000</v>
      </c>
    </row>
    <row r="15" spans="1:11" ht="47.25" x14ac:dyDescent="0.25">
      <c r="A15" s="2" t="s">
        <v>18</v>
      </c>
      <c r="B15" s="8" t="s">
        <v>19</v>
      </c>
      <c r="C15" s="3">
        <f>C16+C19</f>
        <v>-697155</v>
      </c>
      <c r="D15" s="3">
        <f>D16+D19</f>
        <v>-697155</v>
      </c>
    </row>
    <row r="16" spans="1:11" ht="63" x14ac:dyDescent="0.25">
      <c r="A16" s="4" t="s">
        <v>20</v>
      </c>
      <c r="B16" s="9" t="s">
        <v>21</v>
      </c>
      <c r="C16" s="5">
        <f t="shared" ref="C16" si="1">C17</f>
        <v>3900000</v>
      </c>
      <c r="D16" s="5">
        <v>7600000</v>
      </c>
    </row>
    <row r="17" spans="1:4" ht="78.75" x14ac:dyDescent="0.25">
      <c r="A17" s="4" t="s">
        <v>22</v>
      </c>
      <c r="B17" s="9" t="s">
        <v>23</v>
      </c>
      <c r="C17" s="5">
        <f>C18</f>
        <v>3900000</v>
      </c>
      <c r="D17" s="5">
        <v>7600000</v>
      </c>
    </row>
    <row r="18" spans="1:4" ht="78.75" x14ac:dyDescent="0.25">
      <c r="A18" s="4" t="s">
        <v>24</v>
      </c>
      <c r="B18" s="9" t="s">
        <v>25</v>
      </c>
      <c r="C18" s="6">
        <v>3900000</v>
      </c>
      <c r="D18" s="6">
        <v>7600000</v>
      </c>
    </row>
    <row r="19" spans="1:4" ht="78.75" x14ac:dyDescent="0.25">
      <c r="A19" s="4" t="s">
        <v>26</v>
      </c>
      <c r="B19" s="9" t="s">
        <v>27</v>
      </c>
      <c r="C19" s="5">
        <f>C20</f>
        <v>-4597155</v>
      </c>
      <c r="D19" s="5">
        <v>-8297155</v>
      </c>
    </row>
    <row r="20" spans="1:4" ht="78.75" x14ac:dyDescent="0.25">
      <c r="A20" s="4" t="s">
        <v>28</v>
      </c>
      <c r="B20" s="9" t="s">
        <v>29</v>
      </c>
      <c r="C20" s="5">
        <f>C21+C22</f>
        <v>-4597155</v>
      </c>
      <c r="D20" s="5">
        <v>-8297155</v>
      </c>
    </row>
    <row r="21" spans="1:4" ht="94.5" x14ac:dyDescent="0.25">
      <c r="A21" s="4" t="s">
        <v>30</v>
      </c>
      <c r="B21" s="9" t="s">
        <v>31</v>
      </c>
      <c r="C21" s="6">
        <f>-C18</f>
        <v>-3900000</v>
      </c>
      <c r="D21" s="6">
        <v>-7600000</v>
      </c>
    </row>
    <row r="22" spans="1:4" ht="78.75" x14ac:dyDescent="0.25">
      <c r="A22" s="4" t="s">
        <v>32</v>
      </c>
      <c r="B22" s="9" t="s">
        <v>33</v>
      </c>
      <c r="C22" s="5">
        <v>-697155</v>
      </c>
      <c r="D22" s="6">
        <v>-697155</v>
      </c>
    </row>
    <row r="23" spans="1:4" ht="31.5" x14ac:dyDescent="0.25">
      <c r="A23" s="10" t="s">
        <v>34</v>
      </c>
      <c r="B23" s="11" t="s">
        <v>35</v>
      </c>
      <c r="C23" s="12">
        <f>C27+C24</f>
        <v>3654168.599999994</v>
      </c>
      <c r="D23" s="12">
        <f>D27+D24</f>
        <v>-5294544.400000006</v>
      </c>
    </row>
    <row r="24" spans="1:4" ht="31.5" x14ac:dyDescent="0.25">
      <c r="A24" s="13" t="s">
        <v>36</v>
      </c>
      <c r="B24" s="14" t="s">
        <v>37</v>
      </c>
      <c r="C24" s="6">
        <f t="shared" ref="C24:C25" si="2">C25</f>
        <v>-75096962</v>
      </c>
      <c r="D24" s="6">
        <v>-84568264.900000006</v>
      </c>
    </row>
    <row r="25" spans="1:4" ht="31.5" x14ac:dyDescent="0.25">
      <c r="A25" s="13" t="s">
        <v>38</v>
      </c>
      <c r="B25" s="14" t="s">
        <v>39</v>
      </c>
      <c r="C25" s="6">
        <f t="shared" si="2"/>
        <v>-75096962</v>
      </c>
      <c r="D25" s="6">
        <v>-84568264.900000006</v>
      </c>
    </row>
    <row r="26" spans="1:4" ht="47.25" x14ac:dyDescent="0.25">
      <c r="A26" s="13" t="s">
        <v>40</v>
      </c>
      <c r="B26" s="14" t="s">
        <v>41</v>
      </c>
      <c r="C26" s="6">
        <f>-(54805493.5+C11+C16+C32)</f>
        <v>-75096962</v>
      </c>
      <c r="D26" s="6">
        <v>-84568264.900000006</v>
      </c>
    </row>
    <row r="27" spans="1:4" ht="31.5" x14ac:dyDescent="0.25">
      <c r="A27" s="13" t="s">
        <v>42</v>
      </c>
      <c r="B27" s="14" t="s">
        <v>43</v>
      </c>
      <c r="C27" s="6">
        <f t="shared" ref="C27:C28" si="3">C28</f>
        <v>78751130.599999994</v>
      </c>
      <c r="D27" s="6">
        <v>79273720.5</v>
      </c>
    </row>
    <row r="28" spans="1:4" ht="31.5" x14ac:dyDescent="0.25">
      <c r="A28" s="13" t="s">
        <v>44</v>
      </c>
      <c r="B28" s="14" t="s">
        <v>45</v>
      </c>
      <c r="C28" s="6">
        <f t="shared" si="3"/>
        <v>78751130.599999994</v>
      </c>
      <c r="D28" s="6">
        <v>79273720.5</v>
      </c>
    </row>
    <row r="29" spans="1:4" ht="47.25" x14ac:dyDescent="0.25">
      <c r="A29" s="13" t="s">
        <v>46</v>
      </c>
      <c r="B29" s="14" t="s">
        <v>47</v>
      </c>
      <c r="C29" s="6">
        <f>(57933098.3-(C8+C13+C19+C35))</f>
        <v>78751130.599999994</v>
      </c>
      <c r="D29" s="6">
        <v>79273720.5</v>
      </c>
    </row>
    <row r="30" spans="1:4" ht="47.25" x14ac:dyDescent="0.25">
      <c r="A30" s="2" t="s">
        <v>48</v>
      </c>
      <c r="B30" s="8" t="s">
        <v>49</v>
      </c>
      <c r="C30" s="3">
        <f>C31</f>
        <v>7885.9000000000233</v>
      </c>
      <c r="D30" s="3">
        <f>D31</f>
        <v>121642.4</v>
      </c>
    </row>
    <row r="31" spans="1:4" ht="47.25" x14ac:dyDescent="0.25">
      <c r="A31" s="2" t="s">
        <v>50</v>
      </c>
      <c r="B31" s="8" t="s">
        <v>51</v>
      </c>
      <c r="C31" s="3">
        <f>C32+C35</f>
        <v>7885.9000000000233</v>
      </c>
      <c r="D31" s="3">
        <f>D32+D35</f>
        <v>121642.4</v>
      </c>
    </row>
    <row r="32" spans="1:4" ht="47.25" x14ac:dyDescent="0.25">
      <c r="A32" s="4" t="s">
        <v>52</v>
      </c>
      <c r="B32" s="9" t="s">
        <v>53</v>
      </c>
      <c r="C32" s="5">
        <f>C33+C34</f>
        <v>307885.90000000002</v>
      </c>
      <c r="D32" s="5">
        <v>229713.3</v>
      </c>
    </row>
    <row r="33" spans="1:12" ht="78.75" x14ac:dyDescent="0.25">
      <c r="A33" s="4" t="s">
        <v>54</v>
      </c>
      <c r="B33" s="9" t="s">
        <v>55</v>
      </c>
      <c r="C33" s="6">
        <v>27.9</v>
      </c>
      <c r="D33" s="6">
        <v>20.3</v>
      </c>
    </row>
    <row r="34" spans="1:12" ht="94.5" x14ac:dyDescent="0.25">
      <c r="A34" s="4" t="s">
        <v>56</v>
      </c>
      <c r="B34" s="9" t="s">
        <v>57</v>
      </c>
      <c r="C34" s="6">
        <v>307858</v>
      </c>
      <c r="D34" s="6">
        <v>229693</v>
      </c>
    </row>
    <row r="35" spans="1:12" ht="47.25" x14ac:dyDescent="0.25">
      <c r="A35" s="4" t="s">
        <v>58</v>
      </c>
      <c r="B35" s="9" t="s">
        <v>59</v>
      </c>
      <c r="C35" s="6">
        <f>C36</f>
        <v>-300000</v>
      </c>
      <c r="D35" s="6">
        <v>-108070.9</v>
      </c>
    </row>
    <row r="36" spans="1:12" ht="94.5" x14ac:dyDescent="0.25">
      <c r="A36" s="4" t="s">
        <v>60</v>
      </c>
      <c r="B36" s="9" t="s">
        <v>61</v>
      </c>
      <c r="C36" s="6">
        <v>-300000</v>
      </c>
      <c r="D36" s="6">
        <v>-108070.9</v>
      </c>
    </row>
    <row r="37" spans="1:12" ht="15.75" x14ac:dyDescent="0.25">
      <c r="A37" s="22" t="s">
        <v>62</v>
      </c>
      <c r="B37" s="23"/>
      <c r="C37" s="7">
        <f>C7+C10+C15+C23+C30</f>
        <v>3127604.7999999938</v>
      </c>
      <c r="D37" s="7">
        <f>D7+D10+D15+D23+D30</f>
        <v>-6207351.7000000058</v>
      </c>
    </row>
    <row r="38" spans="1:12" x14ac:dyDescent="0.25">
      <c r="L38" s="16">
        <f>C38-E38</f>
        <v>0</v>
      </c>
    </row>
    <row r="39" spans="1:12" ht="36.6" customHeight="1" x14ac:dyDescent="0.25"/>
  </sheetData>
  <mergeCells count="7">
    <mergeCell ref="A1:D1"/>
    <mergeCell ref="D4:D5"/>
    <mergeCell ref="A37:B37"/>
    <mergeCell ref="A2:C2"/>
    <mergeCell ref="A4:A5"/>
    <mergeCell ref="B4:B5"/>
    <mergeCell ref="C4:C5"/>
  </mergeCells>
  <printOptions horizontalCentered="1"/>
  <pageMargins left="0.98425196850393704" right="0.59055118110236227" top="0.59055118110236227" bottom="0.59055118110236227" header="0.31496062992125984" footer="0.31496062992125984"/>
  <pageSetup paperSize="9" scale="71" fitToHeight="2" orientation="portrait" r:id="rId1"/>
  <headerFooter differentFirst="1">
    <oddHeader>&amp;R&amp;"Times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2019-04-10T12:02:32Z</dcterms:modified>
</cp:coreProperties>
</file>