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9-2021\ОТКРЫТЫЙ БЮДЖЕТ\"/>
    </mc:Choice>
  </mc:AlternateContent>
  <bookViews>
    <workbookView xWindow="240" yWindow="465" windowWidth="14805" windowHeight="7650"/>
  </bookViews>
  <sheets>
    <sheet name="Table1" sheetId="1" r:id="rId1"/>
  </sheets>
  <definedNames>
    <definedName name="_xlnm._FilterDatabase" localSheetId="0" hidden="1">Table1!$A$5:$E$5</definedName>
    <definedName name="_xlnm.Print_Titles" localSheetId="0">Table1!$5:$5</definedName>
    <definedName name="_xlnm.Print_Area" localSheetId="0">Table1!$A$1:$M$85</definedName>
  </definedNames>
  <calcPr calcId="162913"/>
</workbook>
</file>

<file path=xl/calcChain.xml><?xml version="1.0" encoding="utf-8"?>
<calcChain xmlns="http://schemas.openxmlformats.org/spreadsheetml/2006/main">
  <c r="M85" i="1" l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L85" i="1"/>
  <c r="L84" i="1"/>
  <c r="L83" i="1"/>
  <c r="L82" i="1"/>
  <c r="L81" i="1"/>
  <c r="L80" i="1"/>
  <c r="L79" i="1"/>
  <c r="L78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5" i="1"/>
  <c r="L44" i="1"/>
  <c r="L42" i="1"/>
  <c r="L41" i="1"/>
  <c r="L40" i="1"/>
  <c r="L39" i="1"/>
  <c r="L38" i="1"/>
  <c r="L37" i="1"/>
  <c r="L36" i="1"/>
  <c r="L34" i="1"/>
  <c r="L33" i="1"/>
  <c r="L32" i="1"/>
  <c r="L31" i="1"/>
  <c r="L30" i="1"/>
  <c r="L29" i="1"/>
  <c r="L27" i="1"/>
  <c r="L26" i="1"/>
  <c r="L25" i="1"/>
  <c r="L24" i="1"/>
  <c r="L23" i="1"/>
  <c r="L22" i="1"/>
  <c r="L21" i="1"/>
  <c r="L20" i="1"/>
  <c r="L19" i="1"/>
  <c r="L18" i="1"/>
  <c r="L17" i="1"/>
  <c r="L14" i="1"/>
  <c r="L13" i="1"/>
  <c r="L12" i="1"/>
  <c r="L11" i="1"/>
  <c r="L10" i="1"/>
  <c r="L9" i="1"/>
  <c r="L8" i="1"/>
  <c r="L7" i="1"/>
  <c r="M6" i="1"/>
  <c r="L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85" i="1"/>
  <c r="I84" i="1"/>
  <c r="I83" i="1"/>
  <c r="I82" i="1"/>
  <c r="I81" i="1"/>
  <c r="I80" i="1"/>
  <c r="I79" i="1"/>
  <c r="I78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5" i="1"/>
  <c r="I54" i="1"/>
  <c r="I53" i="1"/>
  <c r="I52" i="1"/>
  <c r="I51" i="1"/>
  <c r="I50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4" i="1"/>
  <c r="I13" i="1"/>
  <c r="I12" i="1"/>
  <c r="I11" i="1"/>
  <c r="I10" i="1"/>
  <c r="I9" i="1"/>
  <c r="I8" i="1"/>
  <c r="I7" i="1"/>
  <c r="J6" i="1"/>
  <c r="I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85" i="1"/>
  <c r="F84" i="1"/>
  <c r="F83" i="1"/>
  <c r="F81" i="1"/>
  <c r="F79" i="1"/>
  <c r="F78" i="1"/>
  <c r="F75" i="1"/>
  <c r="F74" i="1"/>
  <c r="F73" i="1"/>
  <c r="F71" i="1"/>
  <c r="F70" i="1"/>
  <c r="F69" i="1"/>
  <c r="F68" i="1"/>
  <c r="F67" i="1"/>
  <c r="F65" i="1"/>
  <c r="F64" i="1"/>
  <c r="F63" i="1"/>
  <c r="F62" i="1"/>
  <c r="F61" i="1"/>
  <c r="F60" i="1"/>
  <c r="F59" i="1"/>
  <c r="F57" i="1"/>
  <c r="F55" i="1"/>
  <c r="F53" i="1"/>
  <c r="F52" i="1"/>
  <c r="F51" i="1"/>
  <c r="F50" i="1"/>
  <c r="F49" i="1"/>
  <c r="F48" i="1"/>
  <c r="F47" i="1"/>
  <c r="F45" i="1"/>
  <c r="F44" i="1"/>
  <c r="F41" i="1"/>
  <c r="F40" i="1"/>
  <c r="F39" i="1"/>
  <c r="F38" i="1"/>
  <c r="F36" i="1"/>
  <c r="F34" i="1"/>
  <c r="F33" i="1"/>
  <c r="F32" i="1"/>
  <c r="F31" i="1"/>
  <c r="F30" i="1"/>
  <c r="F29" i="1"/>
  <c r="F27" i="1"/>
  <c r="F25" i="1"/>
  <c r="F24" i="1"/>
  <c r="F23" i="1"/>
  <c r="F22" i="1"/>
  <c r="F21" i="1"/>
  <c r="F19" i="1"/>
  <c r="F18" i="1"/>
  <c r="F17" i="1"/>
  <c r="F14" i="1"/>
  <c r="F13" i="1"/>
  <c r="F12" i="1"/>
  <c r="F11" i="1"/>
  <c r="F10" i="1"/>
  <c r="F9" i="1"/>
  <c r="F8" i="1"/>
  <c r="F7" i="1"/>
  <c r="C82" i="1"/>
  <c r="F82" i="1" s="1"/>
  <c r="C80" i="1"/>
  <c r="F80" i="1" s="1"/>
  <c r="C76" i="1"/>
  <c r="F76" i="1" s="1"/>
  <c r="C72" i="1"/>
  <c r="F72" i="1" s="1"/>
  <c r="C66" i="1"/>
  <c r="F66" i="1" s="1"/>
  <c r="C58" i="1"/>
  <c r="F58" i="1" s="1"/>
  <c r="C54" i="1"/>
  <c r="F54" i="1" s="1"/>
  <c r="C46" i="1"/>
  <c r="F46" i="1" s="1"/>
  <c r="C42" i="1"/>
  <c r="F42" i="1" s="1"/>
  <c r="C37" i="1"/>
  <c r="F37" i="1" s="1"/>
  <c r="C26" i="1"/>
  <c r="F26" i="1" s="1"/>
  <c r="C20" i="1"/>
  <c r="F20" i="1" s="1"/>
  <c r="C6" i="1" l="1"/>
  <c r="F6" i="1" s="1"/>
  <c r="D6" i="1"/>
  <c r="G6" i="1" s="1"/>
</calcChain>
</file>

<file path=xl/sharedStrings.xml><?xml version="1.0" encoding="utf-8"?>
<sst xmlns="http://schemas.openxmlformats.org/spreadsheetml/2006/main" count="178" uniqueCount="172">
  <si>
    <t/>
  </si>
  <si>
    <t>Наименование</t>
  </si>
  <si>
    <t>1</t>
  </si>
  <si>
    <t>2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</si>
  <si>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</si>
  <si>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</si>
  <si>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</si>
  <si>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</si>
  <si>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</si>
  <si>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</si>
  <si>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</si>
  <si>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</si>
  <si>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</si>
  <si>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</si>
  <si>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</si>
  <si>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</si>
  <si>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</si>
  <si>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</si>
  <si>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</si>
  <si>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</si>
  <si>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</si>
  <si>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</si>
  <si>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</si>
  <si>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</si>
  <si>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</si>
  <si>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</si>
  <si>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</si>
  <si>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</si>
  <si>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</si>
  <si>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</si>
  <si>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</si>
  <si>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</si>
  <si>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</si>
  <si>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</si>
  <si>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</si>
  <si>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</si>
  <si>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</si>
  <si>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</si>
  <si>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</si>
  <si>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</si>
  <si>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</si>
  <si>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</si>
  <si>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</si>
  <si>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</si>
  <si>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</si>
  <si>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</si>
  <si>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</si>
  <si>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</si>
  <si>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</si>
  <si>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</si>
  <si>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</si>
  <si>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</si>
  <si>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</si>
  <si>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</si>
  <si>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</si>
  <si>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</si>
  <si>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</si>
  <si>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</si>
  <si>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</si>
  <si>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</si>
  <si>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</si>
  <si>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</si>
  <si>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</si>
  <si>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</si>
  <si>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</si>
  <si>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</si>
  <si>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</si>
  <si>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</si>
  <si>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</si>
  <si>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</si>
  <si>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</si>
  <si>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</si>
  <si>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</si>
  <si>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</si>
  <si>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</si>
  <si>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</si>
  <si>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</si>
  <si>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</si>
  <si>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</si>
  <si>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</si>
  <si>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</si>
  <si>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</si>
  <si>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</si>
  <si>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</si>
  <si>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</si>
  <si>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</si>
  <si>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</si>
  <si>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</si>
  <si>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</si>
  <si>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</si>
  <si>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</si>
  <si>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</si>
  <si>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</si>
  <si>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</si>
  <si>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</si>
  <si>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</si>
  <si>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</si>
  <si>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</si>
  <si>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</si>
  <si>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</si>
  <si>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</si>
  <si>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</si>
  <si>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</si>
  <si>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</si>
  <si>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</si>
  <si>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</si>
  <si>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</si>
  <si>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</si>
  <si>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</si>
  <si>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</si>
  <si>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</si>
  <si>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</si>
  <si>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</si>
  <si>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</si>
  <si>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</si>
  <si>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</si>
  <si>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</si>
  <si>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</si>
  <si>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</si>
  <si>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</si>
  <si>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</si>
  <si>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</si>
  <si>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</si>
  <si>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</si>
  <si>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</si>
  <si>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</si>
  <si>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</si>
  <si>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</si>
  <si>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</si>
  <si>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</si>
  <si>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</si>
  <si>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</si>
  <si>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</si>
  <si>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</si>
  <si>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</si>
  <si>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</si>
  <si>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</si>
  <si>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</si>
  <si>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</si>
  <si>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Иные дотации</t>
  </si>
  <si>
    <t>1403</t>
  </si>
  <si>
    <t>Прочие межбюджетные трансферты общего характера</t>
  </si>
  <si>
    <t>0703</t>
  </si>
  <si>
    <t>Дополнительное образование детей</t>
  </si>
  <si>
    <t>0802</t>
  </si>
  <si>
    <t>Кинематография</t>
  </si>
  <si>
    <t>0601</t>
  </si>
  <si>
    <t>Экологический контроль</t>
  </si>
  <si>
    <t>0110</t>
  </si>
  <si>
    <t>1201</t>
  </si>
  <si>
    <t>Телевидение и радиовещание</t>
  </si>
  <si>
    <t>0501</t>
  </si>
  <si>
    <t>Жилищное хозяйство</t>
  </si>
  <si>
    <t>Молодежная политика</t>
  </si>
  <si>
    <t>Фундаментальные исследования</t>
  </si>
  <si>
    <t>КУЛЬТУРА, КИНЕМАТОГРАФИЯ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</si>
  <si>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</si>
  <si>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</si>
  <si>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</si>
  <si>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Сведения о расходах областного бюджета Тверской области по разделам и подразделам классификации расходов на 2018 год и плановый период 2019 и 2020 годов в сравнении с ожидаемым исполнением за 2017 год и отчетом за 2016 год</t>
  </si>
  <si>
    <t>Исполнено
за 2017 год</t>
  </si>
  <si>
    <t>Ожидаемая 
оценка 
2018 год</t>
  </si>
  <si>
    <t>2019 год
(проект)</t>
  </si>
  <si>
    <t xml:space="preserve">в % </t>
  </si>
  <si>
    <t>в %</t>
  </si>
  <si>
    <t>2020 год
(проект)</t>
  </si>
  <si>
    <t>Код бюджетной классификации Российской Федерации</t>
  </si>
  <si>
    <t>к ожидаемой оценке 
2018</t>
  </si>
  <si>
    <t>к 
факту 
2017</t>
  </si>
  <si>
    <t>Воспроизводство минерально-сырьевой базы</t>
  </si>
  <si>
    <t>Прикладные научные исследования в области национальной экономики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</si>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</sst>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000"/>
  </numFmts>
  <fonts count="5" x14ac:knownFonts="1"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right" vertical="center" wrapText="1" inden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view="pageBreakPreview" zoomScaleNormal="100" zoomScaleSheetLayoutView="100" workbookViewId="0">
      <selection activeCell="H9" sqref="H9"/>
    </sheetView>
  </sheetViews>
  <sheetFormatPr defaultColWidth="9.33203125" defaultRowHeight="15" x14ac:dyDescent="0.2"/>
  <cols>
    <col min="1" max="1" width="15.1640625" style="1" customWidth="1"/>
    <col min="2" max="2" width="51.1640625" style="1" customWidth="1"/>
    <col min="3" max="5" width="16.83203125" style="1" bestFit="1" customWidth="1"/>
    <col min="6" max="6" width="12" style="1" bestFit="1" customWidth="1"/>
    <col min="7" max="7" width="13.1640625" style="1" customWidth="1"/>
    <col min="8" max="8" width="16.83203125" style="1" bestFit="1" customWidth="1"/>
    <col min="9" max="9" width="11.5" style="1" bestFit="1" customWidth="1"/>
    <col min="10" max="10" width="13.83203125" style="1" customWidth="1"/>
    <col min="11" max="11" width="16.83203125" style="1" bestFit="1" customWidth="1"/>
    <col min="12" max="12" width="11.6640625" style="1" bestFit="1" customWidth="1"/>
    <col min="13" max="13" width="13.33203125" style="1" customWidth="1"/>
    <col min="14" max="16384" width="9.33203125" style="1"/>
  </cols>
  <sheetData>
    <row r="1" spans="1:13" ht="77.45" customHeight="1" x14ac:dyDescent="0.2">
      <c r="A1" s="16" t="s">
        <v>159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4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0" t="s">
        <v>171</v>
      </c>
      <c r="M2" s="18"/>
    </row>
    <row r="3" spans="1:13" ht="23.25" customHeight="1" x14ac:dyDescent="0.2">
      <c r="A3" s="15" t="s">
        <v>166</v>
      </c>
      <c r="B3" s="15" t="s">
        <v>1</v>
      </c>
      <c r="C3" s="15" t="s">
        <v>160</v>
      </c>
      <c r="D3" s="15" t="s">
        <v>161</v>
      </c>
      <c r="E3" s="15" t="s">
        <v>162</v>
      </c>
      <c r="F3" s="15" t="s">
        <v>163</v>
      </c>
      <c r="G3" s="15"/>
      <c r="H3" s="14" t="s">
        <v>162</v>
      </c>
      <c r="I3" s="14" t="s">
        <v>164</v>
      </c>
      <c r="J3" s="14"/>
      <c r="K3" s="14" t="s">
        <v>165</v>
      </c>
      <c r="L3" s="14" t="s">
        <v>164</v>
      </c>
      <c r="M3" s="14"/>
    </row>
    <row r="4" spans="1:13" ht="76.5" customHeight="1" x14ac:dyDescent="0.2">
      <c r="A4" s="15"/>
      <c r="B4" s="15"/>
      <c r="C4" s="15"/>
      <c r="D4" s="15"/>
      <c r="E4" s="15"/>
      <c r="F4" s="12" t="s">
        <v>168</v>
      </c>
      <c r="G4" s="12" t="s">
        <v>167</v>
      </c>
      <c r="H4" s="14"/>
      <c r="I4" s="13" t="s">
        <v>168</v>
      </c>
      <c r="J4" s="13" t="s">
        <v>167</v>
      </c>
      <c r="K4" s="14"/>
      <c r="L4" s="13" t="s">
        <v>168</v>
      </c>
      <c r="M4" s="13" t="s">
        <v>167</v>
      </c>
    </row>
    <row r="5" spans="1:13" s="2" customFormat="1" ht="13.9" customHeight="1" x14ac:dyDescent="0.2">
      <c r="A5" s="13" t="s">
        <v>2</v>
      </c>
      <c r="B5" s="13" t="s">
        <v>3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customFormat="1" ht="14.25" x14ac:dyDescent="0.2">
      <c r="A6" s="9" t="s">
        <v>0</v>
      </c>
      <c r="B6" s="10" t="s">
        <v>4</v>
      </c>
      <c r="C6" s="11">
        <f>C7+C18+C20+C26+C37+C42+C46+C54+C58+C66+C72+C76+C80+C82</f>
        <v>52572369.5</v>
      </c>
      <c r="D6" s="11">
        <f>D7+D18+D20+D26+D37+D42+D46+D54+D58+D66+D72+D76+D80+D82</f>
        <v>59180046.900000006</v>
      </c>
      <c r="E6" s="11">
        <v>62347189.600000001</v>
      </c>
      <c r="F6" s="11">
        <f>E6/C6*100</f>
        <v>118.59307501823749</v>
      </c>
      <c r="G6" s="11">
        <f>E6/D6*100</f>
        <v>105.35170697879252</v>
      </c>
      <c r="H6" s="11">
        <v>57473168.899999999</v>
      </c>
      <c r="I6" s="11">
        <f>H6/C6*100</f>
        <v>109.32200592556514</v>
      </c>
      <c r="J6" s="11">
        <f>H6/D6*100</f>
        <v>97.115788024155819</v>
      </c>
      <c r="K6" s="11">
        <v>56835338.100000001</v>
      </c>
      <c r="L6" s="11">
        <f>K6/C6*100</f>
        <v>108.10876253161845</v>
      </c>
      <c r="M6" s="11">
        <f>K6/D6*100</f>
        <v>96.038007871196868</v>
      </c>
    </row>
    <row r="7" spans="1:13" customFormat="1" ht="28.5" x14ac:dyDescent="0.2">
      <c r="A7" s="4" t="s">
        <v>5</v>
      </c>
      <c r="B7" s="5" t="s">
        <v>6</v>
      </c>
      <c r="C7" s="3">
        <v>2258577.4</v>
      </c>
      <c r="D7" s="3">
        <v>3212539.8</v>
      </c>
      <c r="E7" s="3">
        <v>4711893.5999999996</v>
      </c>
      <c r="F7" s="3">
        <f t="shared" ref="F7:F70" si="0">E7/C7*100</f>
        <v>208.62218846252514</v>
      </c>
      <c r="G7" s="3">
        <f t="shared" ref="G7:G70" si="1">E7/D7*100</f>
        <v>146.67191360555282</v>
      </c>
      <c r="H7" s="3">
        <v>3115012.6</v>
      </c>
      <c r="I7" s="3">
        <f t="shared" ref="I7:I70" si="2">H7/C7*100</f>
        <v>137.91923181379573</v>
      </c>
      <c r="J7" s="3">
        <f t="shared" ref="J7:J70" si="3">H7/D7*100</f>
        <v>96.964171463338772</v>
      </c>
      <c r="K7" s="3">
        <v>3083648.1</v>
      </c>
      <c r="L7" s="3">
        <f t="shared" ref="L7:L70" si="4">K7/C7*100</f>
        <v>136.5305479457999</v>
      </c>
      <c r="M7" s="3">
        <f t="shared" ref="M7:M70" si="5">K7/D7*100</f>
        <v>95.987856710755779</v>
      </c>
    </row>
    <row r="8" spans="1:13" customFormat="1" ht="45" x14ac:dyDescent="0.2">
      <c r="A8" s="6" t="s">
        <v>7</v>
      </c>
      <c r="B8" s="7" t="s">
        <v>8</v>
      </c>
      <c r="C8" s="8">
        <v>4210.6000000000004</v>
      </c>
      <c r="D8" s="8">
        <v>4589</v>
      </c>
      <c r="E8" s="8">
        <v>4963.1000000000004</v>
      </c>
      <c r="F8" s="8">
        <f t="shared" si="0"/>
        <v>117.87156224766066</v>
      </c>
      <c r="G8" s="8">
        <f t="shared" si="1"/>
        <v>108.15210285465244</v>
      </c>
      <c r="H8" s="8">
        <v>4963.1000000000004</v>
      </c>
      <c r="I8" s="8">
        <f t="shared" si="2"/>
        <v>117.87156224766066</v>
      </c>
      <c r="J8" s="8">
        <f t="shared" si="3"/>
        <v>108.15210285465244</v>
      </c>
      <c r="K8" s="8">
        <v>4963.1000000000004</v>
      </c>
      <c r="L8" s="8">
        <f t="shared" si="4"/>
        <v>117.87156224766066</v>
      </c>
      <c r="M8" s="8">
        <f t="shared" si="5"/>
        <v>108.15210285465244</v>
      </c>
    </row>
    <row r="9" spans="1:13" customFormat="1" ht="60" x14ac:dyDescent="0.2">
      <c r="A9" s="6" t="s">
        <v>9</v>
      </c>
      <c r="B9" s="7" t="s">
        <v>10</v>
      </c>
      <c r="C9" s="8">
        <v>180658.6</v>
      </c>
      <c r="D9" s="8">
        <v>183184.9</v>
      </c>
      <c r="E9" s="8">
        <v>181388.9</v>
      </c>
      <c r="F9" s="8">
        <f t="shared" si="0"/>
        <v>100.40424314148343</v>
      </c>
      <c r="G9" s="8">
        <f t="shared" si="1"/>
        <v>99.019569844457706</v>
      </c>
      <c r="H9" s="8">
        <v>181388.9</v>
      </c>
      <c r="I9" s="8">
        <f t="shared" si="2"/>
        <v>100.40424314148343</v>
      </c>
      <c r="J9" s="8">
        <f t="shared" si="3"/>
        <v>99.019569844457706</v>
      </c>
      <c r="K9" s="8">
        <v>181388.9</v>
      </c>
      <c r="L9" s="8">
        <f t="shared" si="4"/>
        <v>100.40424314148343</v>
      </c>
      <c r="M9" s="8">
        <f t="shared" si="5"/>
        <v>99.019569844457706</v>
      </c>
    </row>
    <row r="10" spans="1:13" customFormat="1" ht="75" x14ac:dyDescent="0.2">
      <c r="A10" s="6" t="s">
        <v>11</v>
      </c>
      <c r="B10" s="7" t="s">
        <v>12</v>
      </c>
      <c r="C10" s="8">
        <v>354672.3</v>
      </c>
      <c r="D10" s="8">
        <v>388768.6</v>
      </c>
      <c r="E10" s="8">
        <v>392330.6</v>
      </c>
      <c r="F10" s="8">
        <f t="shared" si="0"/>
        <v>110.61777308236363</v>
      </c>
      <c r="G10" s="8">
        <f t="shared" si="1"/>
        <v>100.91622625901371</v>
      </c>
      <c r="H10" s="8">
        <v>389281.9</v>
      </c>
      <c r="I10" s="8">
        <f t="shared" si="2"/>
        <v>109.75819087084051</v>
      </c>
      <c r="J10" s="8">
        <f t="shared" si="3"/>
        <v>100.13203226803813</v>
      </c>
      <c r="K10" s="8">
        <v>389281.9</v>
      </c>
      <c r="L10" s="8">
        <f t="shared" si="4"/>
        <v>109.75819087084051</v>
      </c>
      <c r="M10" s="8">
        <f t="shared" si="5"/>
        <v>100.13203226803813</v>
      </c>
    </row>
    <row r="11" spans="1:13" customFormat="1" x14ac:dyDescent="0.2">
      <c r="A11" s="6" t="s">
        <v>13</v>
      </c>
      <c r="B11" s="7" t="s">
        <v>14</v>
      </c>
      <c r="C11" s="8">
        <v>232470.5</v>
      </c>
      <c r="D11" s="8">
        <v>242109.1</v>
      </c>
      <c r="E11" s="8">
        <v>250399</v>
      </c>
      <c r="F11" s="8">
        <f t="shared" si="0"/>
        <v>107.71216132799645</v>
      </c>
      <c r="G11" s="8">
        <f t="shared" si="1"/>
        <v>103.42403486692568</v>
      </c>
      <c r="H11" s="8">
        <v>256789.6</v>
      </c>
      <c r="I11" s="8">
        <f t="shared" si="2"/>
        <v>110.46115528636966</v>
      </c>
      <c r="J11" s="8">
        <f t="shared" si="3"/>
        <v>106.0635886879097</v>
      </c>
      <c r="K11" s="8">
        <v>256389.8</v>
      </c>
      <c r="L11" s="8">
        <f t="shared" si="4"/>
        <v>110.28917647615503</v>
      </c>
      <c r="M11" s="8">
        <f t="shared" si="5"/>
        <v>105.89845652228685</v>
      </c>
    </row>
    <row r="12" spans="1:13" customFormat="1" ht="60" x14ac:dyDescent="0.2">
      <c r="A12" s="6" t="s">
        <v>15</v>
      </c>
      <c r="B12" s="7" t="s">
        <v>16</v>
      </c>
      <c r="C12" s="8">
        <v>206190.5</v>
      </c>
      <c r="D12" s="8">
        <v>205010</v>
      </c>
      <c r="E12" s="8">
        <v>235415.9</v>
      </c>
      <c r="F12" s="8">
        <f t="shared" si="0"/>
        <v>114.1739798875312</v>
      </c>
      <c r="G12" s="8">
        <f t="shared" si="1"/>
        <v>114.83142285742159</v>
      </c>
      <c r="H12" s="8">
        <v>233940.9</v>
      </c>
      <c r="I12" s="8">
        <f t="shared" si="2"/>
        <v>113.45862200246859</v>
      </c>
      <c r="J12" s="8">
        <f t="shared" si="3"/>
        <v>114.11194575874349</v>
      </c>
      <c r="K12" s="8">
        <v>233940.9</v>
      </c>
      <c r="L12" s="8">
        <f t="shared" si="4"/>
        <v>113.45862200246859</v>
      </c>
      <c r="M12" s="8">
        <f t="shared" si="5"/>
        <v>114.11194575874349</v>
      </c>
    </row>
    <row r="13" spans="1:13" customFormat="1" ht="30" x14ac:dyDescent="0.2">
      <c r="A13" s="6" t="s">
        <v>17</v>
      </c>
      <c r="B13" s="7" t="s">
        <v>18</v>
      </c>
      <c r="C13" s="8">
        <v>116058.9</v>
      </c>
      <c r="D13" s="8">
        <v>115634.7</v>
      </c>
      <c r="E13" s="8">
        <v>112897.7</v>
      </c>
      <c r="F13" s="8">
        <f t="shared" si="0"/>
        <v>97.276210613748717</v>
      </c>
      <c r="G13" s="8">
        <f t="shared" si="1"/>
        <v>97.633063431651564</v>
      </c>
      <c r="H13" s="8">
        <v>112897.7</v>
      </c>
      <c r="I13" s="8">
        <f t="shared" si="2"/>
        <v>97.276210613748717</v>
      </c>
      <c r="J13" s="8">
        <f t="shared" si="3"/>
        <v>97.633063431651564</v>
      </c>
      <c r="K13" s="8">
        <v>112897.7</v>
      </c>
      <c r="L13" s="8">
        <f t="shared" si="4"/>
        <v>97.276210613748717</v>
      </c>
      <c r="M13" s="8">
        <f t="shared" si="5"/>
        <v>97.633063431651564</v>
      </c>
    </row>
    <row r="14" spans="1:13" customFormat="1" ht="30" x14ac:dyDescent="0.2">
      <c r="A14" s="6" t="s">
        <v>19</v>
      </c>
      <c r="B14" s="7" t="s">
        <v>20</v>
      </c>
      <c r="C14" s="8">
        <v>158.4</v>
      </c>
      <c r="D14" s="8">
        <v>184</v>
      </c>
      <c r="E14" s="8">
        <v>186</v>
      </c>
      <c r="F14" s="8">
        <f t="shared" si="0"/>
        <v>117.42424242424244</v>
      </c>
      <c r="G14" s="8">
        <f t="shared" si="1"/>
        <v>101.08695652173914</v>
      </c>
      <c r="H14" s="8">
        <v>186</v>
      </c>
      <c r="I14" s="8">
        <f t="shared" si="2"/>
        <v>117.42424242424244</v>
      </c>
      <c r="J14" s="8">
        <f t="shared" si="3"/>
        <v>101.08695652173914</v>
      </c>
      <c r="K14" s="8">
        <v>186</v>
      </c>
      <c r="L14" s="8">
        <f t="shared" si="4"/>
        <v>117.42424242424244</v>
      </c>
      <c r="M14" s="8">
        <f t="shared" si="5"/>
        <v>101.08695652173914</v>
      </c>
    </row>
    <row r="15" spans="1:13" customFormat="1" x14ac:dyDescent="0.2">
      <c r="A15" s="6" t="s">
        <v>148</v>
      </c>
      <c r="B15" s="7" t="s">
        <v>154</v>
      </c>
      <c r="C15" s="8">
        <v>0</v>
      </c>
      <c r="D15" s="8">
        <v>2550</v>
      </c>
      <c r="E15" s="8">
        <v>2731.7</v>
      </c>
      <c r="F15" s="8"/>
      <c r="G15" s="8">
        <f t="shared" si="1"/>
        <v>107.12549019607842</v>
      </c>
      <c r="H15" s="8">
        <v>2731.7</v>
      </c>
      <c r="I15" s="8"/>
      <c r="J15" s="8">
        <f t="shared" si="3"/>
        <v>107.12549019607842</v>
      </c>
      <c r="K15" s="8">
        <v>2731.7</v>
      </c>
      <c r="L15" s="8"/>
      <c r="M15" s="8">
        <f t="shared" si="5"/>
        <v>107.12549019607842</v>
      </c>
    </row>
    <row r="16" spans="1:13" customFormat="1" x14ac:dyDescent="0.2">
      <c r="A16" s="6" t="s">
        <v>21</v>
      </c>
      <c r="B16" s="7" t="s">
        <v>22</v>
      </c>
      <c r="C16" s="8">
        <v>0</v>
      </c>
      <c r="D16" s="8">
        <v>165164.70000000001</v>
      </c>
      <c r="E16" s="8">
        <v>431192.7</v>
      </c>
      <c r="F16" s="8"/>
      <c r="G16" s="8">
        <f t="shared" si="1"/>
        <v>261.06831544512841</v>
      </c>
      <c r="H16" s="8">
        <v>230000</v>
      </c>
      <c r="I16" s="8"/>
      <c r="J16" s="8">
        <f t="shared" si="3"/>
        <v>139.25493764708804</v>
      </c>
      <c r="K16" s="8">
        <v>230000</v>
      </c>
      <c r="L16" s="8"/>
      <c r="M16" s="8">
        <f t="shared" si="5"/>
        <v>139.25493764708804</v>
      </c>
    </row>
    <row r="17" spans="1:13" customFormat="1" x14ac:dyDescent="0.2">
      <c r="A17" s="6" t="s">
        <v>23</v>
      </c>
      <c r="B17" s="7" t="s">
        <v>24</v>
      </c>
      <c r="C17" s="8">
        <v>1164157.6000000001</v>
      </c>
      <c r="D17" s="8">
        <v>1905344.8</v>
      </c>
      <c r="E17" s="8">
        <v>3100388</v>
      </c>
      <c r="F17" s="8">
        <f t="shared" si="0"/>
        <v>266.32029890111096</v>
      </c>
      <c r="G17" s="8">
        <f t="shared" si="1"/>
        <v>162.72057424986806</v>
      </c>
      <c r="H17" s="8">
        <v>1702832.8</v>
      </c>
      <c r="I17" s="8">
        <f t="shared" si="2"/>
        <v>146.27167318239384</v>
      </c>
      <c r="J17" s="8">
        <f t="shared" si="3"/>
        <v>89.371372572565349</v>
      </c>
      <c r="K17" s="8">
        <v>1671868.1</v>
      </c>
      <c r="L17" s="8">
        <f t="shared" si="4"/>
        <v>143.61183571708847</v>
      </c>
      <c r="M17" s="8">
        <f t="shared" si="5"/>
        <v>87.746223150791408</v>
      </c>
    </row>
    <row r="18" spans="1:13" customFormat="1" ht="14.25" x14ac:dyDescent="0.2">
      <c r="A18" s="4" t="s">
        <v>25</v>
      </c>
      <c r="B18" s="5" t="s">
        <v>26</v>
      </c>
      <c r="C18" s="3">
        <v>30150.2</v>
      </c>
      <c r="D18" s="3">
        <v>32125.599999999999</v>
      </c>
      <c r="E18" s="3">
        <v>30313.4</v>
      </c>
      <c r="F18" s="3">
        <f t="shared" si="0"/>
        <v>100.54128994169193</v>
      </c>
      <c r="G18" s="3">
        <f t="shared" si="1"/>
        <v>94.359015862738758</v>
      </c>
      <c r="H18" s="3">
        <v>30313.4</v>
      </c>
      <c r="I18" s="3">
        <f t="shared" si="2"/>
        <v>100.54128994169193</v>
      </c>
      <c r="J18" s="3">
        <f t="shared" si="3"/>
        <v>94.359015862738758</v>
      </c>
      <c r="K18" s="3">
        <v>30661.200000000001</v>
      </c>
      <c r="L18" s="3">
        <f t="shared" si="4"/>
        <v>101.69484779537117</v>
      </c>
      <c r="M18" s="3">
        <f t="shared" si="5"/>
        <v>95.441641556889209</v>
      </c>
    </row>
    <row r="19" spans="1:13" customFormat="1" x14ac:dyDescent="0.2">
      <c r="A19" s="6" t="s">
        <v>27</v>
      </c>
      <c r="B19" s="7" t="s">
        <v>28</v>
      </c>
      <c r="C19" s="8">
        <v>30150.2</v>
      </c>
      <c r="D19" s="8">
        <v>32125.599999999999</v>
      </c>
      <c r="E19" s="8">
        <v>30313.4</v>
      </c>
      <c r="F19" s="8">
        <f t="shared" si="0"/>
        <v>100.54128994169193</v>
      </c>
      <c r="G19" s="8">
        <f t="shared" si="1"/>
        <v>94.359015862738758</v>
      </c>
      <c r="H19" s="8">
        <v>30313.4</v>
      </c>
      <c r="I19" s="8">
        <f t="shared" si="2"/>
        <v>100.54128994169193</v>
      </c>
      <c r="J19" s="8">
        <f t="shared" si="3"/>
        <v>94.359015862738758</v>
      </c>
      <c r="K19" s="8">
        <v>30661.200000000001</v>
      </c>
      <c r="L19" s="8">
        <f t="shared" si="4"/>
        <v>101.69484779537117</v>
      </c>
      <c r="M19" s="8">
        <f t="shared" si="5"/>
        <v>95.441641556889209</v>
      </c>
    </row>
    <row r="20" spans="1:13" customFormat="1" ht="42.75" x14ac:dyDescent="0.2">
      <c r="A20" s="4" t="s">
        <v>29</v>
      </c>
      <c r="B20" s="5" t="s">
        <v>30</v>
      </c>
      <c r="C20" s="3">
        <f>SUM(C21:C25)</f>
        <v>726568.1</v>
      </c>
      <c r="D20" s="3">
        <v>1001359.5</v>
      </c>
      <c r="E20" s="3">
        <v>846080.3</v>
      </c>
      <c r="F20" s="3">
        <f t="shared" si="0"/>
        <v>116.44886418767904</v>
      </c>
      <c r="G20" s="3">
        <f t="shared" si="1"/>
        <v>84.493161546877033</v>
      </c>
      <c r="H20" s="3">
        <v>819342.5</v>
      </c>
      <c r="I20" s="3">
        <f t="shared" si="2"/>
        <v>112.76885126115501</v>
      </c>
      <c r="J20" s="3">
        <f t="shared" si="3"/>
        <v>81.823011615708438</v>
      </c>
      <c r="K20" s="3">
        <v>789662.6</v>
      </c>
      <c r="L20" s="3">
        <f t="shared" si="4"/>
        <v>108.68390726209974</v>
      </c>
      <c r="M20" s="3">
        <f t="shared" si="5"/>
        <v>78.859051120002349</v>
      </c>
    </row>
    <row r="21" spans="1:13" customFormat="1" x14ac:dyDescent="0.2">
      <c r="A21" s="6" t="s">
        <v>31</v>
      </c>
      <c r="B21" s="7" t="s">
        <v>32</v>
      </c>
      <c r="C21" s="8">
        <v>58448.5</v>
      </c>
      <c r="D21" s="8">
        <v>94856.2</v>
      </c>
      <c r="E21" s="8">
        <v>85369.9</v>
      </c>
      <c r="F21" s="8">
        <f t="shared" si="0"/>
        <v>146.06003575797496</v>
      </c>
      <c r="G21" s="8">
        <f t="shared" si="1"/>
        <v>89.99928312540456</v>
      </c>
      <c r="H21" s="8">
        <v>78557</v>
      </c>
      <c r="I21" s="8">
        <f t="shared" si="2"/>
        <v>134.40379137189149</v>
      </c>
      <c r="J21" s="8">
        <f t="shared" si="3"/>
        <v>82.816937638235572</v>
      </c>
      <c r="K21" s="8">
        <v>50456</v>
      </c>
      <c r="L21" s="8">
        <f t="shared" si="4"/>
        <v>86.325568663011026</v>
      </c>
      <c r="M21" s="8">
        <f t="shared" si="5"/>
        <v>53.19209498166699</v>
      </c>
    </row>
    <row r="22" spans="1:13" customFormat="1" ht="45" x14ac:dyDescent="0.2">
      <c r="A22" s="6" t="s">
        <v>33</v>
      </c>
      <c r="B22" s="7" t="s">
        <v>34</v>
      </c>
      <c r="C22" s="8">
        <v>112454.7</v>
      </c>
      <c r="D22" s="8">
        <v>268490.7</v>
      </c>
      <c r="E22" s="8">
        <v>182685.8</v>
      </c>
      <c r="F22" s="8">
        <f t="shared" si="0"/>
        <v>162.45279210206419</v>
      </c>
      <c r="G22" s="8">
        <f t="shared" si="1"/>
        <v>68.041760850562042</v>
      </c>
      <c r="H22" s="8">
        <v>165148.4</v>
      </c>
      <c r="I22" s="8">
        <f t="shared" si="2"/>
        <v>146.85771248333774</v>
      </c>
      <c r="J22" s="8">
        <f t="shared" si="3"/>
        <v>61.509914496107307</v>
      </c>
      <c r="K22" s="8">
        <v>165306.9</v>
      </c>
      <c r="L22" s="8">
        <f t="shared" si="4"/>
        <v>146.99865812633888</v>
      </c>
      <c r="M22" s="8">
        <f t="shared" si="5"/>
        <v>61.568948198205739</v>
      </c>
    </row>
    <row r="23" spans="1:13" customFormat="1" x14ac:dyDescent="0.2">
      <c r="A23" s="6" t="s">
        <v>35</v>
      </c>
      <c r="B23" s="7" t="s">
        <v>36</v>
      </c>
      <c r="C23" s="8">
        <v>389934.3</v>
      </c>
      <c r="D23" s="8">
        <v>401106.3</v>
      </c>
      <c r="E23" s="8">
        <v>413799</v>
      </c>
      <c r="F23" s="8">
        <f t="shared" si="0"/>
        <v>106.12018486191135</v>
      </c>
      <c r="G23" s="8">
        <f t="shared" si="1"/>
        <v>103.16442299709578</v>
      </c>
      <c r="H23" s="8">
        <v>411779.9</v>
      </c>
      <c r="I23" s="8">
        <f t="shared" si="2"/>
        <v>105.60237968293633</v>
      </c>
      <c r="J23" s="8">
        <f t="shared" si="3"/>
        <v>102.66104022798945</v>
      </c>
      <c r="K23" s="8">
        <v>410442.5</v>
      </c>
      <c r="L23" s="8">
        <f t="shared" si="4"/>
        <v>105.25939882693058</v>
      </c>
      <c r="M23" s="8">
        <f t="shared" si="5"/>
        <v>102.32761240598813</v>
      </c>
    </row>
    <row r="24" spans="1:13" customFormat="1" x14ac:dyDescent="0.2">
      <c r="A24" s="6" t="s">
        <v>37</v>
      </c>
      <c r="B24" s="7" t="s">
        <v>38</v>
      </c>
      <c r="C24" s="8">
        <v>7822</v>
      </c>
      <c r="D24" s="8">
        <v>5115.5</v>
      </c>
      <c r="E24" s="8">
        <v>4968.3999999999996</v>
      </c>
      <c r="F24" s="8">
        <f t="shared" si="0"/>
        <v>63.518281769368443</v>
      </c>
      <c r="G24" s="8">
        <f t="shared" si="1"/>
        <v>97.124425764832367</v>
      </c>
      <c r="H24" s="8">
        <v>4600</v>
      </c>
      <c r="I24" s="8">
        <f t="shared" si="2"/>
        <v>58.808488877524937</v>
      </c>
      <c r="J24" s="8">
        <f t="shared" si="3"/>
        <v>89.922783696608349</v>
      </c>
      <c r="K24" s="8">
        <v>4200</v>
      </c>
      <c r="L24" s="8">
        <f t="shared" si="4"/>
        <v>53.69470723600103</v>
      </c>
      <c r="M24" s="8">
        <f t="shared" si="5"/>
        <v>82.103411201251092</v>
      </c>
    </row>
    <row r="25" spans="1:13" customFormat="1" ht="45" x14ac:dyDescent="0.2">
      <c r="A25" s="6" t="s">
        <v>39</v>
      </c>
      <c r="B25" s="7" t="s">
        <v>40</v>
      </c>
      <c r="C25" s="8">
        <v>157908.6</v>
      </c>
      <c r="D25" s="8">
        <v>231790.8</v>
      </c>
      <c r="E25" s="8">
        <v>159257.20000000001</v>
      </c>
      <c r="F25" s="8">
        <f t="shared" si="0"/>
        <v>100.85403834876632</v>
      </c>
      <c r="G25" s="8">
        <f t="shared" si="1"/>
        <v>68.707299858320525</v>
      </c>
      <c r="H25" s="8">
        <v>159257.20000000001</v>
      </c>
      <c r="I25" s="8">
        <f t="shared" si="2"/>
        <v>100.85403834876632</v>
      </c>
      <c r="J25" s="8">
        <f t="shared" si="3"/>
        <v>68.707299858320525</v>
      </c>
      <c r="K25" s="8">
        <v>159257.20000000001</v>
      </c>
      <c r="L25" s="8">
        <f t="shared" si="4"/>
        <v>100.85403834876632</v>
      </c>
      <c r="M25" s="8">
        <f t="shared" si="5"/>
        <v>68.707299858320525</v>
      </c>
    </row>
    <row r="26" spans="1:13" customFormat="1" ht="14.25" x14ac:dyDescent="0.2">
      <c r="A26" s="4" t="s">
        <v>41</v>
      </c>
      <c r="B26" s="5" t="s">
        <v>42</v>
      </c>
      <c r="C26" s="3">
        <f>SUM(C27:C36)</f>
        <v>11368233.300000001</v>
      </c>
      <c r="D26" s="3">
        <v>11375082.4</v>
      </c>
      <c r="E26" s="3">
        <v>11167923.199999999</v>
      </c>
      <c r="F26" s="3">
        <f t="shared" si="0"/>
        <v>98.23798390907406</v>
      </c>
      <c r="G26" s="3">
        <f t="shared" si="1"/>
        <v>98.178833412230929</v>
      </c>
      <c r="H26" s="3">
        <v>10442674.699999999</v>
      </c>
      <c r="I26" s="3">
        <f t="shared" si="2"/>
        <v>91.858377853663498</v>
      </c>
      <c r="J26" s="3">
        <f t="shared" si="3"/>
        <v>91.803068608979913</v>
      </c>
      <c r="K26" s="3">
        <v>11170999.300000001</v>
      </c>
      <c r="L26" s="3">
        <f t="shared" si="4"/>
        <v>98.26504264299362</v>
      </c>
      <c r="M26" s="3">
        <f t="shared" si="5"/>
        <v>98.205875853699311</v>
      </c>
    </row>
    <row r="27" spans="1:13" customFormat="1" x14ac:dyDescent="0.2">
      <c r="A27" s="6" t="s">
        <v>43</v>
      </c>
      <c r="B27" s="7" t="s">
        <v>44</v>
      </c>
      <c r="C27" s="8">
        <v>252197.5</v>
      </c>
      <c r="D27" s="8">
        <v>354106.4</v>
      </c>
      <c r="E27" s="8">
        <v>95435.7</v>
      </c>
      <c r="F27" s="8">
        <f t="shared" si="0"/>
        <v>37.841651879975018</v>
      </c>
      <c r="G27" s="8">
        <f t="shared" si="1"/>
        <v>26.951136720488527</v>
      </c>
      <c r="H27" s="8">
        <v>95450.4</v>
      </c>
      <c r="I27" s="8">
        <f t="shared" si="2"/>
        <v>37.847480645129309</v>
      </c>
      <c r="J27" s="8">
        <f t="shared" si="3"/>
        <v>26.955288015127653</v>
      </c>
      <c r="K27" s="8">
        <v>95466.4</v>
      </c>
      <c r="L27" s="8">
        <f t="shared" si="4"/>
        <v>37.853824879310856</v>
      </c>
      <c r="M27" s="8">
        <f t="shared" si="5"/>
        <v>26.959806431061395</v>
      </c>
    </row>
    <row r="28" spans="1:13" customFormat="1" x14ac:dyDescent="0.2">
      <c r="A28" s="17">
        <v>404</v>
      </c>
      <c r="B28" s="7" t="s">
        <v>169</v>
      </c>
      <c r="C28" s="8">
        <v>0</v>
      </c>
      <c r="D28" s="8">
        <v>2527.6999999999998</v>
      </c>
      <c r="E28" s="8"/>
      <c r="F28" s="8"/>
      <c r="G28" s="8">
        <f t="shared" si="1"/>
        <v>0</v>
      </c>
      <c r="H28" s="8"/>
      <c r="I28" s="8"/>
      <c r="J28" s="8">
        <f t="shared" si="3"/>
        <v>0</v>
      </c>
      <c r="K28" s="8"/>
      <c r="L28" s="8"/>
      <c r="M28" s="8">
        <f t="shared" si="5"/>
        <v>0</v>
      </c>
    </row>
    <row r="29" spans="1:13" customFormat="1" x14ac:dyDescent="0.2">
      <c r="A29" s="6" t="s">
        <v>45</v>
      </c>
      <c r="B29" s="7" t="s">
        <v>46</v>
      </c>
      <c r="C29" s="8">
        <v>3638698</v>
      </c>
      <c r="D29" s="8">
        <v>2306442.5</v>
      </c>
      <c r="E29" s="8">
        <v>2244784</v>
      </c>
      <c r="F29" s="8">
        <f t="shared" si="0"/>
        <v>61.691956848301231</v>
      </c>
      <c r="G29" s="8">
        <f t="shared" si="1"/>
        <v>97.326683843191404</v>
      </c>
      <c r="H29" s="8">
        <v>1872130.3</v>
      </c>
      <c r="I29" s="8">
        <f t="shared" si="2"/>
        <v>51.450554566496045</v>
      </c>
      <c r="J29" s="8">
        <f t="shared" si="3"/>
        <v>81.169606439354112</v>
      </c>
      <c r="K29" s="8">
        <v>1770458.3</v>
      </c>
      <c r="L29" s="8">
        <f t="shared" si="4"/>
        <v>48.656368294373429</v>
      </c>
      <c r="M29" s="8">
        <f t="shared" si="5"/>
        <v>76.761432379085974</v>
      </c>
    </row>
    <row r="30" spans="1:13" customFormat="1" x14ac:dyDescent="0.2">
      <c r="A30" s="6" t="s">
        <v>47</v>
      </c>
      <c r="B30" s="7" t="s">
        <v>48</v>
      </c>
      <c r="C30" s="8">
        <v>16628.900000000001</v>
      </c>
      <c r="D30" s="8">
        <v>22822.400000000001</v>
      </c>
      <c r="E30" s="8">
        <v>19644.2</v>
      </c>
      <c r="F30" s="8">
        <f t="shared" si="0"/>
        <v>118.13288912676123</v>
      </c>
      <c r="G30" s="8">
        <f t="shared" si="1"/>
        <v>86.074207795849688</v>
      </c>
      <c r="H30" s="8">
        <v>19644.2</v>
      </c>
      <c r="I30" s="8">
        <f t="shared" si="2"/>
        <v>118.13288912676123</v>
      </c>
      <c r="J30" s="8">
        <f t="shared" si="3"/>
        <v>86.074207795849688</v>
      </c>
      <c r="K30" s="8">
        <v>19644.2</v>
      </c>
      <c r="L30" s="8">
        <f t="shared" si="4"/>
        <v>118.13288912676123</v>
      </c>
      <c r="M30" s="8">
        <f t="shared" si="5"/>
        <v>86.074207795849688</v>
      </c>
    </row>
    <row r="31" spans="1:13" customFormat="1" x14ac:dyDescent="0.2">
      <c r="A31" s="6" t="s">
        <v>49</v>
      </c>
      <c r="B31" s="7" t="s">
        <v>50</v>
      </c>
      <c r="C31" s="8">
        <v>382426.1</v>
      </c>
      <c r="D31" s="8">
        <v>398254.8</v>
      </c>
      <c r="E31" s="8">
        <v>423896</v>
      </c>
      <c r="F31" s="8">
        <f t="shared" si="0"/>
        <v>110.84389899120379</v>
      </c>
      <c r="G31" s="8">
        <f t="shared" si="1"/>
        <v>106.43839069861806</v>
      </c>
      <c r="H31" s="8">
        <v>423465.2</v>
      </c>
      <c r="I31" s="8">
        <f t="shared" si="2"/>
        <v>110.73124977610054</v>
      </c>
      <c r="J31" s="8">
        <f t="shared" si="3"/>
        <v>106.33021874438174</v>
      </c>
      <c r="K31" s="8">
        <v>428735.8</v>
      </c>
      <c r="L31" s="8">
        <f t="shared" si="4"/>
        <v>112.10945068864287</v>
      </c>
      <c r="M31" s="8">
        <f t="shared" si="5"/>
        <v>107.65364284372718</v>
      </c>
    </row>
    <row r="32" spans="1:13" customFormat="1" x14ac:dyDescent="0.2">
      <c r="A32" s="6" t="s">
        <v>51</v>
      </c>
      <c r="B32" s="7" t="s">
        <v>52</v>
      </c>
      <c r="C32" s="8">
        <v>284672.90000000002</v>
      </c>
      <c r="D32" s="8">
        <v>384511.6</v>
      </c>
      <c r="E32" s="8">
        <v>355100.2</v>
      </c>
      <c r="F32" s="8">
        <f t="shared" si="0"/>
        <v>124.73972759612874</v>
      </c>
      <c r="G32" s="8">
        <f t="shared" si="1"/>
        <v>92.350971986280783</v>
      </c>
      <c r="H32" s="8">
        <v>433808.1</v>
      </c>
      <c r="I32" s="8">
        <f t="shared" si="2"/>
        <v>152.38826737634665</v>
      </c>
      <c r="J32" s="8">
        <f t="shared" si="3"/>
        <v>112.8205494970763</v>
      </c>
      <c r="K32" s="8">
        <v>437695.1</v>
      </c>
      <c r="L32" s="8">
        <f t="shared" si="4"/>
        <v>153.75369415213038</v>
      </c>
      <c r="M32" s="8">
        <f t="shared" si="5"/>
        <v>113.83144227638387</v>
      </c>
    </row>
    <row r="33" spans="1:13" customFormat="1" x14ac:dyDescent="0.2">
      <c r="A33" s="6" t="s">
        <v>53</v>
      </c>
      <c r="B33" s="7" t="s">
        <v>54</v>
      </c>
      <c r="C33" s="8">
        <v>6104212.4000000004</v>
      </c>
      <c r="D33" s="8">
        <v>7178373.5999999996</v>
      </c>
      <c r="E33" s="8">
        <v>7119580.0999999996</v>
      </c>
      <c r="F33" s="8">
        <f t="shared" si="0"/>
        <v>116.63388547882114</v>
      </c>
      <c r="G33" s="8">
        <f t="shared" si="1"/>
        <v>99.180963498472678</v>
      </c>
      <c r="H33" s="8">
        <v>6670500</v>
      </c>
      <c r="I33" s="8">
        <f t="shared" si="2"/>
        <v>109.27699697998712</v>
      </c>
      <c r="J33" s="8">
        <f t="shared" si="3"/>
        <v>92.924948904860571</v>
      </c>
      <c r="K33" s="8">
        <v>7255133.2999999998</v>
      </c>
      <c r="L33" s="8">
        <f t="shared" si="4"/>
        <v>118.85453559905615</v>
      </c>
      <c r="M33" s="8">
        <f t="shared" si="5"/>
        <v>101.06931882174537</v>
      </c>
    </row>
    <row r="34" spans="1:13" customFormat="1" x14ac:dyDescent="0.2">
      <c r="A34" s="17" t="s">
        <v>55</v>
      </c>
      <c r="B34" s="7" t="s">
        <v>56</v>
      </c>
      <c r="C34" s="8">
        <v>85653.4</v>
      </c>
      <c r="D34" s="8">
        <v>76832.800000000003</v>
      </c>
      <c r="E34" s="8">
        <v>41350.5</v>
      </c>
      <c r="F34" s="8">
        <f t="shared" si="0"/>
        <v>48.276542437311306</v>
      </c>
      <c r="G34" s="8">
        <f t="shared" si="1"/>
        <v>53.818811757478578</v>
      </c>
      <c r="H34" s="8">
        <v>31900.2</v>
      </c>
      <c r="I34" s="8">
        <f t="shared" si="2"/>
        <v>37.243355196641353</v>
      </c>
      <c r="J34" s="8">
        <f t="shared" si="3"/>
        <v>41.518986682770901</v>
      </c>
      <c r="K34" s="8">
        <v>31900.2</v>
      </c>
      <c r="L34" s="8">
        <f t="shared" si="4"/>
        <v>37.243355196641353</v>
      </c>
      <c r="M34" s="8">
        <f t="shared" si="5"/>
        <v>41.518986682770901</v>
      </c>
    </row>
    <row r="35" spans="1:13" customFormat="1" ht="30" x14ac:dyDescent="0.2">
      <c r="A35" s="17">
        <v>411</v>
      </c>
      <c r="B35" s="7" t="s">
        <v>170</v>
      </c>
      <c r="C35" s="8">
        <v>1199.2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customFormat="1" ht="30" x14ac:dyDescent="0.2">
      <c r="A36" s="6" t="s">
        <v>57</v>
      </c>
      <c r="B36" s="7" t="s">
        <v>58</v>
      </c>
      <c r="C36" s="8">
        <v>602544.9</v>
      </c>
      <c r="D36" s="8">
        <v>651210.6</v>
      </c>
      <c r="E36" s="8">
        <v>868132.5</v>
      </c>
      <c r="F36" s="8">
        <f t="shared" si="0"/>
        <v>144.07764467013163</v>
      </c>
      <c r="G36" s="8">
        <f t="shared" si="1"/>
        <v>133.31056036250024</v>
      </c>
      <c r="H36" s="8">
        <v>895776.3</v>
      </c>
      <c r="I36" s="8">
        <f t="shared" si="2"/>
        <v>148.66548534391379</v>
      </c>
      <c r="J36" s="8">
        <f t="shared" si="3"/>
        <v>137.55554654669319</v>
      </c>
      <c r="K36" s="8">
        <v>1131966</v>
      </c>
      <c r="L36" s="8">
        <f t="shared" si="4"/>
        <v>187.86417410553139</v>
      </c>
      <c r="M36" s="8">
        <f t="shared" si="5"/>
        <v>173.82487324377092</v>
      </c>
    </row>
    <row r="37" spans="1:13" customFormat="1" ht="28.5" x14ac:dyDescent="0.2">
      <c r="A37" s="4" t="s">
        <v>59</v>
      </c>
      <c r="B37" s="5" t="s">
        <v>60</v>
      </c>
      <c r="C37" s="3">
        <f>SUM(C38:C41)</f>
        <v>2220281.3000000003</v>
      </c>
      <c r="D37" s="3">
        <v>1747491.7999999998</v>
      </c>
      <c r="E37" s="3">
        <v>1987412.7</v>
      </c>
      <c r="F37" s="3">
        <f t="shared" si="0"/>
        <v>89.511752407228755</v>
      </c>
      <c r="G37" s="3">
        <f t="shared" si="1"/>
        <v>113.72944353730301</v>
      </c>
      <c r="H37" s="3">
        <v>1099050.6000000001</v>
      </c>
      <c r="I37" s="3">
        <f t="shared" si="2"/>
        <v>49.500511489242378</v>
      </c>
      <c r="J37" s="3">
        <f t="shared" si="3"/>
        <v>62.893033317810144</v>
      </c>
      <c r="K37" s="3">
        <v>610404.9</v>
      </c>
      <c r="L37" s="3">
        <f t="shared" si="4"/>
        <v>27.492232628361098</v>
      </c>
      <c r="M37" s="3">
        <f t="shared" si="5"/>
        <v>34.930344165277347</v>
      </c>
    </row>
    <row r="38" spans="1:13" customFormat="1" x14ac:dyDescent="0.2">
      <c r="A38" s="6" t="s">
        <v>151</v>
      </c>
      <c r="B38" s="7" t="s">
        <v>152</v>
      </c>
      <c r="C38" s="8">
        <v>1300255.5</v>
      </c>
      <c r="D38" s="8">
        <v>108310.7</v>
      </c>
      <c r="E38" s="8">
        <v>7398.3</v>
      </c>
      <c r="F38" s="8">
        <f t="shared" si="0"/>
        <v>0.56898817194005336</v>
      </c>
      <c r="G38" s="8">
        <f t="shared" si="1"/>
        <v>6.8306270756259542</v>
      </c>
      <c r="H38" s="8">
        <v>8443.2999999999993</v>
      </c>
      <c r="I38" s="8">
        <f t="shared" si="2"/>
        <v>0.64935699176046546</v>
      </c>
      <c r="J38" s="8">
        <f t="shared" si="3"/>
        <v>7.7954440327686916</v>
      </c>
      <c r="K38" s="8">
        <v>9488.2000000000007</v>
      </c>
      <c r="L38" s="8">
        <f t="shared" si="4"/>
        <v>0.72971812078472276</v>
      </c>
      <c r="M38" s="8">
        <f t="shared" si="5"/>
        <v>8.7601686629298872</v>
      </c>
    </row>
    <row r="39" spans="1:13" customFormat="1" x14ac:dyDescent="0.2">
      <c r="A39" s="6" t="s">
        <v>61</v>
      </c>
      <c r="B39" s="7" t="s">
        <v>62</v>
      </c>
      <c r="C39" s="8">
        <v>436151.6</v>
      </c>
      <c r="D39" s="8">
        <v>1186173.3</v>
      </c>
      <c r="E39" s="8">
        <v>1513510.8</v>
      </c>
      <c r="F39" s="8">
        <f t="shared" si="0"/>
        <v>347.01484529691055</v>
      </c>
      <c r="G39" s="8">
        <f t="shared" si="1"/>
        <v>127.59609409518828</v>
      </c>
      <c r="H39" s="8">
        <v>627162.19999999995</v>
      </c>
      <c r="I39" s="8">
        <f t="shared" si="2"/>
        <v>143.79454299835194</v>
      </c>
      <c r="J39" s="8">
        <f t="shared" si="3"/>
        <v>52.87272947384669</v>
      </c>
      <c r="K39" s="8">
        <v>401851.6</v>
      </c>
      <c r="L39" s="8">
        <f t="shared" si="4"/>
        <v>92.13576196900344</v>
      </c>
      <c r="M39" s="8">
        <f t="shared" si="5"/>
        <v>33.877983933713566</v>
      </c>
    </row>
    <row r="40" spans="1:13" customFormat="1" x14ac:dyDescent="0.2">
      <c r="A40" s="6" t="s">
        <v>63</v>
      </c>
      <c r="B40" s="7" t="s">
        <v>64</v>
      </c>
      <c r="C40" s="8">
        <v>372348.6</v>
      </c>
      <c r="D40" s="8">
        <v>341479.4</v>
      </c>
      <c r="E40" s="8">
        <v>338872.2</v>
      </c>
      <c r="F40" s="8">
        <f t="shared" si="0"/>
        <v>91.009392810930407</v>
      </c>
      <c r="G40" s="8">
        <f t="shared" si="1"/>
        <v>99.236498599915549</v>
      </c>
      <c r="H40" s="8">
        <v>338314.3</v>
      </c>
      <c r="I40" s="8">
        <f t="shared" si="2"/>
        <v>90.859560100400543</v>
      </c>
      <c r="J40" s="8">
        <f t="shared" si="3"/>
        <v>99.073121248309548</v>
      </c>
      <c r="K40" s="8">
        <v>80362.399999999994</v>
      </c>
      <c r="L40" s="8">
        <f t="shared" si="4"/>
        <v>21.582570741504064</v>
      </c>
      <c r="M40" s="8">
        <f t="shared" si="5"/>
        <v>23.533601148414807</v>
      </c>
    </row>
    <row r="41" spans="1:13" customFormat="1" ht="30" x14ac:dyDescent="0.2">
      <c r="A41" s="6" t="s">
        <v>65</v>
      </c>
      <c r="B41" s="7" t="s">
        <v>66</v>
      </c>
      <c r="C41" s="8">
        <v>111525.6</v>
      </c>
      <c r="D41" s="8">
        <v>111528.4</v>
      </c>
      <c r="E41" s="8">
        <v>127631.4</v>
      </c>
      <c r="F41" s="8">
        <f t="shared" si="0"/>
        <v>114.44134799543781</v>
      </c>
      <c r="G41" s="8">
        <f t="shared" si="1"/>
        <v>114.4384748638015</v>
      </c>
      <c r="H41" s="8">
        <v>125130.8</v>
      </c>
      <c r="I41" s="8">
        <f t="shared" si="2"/>
        <v>112.19917220799529</v>
      </c>
      <c r="J41" s="8">
        <f t="shared" si="3"/>
        <v>112.19635536778077</v>
      </c>
      <c r="K41" s="8">
        <v>118702.7</v>
      </c>
      <c r="L41" s="8">
        <f t="shared" si="4"/>
        <v>106.43538344559455</v>
      </c>
      <c r="M41" s="8">
        <f t="shared" si="5"/>
        <v>106.43271130940639</v>
      </c>
    </row>
    <row r="42" spans="1:13" customFormat="1" ht="14.25" x14ac:dyDescent="0.2">
      <c r="A42" s="4" t="s">
        <v>67</v>
      </c>
      <c r="B42" s="5" t="s">
        <v>68</v>
      </c>
      <c r="C42" s="3">
        <f>SUM(C43:C45)</f>
        <v>92660.9</v>
      </c>
      <c r="D42" s="3">
        <v>102647.1</v>
      </c>
      <c r="E42" s="3">
        <v>124951.6</v>
      </c>
      <c r="F42" s="3">
        <f t="shared" si="0"/>
        <v>134.8482477506694</v>
      </c>
      <c r="G42" s="3">
        <f t="shared" si="1"/>
        <v>121.72930360429082</v>
      </c>
      <c r="H42" s="3">
        <v>292845.8</v>
      </c>
      <c r="I42" s="3">
        <f t="shared" si="2"/>
        <v>316.04031473901074</v>
      </c>
      <c r="J42" s="3">
        <f t="shared" si="3"/>
        <v>285.29378813429702</v>
      </c>
      <c r="K42" s="3">
        <v>267145.8</v>
      </c>
      <c r="L42" s="3">
        <f t="shared" si="4"/>
        <v>288.30477580079628</v>
      </c>
      <c r="M42" s="3">
        <f t="shared" si="5"/>
        <v>260.25654889422105</v>
      </c>
    </row>
    <row r="43" spans="1:13" customFormat="1" x14ac:dyDescent="0.2">
      <c r="A43" s="6" t="s">
        <v>146</v>
      </c>
      <c r="B43" s="7" t="s">
        <v>147</v>
      </c>
      <c r="C43" s="8">
        <v>0</v>
      </c>
      <c r="D43" s="8">
        <v>994.5</v>
      </c>
      <c r="E43" s="8">
        <v>1706.2</v>
      </c>
      <c r="F43" s="8"/>
      <c r="G43" s="8">
        <f t="shared" si="1"/>
        <v>171.56359979889393</v>
      </c>
      <c r="H43" s="8">
        <v>1706.2</v>
      </c>
      <c r="I43" s="8"/>
      <c r="J43" s="8">
        <f t="shared" si="3"/>
        <v>171.56359979889393</v>
      </c>
      <c r="K43" s="8">
        <v>1706.2</v>
      </c>
      <c r="L43" s="8"/>
      <c r="M43" s="8">
        <f t="shared" si="5"/>
        <v>171.56359979889393</v>
      </c>
    </row>
    <row r="44" spans="1:13" customFormat="1" ht="30" x14ac:dyDescent="0.2">
      <c r="A44" s="6" t="s">
        <v>69</v>
      </c>
      <c r="B44" s="7" t="s">
        <v>70</v>
      </c>
      <c r="C44" s="8">
        <v>18375.900000000001</v>
      </c>
      <c r="D44" s="8">
        <v>25855</v>
      </c>
      <c r="E44" s="8">
        <v>24723.1</v>
      </c>
      <c r="F44" s="8">
        <f t="shared" si="0"/>
        <v>134.54089323516126</v>
      </c>
      <c r="G44" s="8">
        <f t="shared" si="1"/>
        <v>95.622123380390633</v>
      </c>
      <c r="H44" s="8">
        <v>24563.3</v>
      </c>
      <c r="I44" s="8">
        <f t="shared" si="2"/>
        <v>133.67127596471465</v>
      </c>
      <c r="J44" s="8">
        <f t="shared" si="3"/>
        <v>95.004061110036744</v>
      </c>
      <c r="K44" s="8">
        <v>24563.3</v>
      </c>
      <c r="L44" s="8">
        <f t="shared" si="4"/>
        <v>133.67127596471465</v>
      </c>
      <c r="M44" s="8">
        <f t="shared" si="5"/>
        <v>95.004061110036744</v>
      </c>
    </row>
    <row r="45" spans="1:13" customFormat="1" ht="30" x14ac:dyDescent="0.2">
      <c r="A45" s="6" t="s">
        <v>71</v>
      </c>
      <c r="B45" s="7" t="s">
        <v>72</v>
      </c>
      <c r="C45" s="8">
        <v>74285</v>
      </c>
      <c r="D45" s="8">
        <v>75797.600000000006</v>
      </c>
      <c r="E45" s="8">
        <v>98522.3</v>
      </c>
      <c r="F45" s="8">
        <f t="shared" si="0"/>
        <v>132.62744834084944</v>
      </c>
      <c r="G45" s="8">
        <f t="shared" si="1"/>
        <v>129.98076456246633</v>
      </c>
      <c r="H45" s="8">
        <v>266576.3</v>
      </c>
      <c r="I45" s="8">
        <f t="shared" si="2"/>
        <v>358.85616207848147</v>
      </c>
      <c r="J45" s="8">
        <f t="shared" si="3"/>
        <v>351.69490854591697</v>
      </c>
      <c r="K45" s="8">
        <v>240876.3</v>
      </c>
      <c r="L45" s="8">
        <f t="shared" si="4"/>
        <v>324.25967557380358</v>
      </c>
      <c r="M45" s="8">
        <f t="shared" si="5"/>
        <v>317.7888218096615</v>
      </c>
    </row>
    <row r="46" spans="1:13" customFormat="1" ht="14.25" x14ac:dyDescent="0.2">
      <c r="A46" s="4" t="s">
        <v>73</v>
      </c>
      <c r="B46" s="5" t="s">
        <v>74</v>
      </c>
      <c r="C46" s="3">
        <f>SUM(C47:C53)</f>
        <v>11939780.9</v>
      </c>
      <c r="D46" s="3">
        <v>13548619.300000001</v>
      </c>
      <c r="E46" s="3">
        <v>14094934.699999999</v>
      </c>
      <c r="F46" s="3">
        <f t="shared" si="0"/>
        <v>118.05019554420801</v>
      </c>
      <c r="G46" s="3">
        <f t="shared" si="1"/>
        <v>104.03225884426466</v>
      </c>
      <c r="H46" s="3">
        <v>13249701.6</v>
      </c>
      <c r="I46" s="3">
        <f t="shared" si="2"/>
        <v>110.97106145389988</v>
      </c>
      <c r="J46" s="3">
        <f t="shared" si="3"/>
        <v>97.793740503137457</v>
      </c>
      <c r="K46" s="3">
        <v>12515379.6</v>
      </c>
      <c r="L46" s="3">
        <f t="shared" si="4"/>
        <v>104.82084809445706</v>
      </c>
      <c r="M46" s="3">
        <f t="shared" si="5"/>
        <v>92.373837679533878</v>
      </c>
    </row>
    <row r="47" spans="1:13" customFormat="1" x14ac:dyDescent="0.2">
      <c r="A47" s="6" t="s">
        <v>75</v>
      </c>
      <c r="B47" s="7" t="s">
        <v>76</v>
      </c>
      <c r="C47" s="8">
        <v>2308719.4</v>
      </c>
      <c r="D47" s="8">
        <v>2562676.7000000002</v>
      </c>
      <c r="E47" s="8">
        <v>3161526</v>
      </c>
      <c r="F47" s="8">
        <f t="shared" si="0"/>
        <v>136.93851231986008</v>
      </c>
      <c r="G47" s="8">
        <f t="shared" si="1"/>
        <v>123.36811740630411</v>
      </c>
      <c r="H47" s="8">
        <v>2578938.2999999998</v>
      </c>
      <c r="I47" s="8">
        <f t="shared" si="2"/>
        <v>111.70427640535267</v>
      </c>
      <c r="J47" s="8">
        <f t="shared" si="3"/>
        <v>100.63455526793526</v>
      </c>
      <c r="K47" s="8">
        <v>2578938.2999999998</v>
      </c>
      <c r="L47" s="8">
        <f t="shared" si="4"/>
        <v>111.70427640535267</v>
      </c>
      <c r="M47" s="8">
        <f t="shared" si="5"/>
        <v>100.63455526793526</v>
      </c>
    </row>
    <row r="48" spans="1:13" customFormat="1" x14ac:dyDescent="0.2">
      <c r="A48" s="6" t="s">
        <v>77</v>
      </c>
      <c r="B48" s="7" t="s">
        <v>78</v>
      </c>
      <c r="C48" s="8">
        <v>7149142.9000000004</v>
      </c>
      <c r="D48" s="8">
        <v>8290921.7000000002</v>
      </c>
      <c r="E48" s="8">
        <v>8443506.1999999993</v>
      </c>
      <c r="F48" s="8">
        <f t="shared" si="0"/>
        <v>118.10515355623956</v>
      </c>
      <c r="G48" s="8">
        <f t="shared" si="1"/>
        <v>101.84038042477231</v>
      </c>
      <c r="H48" s="8">
        <v>8341790.5</v>
      </c>
      <c r="I48" s="8">
        <f t="shared" si="2"/>
        <v>116.68238580040133</v>
      </c>
      <c r="J48" s="8">
        <f t="shared" si="3"/>
        <v>100.61354818970247</v>
      </c>
      <c r="K48" s="8">
        <v>7607285.2999999998</v>
      </c>
      <c r="L48" s="8">
        <f t="shared" si="4"/>
        <v>106.4083542098452</v>
      </c>
      <c r="M48" s="8">
        <f t="shared" si="5"/>
        <v>91.754398066502063</v>
      </c>
    </row>
    <row r="49" spans="1:13" customFormat="1" x14ac:dyDescent="0.2">
      <c r="A49" s="6" t="s">
        <v>142</v>
      </c>
      <c r="B49" s="7" t="s">
        <v>143</v>
      </c>
      <c r="C49" s="8">
        <v>176257.3</v>
      </c>
      <c r="D49" s="8">
        <v>286325.59999999998</v>
      </c>
      <c r="E49" s="8">
        <v>285373.40000000002</v>
      </c>
      <c r="F49" s="8">
        <f t="shared" si="0"/>
        <v>161.90727986869197</v>
      </c>
      <c r="G49" s="8">
        <f t="shared" si="1"/>
        <v>99.667441542076588</v>
      </c>
      <c r="H49" s="8">
        <v>283033.2</v>
      </c>
      <c r="I49" s="8">
        <f t="shared" si="2"/>
        <v>160.57956181105692</v>
      </c>
      <c r="J49" s="8">
        <f t="shared" si="3"/>
        <v>98.850120282643275</v>
      </c>
      <c r="K49" s="8">
        <v>283033.2</v>
      </c>
      <c r="L49" s="8">
        <f t="shared" si="4"/>
        <v>160.57956181105692</v>
      </c>
      <c r="M49" s="8">
        <f t="shared" si="5"/>
        <v>98.850120282643275</v>
      </c>
    </row>
    <row r="50" spans="1:13" customFormat="1" x14ac:dyDescent="0.2">
      <c r="A50" s="6" t="s">
        <v>79</v>
      </c>
      <c r="B50" s="7" t="s">
        <v>80</v>
      </c>
      <c r="C50" s="8">
        <v>1531534.3</v>
      </c>
      <c r="D50" s="8">
        <v>1661665.9</v>
      </c>
      <c r="E50" s="8">
        <v>1671543</v>
      </c>
      <c r="F50" s="8">
        <f t="shared" si="0"/>
        <v>109.14172800439401</v>
      </c>
      <c r="G50" s="8">
        <f t="shared" si="1"/>
        <v>100.59440950193419</v>
      </c>
      <c r="H50" s="8">
        <v>1564893.4</v>
      </c>
      <c r="I50" s="8">
        <f t="shared" si="2"/>
        <v>102.17814906267523</v>
      </c>
      <c r="J50" s="8">
        <f t="shared" si="3"/>
        <v>94.176175848586652</v>
      </c>
      <c r="K50" s="8">
        <v>1564893.4</v>
      </c>
      <c r="L50" s="8">
        <f t="shared" si="4"/>
        <v>102.17814906267523</v>
      </c>
      <c r="M50" s="8">
        <f t="shared" si="5"/>
        <v>94.176175848586652</v>
      </c>
    </row>
    <row r="51" spans="1:13" customFormat="1" ht="30" x14ac:dyDescent="0.2">
      <c r="A51" s="6" t="s">
        <v>81</v>
      </c>
      <c r="B51" s="7" t="s">
        <v>82</v>
      </c>
      <c r="C51" s="8">
        <v>47121.1</v>
      </c>
      <c r="D51" s="8">
        <v>75038.600000000006</v>
      </c>
      <c r="E51" s="8">
        <v>73472</v>
      </c>
      <c r="F51" s="8">
        <f t="shared" si="0"/>
        <v>155.92165717693348</v>
      </c>
      <c r="G51" s="8">
        <f t="shared" si="1"/>
        <v>97.912274482732869</v>
      </c>
      <c r="H51" s="8">
        <v>52238.1</v>
      </c>
      <c r="I51" s="8">
        <f t="shared" si="2"/>
        <v>110.85925413455968</v>
      </c>
      <c r="J51" s="8">
        <f t="shared" si="3"/>
        <v>69.614971494670741</v>
      </c>
      <c r="K51" s="8">
        <v>52238.1</v>
      </c>
      <c r="L51" s="8">
        <f t="shared" si="4"/>
        <v>110.85925413455968</v>
      </c>
      <c r="M51" s="8">
        <f t="shared" si="5"/>
        <v>69.614971494670741</v>
      </c>
    </row>
    <row r="52" spans="1:13" customFormat="1" x14ac:dyDescent="0.2">
      <c r="A52" s="6" t="s">
        <v>83</v>
      </c>
      <c r="B52" s="7" t="s">
        <v>153</v>
      </c>
      <c r="C52" s="8">
        <v>156853.20000000001</v>
      </c>
      <c r="D52" s="8">
        <v>167910.3</v>
      </c>
      <c r="E52" s="8">
        <v>171007</v>
      </c>
      <c r="F52" s="8">
        <f t="shared" si="0"/>
        <v>109.02359658585223</v>
      </c>
      <c r="G52" s="8">
        <f t="shared" si="1"/>
        <v>101.84425851183639</v>
      </c>
      <c r="H52" s="8">
        <v>159755.9</v>
      </c>
      <c r="I52" s="8">
        <f t="shared" si="2"/>
        <v>101.85058385802775</v>
      </c>
      <c r="J52" s="8">
        <f t="shared" si="3"/>
        <v>95.143597504143585</v>
      </c>
      <c r="K52" s="8">
        <v>159755.9</v>
      </c>
      <c r="L52" s="8">
        <f t="shared" si="4"/>
        <v>101.85058385802775</v>
      </c>
      <c r="M52" s="8">
        <f t="shared" si="5"/>
        <v>95.143597504143585</v>
      </c>
    </row>
    <row r="53" spans="1:13" customFormat="1" x14ac:dyDescent="0.2">
      <c r="A53" s="6" t="s">
        <v>84</v>
      </c>
      <c r="B53" s="7" t="s">
        <v>85</v>
      </c>
      <c r="C53" s="8">
        <v>570152.69999999995</v>
      </c>
      <c r="D53" s="8">
        <v>504080.5</v>
      </c>
      <c r="E53" s="8">
        <v>288507.09999999998</v>
      </c>
      <c r="F53" s="8">
        <f t="shared" si="0"/>
        <v>50.601724766014435</v>
      </c>
      <c r="G53" s="8">
        <f t="shared" si="1"/>
        <v>57.234330627746957</v>
      </c>
      <c r="H53" s="8">
        <v>269052.2</v>
      </c>
      <c r="I53" s="8">
        <f t="shared" si="2"/>
        <v>47.1894985325861</v>
      </c>
      <c r="J53" s="8">
        <f t="shared" si="3"/>
        <v>53.374847866560991</v>
      </c>
      <c r="K53" s="8">
        <v>269235.40000000002</v>
      </c>
      <c r="L53" s="8">
        <f t="shared" si="4"/>
        <v>47.221630275538473</v>
      </c>
      <c r="M53" s="8">
        <f t="shared" si="5"/>
        <v>53.411191268061351</v>
      </c>
    </row>
    <row r="54" spans="1:13" customFormat="1" ht="14.25" x14ac:dyDescent="0.2">
      <c r="A54" s="4" t="s">
        <v>86</v>
      </c>
      <c r="B54" s="5" t="s">
        <v>155</v>
      </c>
      <c r="C54" s="3">
        <f>SUM(C55:C57)</f>
        <v>1278143.8999999999</v>
      </c>
      <c r="D54" s="3">
        <v>1712157.7000000002</v>
      </c>
      <c r="E54" s="3">
        <v>1928015.4</v>
      </c>
      <c r="F54" s="3">
        <f t="shared" si="0"/>
        <v>150.84494007286659</v>
      </c>
      <c r="G54" s="3">
        <f t="shared" si="1"/>
        <v>112.60734919452804</v>
      </c>
      <c r="H54" s="3">
        <v>1728027.7</v>
      </c>
      <c r="I54" s="3">
        <f t="shared" si="2"/>
        <v>135.19821203230717</v>
      </c>
      <c r="J54" s="3">
        <f t="shared" si="3"/>
        <v>100.92690060033604</v>
      </c>
      <c r="K54" s="3">
        <v>1633480.2</v>
      </c>
      <c r="L54" s="3">
        <f t="shared" si="4"/>
        <v>127.80096200435649</v>
      </c>
      <c r="M54" s="3">
        <f t="shared" si="5"/>
        <v>95.404774922310011</v>
      </c>
    </row>
    <row r="55" spans="1:13" customFormat="1" x14ac:dyDescent="0.2">
      <c r="A55" s="6" t="s">
        <v>87</v>
      </c>
      <c r="B55" s="7" t="s">
        <v>88</v>
      </c>
      <c r="C55" s="8">
        <v>1207697.5</v>
      </c>
      <c r="D55" s="8">
        <v>1625632.8</v>
      </c>
      <c r="E55" s="8">
        <v>1846247.6</v>
      </c>
      <c r="F55" s="8">
        <f t="shared" si="0"/>
        <v>152.87334783751726</v>
      </c>
      <c r="G55" s="8">
        <f t="shared" si="1"/>
        <v>113.57101062429351</v>
      </c>
      <c r="H55" s="8">
        <v>1646203.5</v>
      </c>
      <c r="I55" s="8">
        <f t="shared" si="2"/>
        <v>136.30925790605676</v>
      </c>
      <c r="J55" s="8">
        <f t="shared" si="3"/>
        <v>101.26539646591777</v>
      </c>
      <c r="K55" s="8">
        <v>1551353</v>
      </c>
      <c r="L55" s="8">
        <f t="shared" si="4"/>
        <v>128.45542861519544</v>
      </c>
      <c r="M55" s="8">
        <f t="shared" si="5"/>
        <v>95.430714734594417</v>
      </c>
    </row>
    <row r="56" spans="1:13" customFormat="1" x14ac:dyDescent="0.2">
      <c r="A56" s="6" t="s">
        <v>144</v>
      </c>
      <c r="B56" s="7" t="s">
        <v>145</v>
      </c>
      <c r="C56" s="8">
        <v>0</v>
      </c>
      <c r="D56" s="8">
        <v>12052.6</v>
      </c>
      <c r="E56" s="8">
        <v>12594.4</v>
      </c>
      <c r="F56" s="8"/>
      <c r="G56" s="8">
        <f t="shared" si="1"/>
        <v>104.49529562086188</v>
      </c>
      <c r="H56" s="8">
        <v>12594.4</v>
      </c>
      <c r="I56" s="8"/>
      <c r="J56" s="8">
        <f t="shared" si="3"/>
        <v>104.49529562086188</v>
      </c>
      <c r="K56" s="8">
        <v>12594.4</v>
      </c>
      <c r="L56" s="8"/>
      <c r="M56" s="8">
        <f t="shared" si="5"/>
        <v>104.49529562086188</v>
      </c>
    </row>
    <row r="57" spans="1:13" customFormat="1" ht="30" x14ac:dyDescent="0.2">
      <c r="A57" s="6" t="s">
        <v>89</v>
      </c>
      <c r="B57" s="7" t="s">
        <v>90</v>
      </c>
      <c r="C57" s="8">
        <v>70446.399999999994</v>
      </c>
      <c r="D57" s="8">
        <v>74472.3</v>
      </c>
      <c r="E57" s="8">
        <v>69173.399999999994</v>
      </c>
      <c r="F57" s="8">
        <f t="shared" si="0"/>
        <v>98.192952372300084</v>
      </c>
      <c r="G57" s="8">
        <f t="shared" si="1"/>
        <v>92.884737009599533</v>
      </c>
      <c r="H57" s="8">
        <v>69229.8</v>
      </c>
      <c r="I57" s="8">
        <f t="shared" si="2"/>
        <v>98.273013241272807</v>
      </c>
      <c r="J57" s="8">
        <f t="shared" si="3"/>
        <v>92.960469865977018</v>
      </c>
      <c r="K57" s="8">
        <v>69532.800000000003</v>
      </c>
      <c r="L57" s="8">
        <f t="shared" si="4"/>
        <v>98.703127484158188</v>
      </c>
      <c r="M57" s="8">
        <f t="shared" si="5"/>
        <v>93.367332551834721</v>
      </c>
    </row>
    <row r="58" spans="1:13" customFormat="1" ht="14.25" x14ac:dyDescent="0.2">
      <c r="A58" s="4" t="s">
        <v>91</v>
      </c>
      <c r="B58" s="5" t="s">
        <v>92</v>
      </c>
      <c r="C58" s="3">
        <f>SUM(C59:C65)</f>
        <v>4519410.2000000011</v>
      </c>
      <c r="D58" s="3">
        <v>7308039</v>
      </c>
      <c r="E58" s="3">
        <v>7116868.7999999998</v>
      </c>
      <c r="F58" s="3">
        <f t="shared" si="0"/>
        <v>157.47339774557304</v>
      </c>
      <c r="G58" s="3">
        <f t="shared" si="1"/>
        <v>97.384110840130973</v>
      </c>
      <c r="H58" s="3">
        <v>7106380.5999999996</v>
      </c>
      <c r="I58" s="3">
        <f t="shared" si="2"/>
        <v>157.24132764049605</v>
      </c>
      <c r="J58" s="3">
        <f t="shared" si="3"/>
        <v>97.240594911986648</v>
      </c>
      <c r="K58" s="3">
        <v>7289935.0999999996</v>
      </c>
      <c r="L58" s="3">
        <f t="shared" si="4"/>
        <v>161.30279787393491</v>
      </c>
      <c r="M58" s="3">
        <f t="shared" si="5"/>
        <v>99.752274173687354</v>
      </c>
    </row>
    <row r="59" spans="1:13" customFormat="1" x14ac:dyDescent="0.2">
      <c r="A59" s="6" t="s">
        <v>93</v>
      </c>
      <c r="B59" s="7" t="s">
        <v>94</v>
      </c>
      <c r="C59" s="8">
        <v>1476503.8</v>
      </c>
      <c r="D59" s="8">
        <v>3064057.6</v>
      </c>
      <c r="E59" s="8">
        <v>3562374.8</v>
      </c>
      <c r="F59" s="8">
        <f t="shared" si="0"/>
        <v>241.27095372189356</v>
      </c>
      <c r="G59" s="8">
        <f t="shared" si="1"/>
        <v>116.26331045473819</v>
      </c>
      <c r="H59" s="8">
        <v>3604852.9</v>
      </c>
      <c r="I59" s="8">
        <f t="shared" si="2"/>
        <v>244.14789179682435</v>
      </c>
      <c r="J59" s="8">
        <f t="shared" si="3"/>
        <v>117.64964535914729</v>
      </c>
      <c r="K59" s="8">
        <v>3717586.9</v>
      </c>
      <c r="L59" s="8">
        <f t="shared" si="4"/>
        <v>251.78309056840897</v>
      </c>
      <c r="M59" s="8">
        <f t="shared" si="5"/>
        <v>121.32888428729277</v>
      </c>
    </row>
    <row r="60" spans="1:13" customFormat="1" x14ac:dyDescent="0.2">
      <c r="A60" s="6" t="s">
        <v>95</v>
      </c>
      <c r="B60" s="7" t="s">
        <v>96</v>
      </c>
      <c r="C60" s="8">
        <v>1158897.1000000001</v>
      </c>
      <c r="D60" s="8">
        <v>2293870.6</v>
      </c>
      <c r="E60" s="8">
        <v>1670740.8</v>
      </c>
      <c r="F60" s="8">
        <f t="shared" si="0"/>
        <v>144.16644929045037</v>
      </c>
      <c r="G60" s="8">
        <f t="shared" si="1"/>
        <v>72.835006473338112</v>
      </c>
      <c r="H60" s="8">
        <v>1687810.6</v>
      </c>
      <c r="I60" s="8">
        <f t="shared" si="2"/>
        <v>145.63938420417136</v>
      </c>
      <c r="J60" s="8">
        <f t="shared" si="3"/>
        <v>73.579154813702218</v>
      </c>
      <c r="K60" s="8">
        <v>1752238.9</v>
      </c>
      <c r="L60" s="8">
        <f t="shared" si="4"/>
        <v>151.19883378774523</v>
      </c>
      <c r="M60" s="8">
        <f t="shared" si="5"/>
        <v>76.387870353279723</v>
      </c>
    </row>
    <row r="61" spans="1:13" customFormat="1" ht="30" x14ac:dyDescent="0.2">
      <c r="A61" s="6" t="s">
        <v>97</v>
      </c>
      <c r="B61" s="7" t="s">
        <v>98</v>
      </c>
      <c r="C61" s="8">
        <v>49076.4</v>
      </c>
      <c r="D61" s="8">
        <v>48382.8</v>
      </c>
      <c r="E61" s="8">
        <v>52174.5</v>
      </c>
      <c r="F61" s="8">
        <f t="shared" si="0"/>
        <v>106.31281023057926</v>
      </c>
      <c r="G61" s="8">
        <f t="shared" si="1"/>
        <v>107.8368759145812</v>
      </c>
      <c r="H61" s="8">
        <v>54010</v>
      </c>
      <c r="I61" s="8">
        <f t="shared" si="2"/>
        <v>110.05289711551785</v>
      </c>
      <c r="J61" s="8">
        <f t="shared" si="3"/>
        <v>111.6305794621229</v>
      </c>
      <c r="K61" s="8">
        <v>54077.5</v>
      </c>
      <c r="L61" s="8">
        <f t="shared" si="4"/>
        <v>110.19043776642133</v>
      </c>
      <c r="M61" s="8">
        <f t="shared" si="5"/>
        <v>111.77009185082301</v>
      </c>
    </row>
    <row r="62" spans="1:13" customFormat="1" x14ac:dyDescent="0.2">
      <c r="A62" s="6" t="s">
        <v>99</v>
      </c>
      <c r="B62" s="7" t="s">
        <v>100</v>
      </c>
      <c r="C62" s="8">
        <v>111757.5</v>
      </c>
      <c r="D62" s="8">
        <v>180596.3</v>
      </c>
      <c r="E62" s="8">
        <v>359403</v>
      </c>
      <c r="F62" s="8">
        <f t="shared" si="0"/>
        <v>321.59183947386083</v>
      </c>
      <c r="G62" s="8">
        <f t="shared" si="1"/>
        <v>199.00906054000001</v>
      </c>
      <c r="H62" s="8">
        <v>305526.8</v>
      </c>
      <c r="I62" s="8">
        <f t="shared" si="2"/>
        <v>273.38371026553028</v>
      </c>
      <c r="J62" s="8">
        <f t="shared" si="3"/>
        <v>169.17666641010919</v>
      </c>
      <c r="K62" s="8">
        <v>305725</v>
      </c>
      <c r="L62" s="8">
        <f t="shared" si="4"/>
        <v>273.56105854193231</v>
      </c>
      <c r="M62" s="8">
        <f t="shared" si="5"/>
        <v>169.28641395200233</v>
      </c>
    </row>
    <row r="63" spans="1:13" customFormat="1" x14ac:dyDescent="0.2">
      <c r="A63" s="6" t="s">
        <v>101</v>
      </c>
      <c r="B63" s="7" t="s">
        <v>102</v>
      </c>
      <c r="C63" s="8">
        <v>359373.1</v>
      </c>
      <c r="D63" s="8">
        <v>395609.3</v>
      </c>
      <c r="E63" s="8">
        <v>396415</v>
      </c>
      <c r="F63" s="8">
        <f t="shared" si="0"/>
        <v>110.30736579894267</v>
      </c>
      <c r="G63" s="8">
        <f t="shared" si="1"/>
        <v>100.20366053073072</v>
      </c>
      <c r="H63" s="8">
        <v>405414.7</v>
      </c>
      <c r="I63" s="8">
        <f t="shared" si="2"/>
        <v>112.81164338677547</v>
      </c>
      <c r="J63" s="8">
        <f t="shared" si="3"/>
        <v>102.47855649500657</v>
      </c>
      <c r="K63" s="8">
        <v>415745.6</v>
      </c>
      <c r="L63" s="8">
        <f t="shared" si="4"/>
        <v>115.6863438025829</v>
      </c>
      <c r="M63" s="8">
        <f t="shared" si="5"/>
        <v>105.08994606547419</v>
      </c>
    </row>
    <row r="64" spans="1:13" customFormat="1" ht="45" x14ac:dyDescent="0.2">
      <c r="A64" s="6" t="s">
        <v>103</v>
      </c>
      <c r="B64" s="7" t="s">
        <v>104</v>
      </c>
      <c r="C64" s="8">
        <v>99319.2</v>
      </c>
      <c r="D64" s="8">
        <v>122892.7</v>
      </c>
      <c r="E64" s="8">
        <v>126217.3</v>
      </c>
      <c r="F64" s="8">
        <f t="shared" si="0"/>
        <v>127.08247750686677</v>
      </c>
      <c r="G64" s="8">
        <f t="shared" si="1"/>
        <v>102.70528680710898</v>
      </c>
      <c r="H64" s="8">
        <v>130302.5</v>
      </c>
      <c r="I64" s="8">
        <f t="shared" si="2"/>
        <v>131.19568019073856</v>
      </c>
      <c r="J64" s="8">
        <f t="shared" si="3"/>
        <v>106.02948751227697</v>
      </c>
      <c r="K64" s="8">
        <v>130452.7</v>
      </c>
      <c r="L64" s="8">
        <f t="shared" si="4"/>
        <v>131.34690976165737</v>
      </c>
      <c r="M64" s="8">
        <f t="shared" si="5"/>
        <v>106.15170795336093</v>
      </c>
    </row>
    <row r="65" spans="1:13" customFormat="1" x14ac:dyDescent="0.2">
      <c r="A65" s="6" t="s">
        <v>105</v>
      </c>
      <c r="B65" s="7" t="s">
        <v>106</v>
      </c>
      <c r="C65" s="8">
        <v>1264483.1000000001</v>
      </c>
      <c r="D65" s="8">
        <v>1202629.7</v>
      </c>
      <c r="E65" s="8">
        <v>949543.4</v>
      </c>
      <c r="F65" s="8">
        <f t="shared" si="0"/>
        <v>75.093403778982875</v>
      </c>
      <c r="G65" s="8">
        <f t="shared" si="1"/>
        <v>78.955592066286073</v>
      </c>
      <c r="H65" s="8">
        <v>918463.1</v>
      </c>
      <c r="I65" s="8">
        <f t="shared" si="2"/>
        <v>72.635458710361561</v>
      </c>
      <c r="J65" s="8">
        <f t="shared" si="3"/>
        <v>76.371230479340397</v>
      </c>
      <c r="K65" s="8">
        <v>914108.5</v>
      </c>
      <c r="L65" s="8">
        <f t="shared" si="4"/>
        <v>72.29108083769566</v>
      </c>
      <c r="M65" s="8">
        <f t="shared" si="5"/>
        <v>76.009140635725188</v>
      </c>
    </row>
    <row r="66" spans="1:13" customFormat="1" ht="14.25" x14ac:dyDescent="0.2">
      <c r="A66" s="4" t="s">
        <v>107</v>
      </c>
      <c r="B66" s="5" t="s">
        <v>108</v>
      </c>
      <c r="C66" s="3">
        <f>SUM(C67:C71)</f>
        <v>15016538.1</v>
      </c>
      <c r="D66" s="3">
        <v>15619724.200000001</v>
      </c>
      <c r="E66" s="3">
        <v>16116269.300000001</v>
      </c>
      <c r="F66" s="3">
        <f t="shared" si="0"/>
        <v>107.32346691811745</v>
      </c>
      <c r="G66" s="3">
        <f t="shared" si="1"/>
        <v>103.17896202034092</v>
      </c>
      <c r="H66" s="3">
        <v>15608316.199999999</v>
      </c>
      <c r="I66" s="3">
        <f t="shared" si="2"/>
        <v>103.940842396957</v>
      </c>
      <c r="J66" s="3">
        <f t="shared" si="3"/>
        <v>99.926964139353998</v>
      </c>
      <c r="K66" s="3">
        <v>15729665.1</v>
      </c>
      <c r="L66" s="3">
        <f t="shared" si="4"/>
        <v>104.7489440991729</v>
      </c>
      <c r="M66" s="3">
        <f t="shared" si="5"/>
        <v>100.70385941897743</v>
      </c>
    </row>
    <row r="67" spans="1:13" customFormat="1" x14ac:dyDescent="0.2">
      <c r="A67" s="6" t="s">
        <v>109</v>
      </c>
      <c r="B67" s="7" t="s">
        <v>110</v>
      </c>
      <c r="C67" s="8">
        <v>126965.3</v>
      </c>
      <c r="D67" s="8">
        <v>125516.1</v>
      </c>
      <c r="E67" s="8">
        <v>115362.2</v>
      </c>
      <c r="F67" s="8">
        <f t="shared" si="0"/>
        <v>90.861203809229764</v>
      </c>
      <c r="G67" s="8">
        <f t="shared" si="1"/>
        <v>91.910280832498771</v>
      </c>
      <c r="H67" s="8">
        <v>115838.1</v>
      </c>
      <c r="I67" s="8">
        <f t="shared" si="2"/>
        <v>91.236030631991582</v>
      </c>
      <c r="J67" s="8">
        <f t="shared" si="3"/>
        <v>92.289435379206324</v>
      </c>
      <c r="K67" s="8">
        <v>116450.7</v>
      </c>
      <c r="L67" s="8">
        <f t="shared" si="4"/>
        <v>91.718524667763546</v>
      </c>
      <c r="M67" s="8">
        <f t="shared" si="5"/>
        <v>92.777500256939135</v>
      </c>
    </row>
    <row r="68" spans="1:13" customFormat="1" x14ac:dyDescent="0.2">
      <c r="A68" s="6" t="s">
        <v>111</v>
      </c>
      <c r="B68" s="7" t="s">
        <v>112</v>
      </c>
      <c r="C68" s="8">
        <v>1620505.2</v>
      </c>
      <c r="D68" s="8">
        <v>1817440.9</v>
      </c>
      <c r="E68" s="8">
        <v>1931507</v>
      </c>
      <c r="F68" s="8">
        <f t="shared" si="0"/>
        <v>119.19165702152638</v>
      </c>
      <c r="G68" s="8">
        <f t="shared" si="1"/>
        <v>106.27619308006109</v>
      </c>
      <c r="H68" s="8">
        <v>1937662.3</v>
      </c>
      <c r="I68" s="8">
        <f t="shared" si="2"/>
        <v>119.57149535836109</v>
      </c>
      <c r="J68" s="8">
        <f t="shared" si="3"/>
        <v>106.6148725936563</v>
      </c>
      <c r="K68" s="8">
        <v>1937411.3</v>
      </c>
      <c r="L68" s="8">
        <f t="shared" si="4"/>
        <v>119.55600636147297</v>
      </c>
      <c r="M68" s="8">
        <f t="shared" si="5"/>
        <v>106.60106196575636</v>
      </c>
    </row>
    <row r="69" spans="1:13" customFormat="1" x14ac:dyDescent="0.2">
      <c r="A69" s="6" t="s">
        <v>113</v>
      </c>
      <c r="B69" s="7" t="s">
        <v>114</v>
      </c>
      <c r="C69" s="8">
        <v>10796371.699999999</v>
      </c>
      <c r="D69" s="8">
        <v>10567495.800000001</v>
      </c>
      <c r="E69" s="8">
        <v>9795873.6999999993</v>
      </c>
      <c r="F69" s="8">
        <f t="shared" si="0"/>
        <v>90.733016352150969</v>
      </c>
      <c r="G69" s="8">
        <f t="shared" si="1"/>
        <v>92.698155602768239</v>
      </c>
      <c r="H69" s="8">
        <v>9156724.1999999993</v>
      </c>
      <c r="I69" s="8">
        <f t="shared" si="2"/>
        <v>84.812976566933131</v>
      </c>
      <c r="J69" s="8">
        <f t="shared" si="3"/>
        <v>86.649896752265548</v>
      </c>
      <c r="K69" s="8">
        <v>9200918.4000000004</v>
      </c>
      <c r="L69" s="8">
        <f t="shared" si="4"/>
        <v>85.222319642811115</v>
      </c>
      <c r="M69" s="8">
        <f t="shared" si="5"/>
        <v>87.068105577103708</v>
      </c>
    </row>
    <row r="70" spans="1:13" customFormat="1" x14ac:dyDescent="0.2">
      <c r="A70" s="6" t="s">
        <v>115</v>
      </c>
      <c r="B70" s="7" t="s">
        <v>116</v>
      </c>
      <c r="C70" s="8">
        <v>2101624.1</v>
      </c>
      <c r="D70" s="8">
        <v>2739129.9</v>
      </c>
      <c r="E70" s="8">
        <v>3900526.8</v>
      </c>
      <c r="F70" s="8">
        <f t="shared" si="0"/>
        <v>185.59583514482915</v>
      </c>
      <c r="G70" s="8">
        <f t="shared" si="1"/>
        <v>142.40021256385103</v>
      </c>
      <c r="H70" s="8">
        <v>4025097.4</v>
      </c>
      <c r="I70" s="8">
        <f t="shared" si="2"/>
        <v>191.52318437916657</v>
      </c>
      <c r="J70" s="8">
        <f t="shared" si="3"/>
        <v>146.94802900731361</v>
      </c>
      <c r="K70" s="8">
        <v>4101858.1</v>
      </c>
      <c r="L70" s="8">
        <f t="shared" si="4"/>
        <v>195.17563107503381</v>
      </c>
      <c r="M70" s="8">
        <f t="shared" si="5"/>
        <v>149.75040431634878</v>
      </c>
    </row>
    <row r="71" spans="1:13" customFormat="1" ht="30" x14ac:dyDescent="0.2">
      <c r="A71" s="6" t="s">
        <v>117</v>
      </c>
      <c r="B71" s="7" t="s">
        <v>118</v>
      </c>
      <c r="C71" s="8">
        <v>371071.8</v>
      </c>
      <c r="D71" s="8">
        <v>370141.5</v>
      </c>
      <c r="E71" s="8">
        <v>372999.6</v>
      </c>
      <c r="F71" s="8">
        <f t="shared" ref="F71:F85" si="6">E71/C71*100</f>
        <v>100.51952209787972</v>
      </c>
      <c r="G71" s="8">
        <f t="shared" ref="G71:G85" si="7">E71/D71*100</f>
        <v>100.77216415884196</v>
      </c>
      <c r="H71" s="8">
        <v>372994.2</v>
      </c>
      <c r="I71" s="8">
        <f t="shared" ref="I71:I85" si="8">H71/C71*100</f>
        <v>100.51806685390807</v>
      </c>
      <c r="J71" s="8">
        <f t="shared" ref="J71:J85" si="9">H71/D71*100</f>
        <v>100.77070525731375</v>
      </c>
      <c r="K71" s="8">
        <v>373026.6</v>
      </c>
      <c r="L71" s="8">
        <f t="shared" ref="L71:L85" si="10">K71/C71*100</f>
        <v>100.52679831773797</v>
      </c>
      <c r="M71" s="8">
        <f t="shared" ref="M71:M85" si="11">K71/D71*100</f>
        <v>100.77945866648295</v>
      </c>
    </row>
    <row r="72" spans="1:13" customFormat="1" ht="14.25" x14ac:dyDescent="0.2">
      <c r="A72" s="4" t="s">
        <v>119</v>
      </c>
      <c r="B72" s="5" t="s">
        <v>120</v>
      </c>
      <c r="C72" s="3">
        <f>SUM(C73:C75)</f>
        <v>582982.70000000007</v>
      </c>
      <c r="D72" s="3">
        <v>769237.5</v>
      </c>
      <c r="E72" s="3">
        <v>863364.6</v>
      </c>
      <c r="F72" s="3">
        <f t="shared" si="6"/>
        <v>148.09437741462995</v>
      </c>
      <c r="G72" s="3">
        <f t="shared" si="7"/>
        <v>112.2364159313606</v>
      </c>
      <c r="H72" s="3">
        <v>899298.6</v>
      </c>
      <c r="I72" s="3">
        <f t="shared" si="8"/>
        <v>154.25819668405251</v>
      </c>
      <c r="J72" s="3">
        <f t="shared" si="9"/>
        <v>116.90779505679325</v>
      </c>
      <c r="K72" s="3">
        <v>679068.3</v>
      </c>
      <c r="L72" s="3">
        <f t="shared" si="10"/>
        <v>116.48172407174346</v>
      </c>
      <c r="M72" s="3">
        <f t="shared" si="11"/>
        <v>88.278106566567544</v>
      </c>
    </row>
    <row r="73" spans="1:13" customFormat="1" x14ac:dyDescent="0.2">
      <c r="A73" s="6" t="s">
        <v>121</v>
      </c>
      <c r="B73" s="7" t="s">
        <v>122</v>
      </c>
      <c r="C73" s="8">
        <v>266752.7</v>
      </c>
      <c r="D73" s="8">
        <v>385606.2</v>
      </c>
      <c r="E73" s="8">
        <v>474481.1</v>
      </c>
      <c r="F73" s="8">
        <f t="shared" si="6"/>
        <v>177.87302621491742</v>
      </c>
      <c r="G73" s="8">
        <f t="shared" si="7"/>
        <v>123.04809933035308</v>
      </c>
      <c r="H73" s="8">
        <v>538496.6</v>
      </c>
      <c r="I73" s="8">
        <f t="shared" si="8"/>
        <v>201.87109633754409</v>
      </c>
      <c r="J73" s="8">
        <f t="shared" si="9"/>
        <v>139.6493624843169</v>
      </c>
      <c r="K73" s="8">
        <v>318266.3</v>
      </c>
      <c r="L73" s="8">
        <f t="shared" si="10"/>
        <v>119.31136966936042</v>
      </c>
      <c r="M73" s="8">
        <f t="shared" si="11"/>
        <v>82.536613778512887</v>
      </c>
    </row>
    <row r="74" spans="1:13" customFormat="1" x14ac:dyDescent="0.2">
      <c r="A74" s="6" t="s">
        <v>123</v>
      </c>
      <c r="B74" s="7" t="s">
        <v>124</v>
      </c>
      <c r="C74" s="8">
        <v>293939.20000000001</v>
      </c>
      <c r="D74" s="8">
        <v>359629.3</v>
      </c>
      <c r="E74" s="8">
        <v>366769.1</v>
      </c>
      <c r="F74" s="8">
        <f t="shared" si="6"/>
        <v>124.77719882206932</v>
      </c>
      <c r="G74" s="8">
        <f t="shared" si="7"/>
        <v>101.98532210807072</v>
      </c>
      <c r="H74" s="8">
        <v>338687.6</v>
      </c>
      <c r="I74" s="8">
        <f t="shared" si="8"/>
        <v>115.22369251872495</v>
      </c>
      <c r="J74" s="8">
        <f t="shared" si="9"/>
        <v>94.176864899495115</v>
      </c>
      <c r="K74" s="8">
        <v>338687.6</v>
      </c>
      <c r="L74" s="8">
        <f t="shared" si="10"/>
        <v>115.22369251872495</v>
      </c>
      <c r="M74" s="8">
        <f t="shared" si="11"/>
        <v>94.176864899495115</v>
      </c>
    </row>
    <row r="75" spans="1:13" customFormat="1" ht="30" x14ac:dyDescent="0.2">
      <c r="A75" s="6" t="s">
        <v>125</v>
      </c>
      <c r="B75" s="7" t="s">
        <v>126</v>
      </c>
      <c r="C75" s="8">
        <v>22290.799999999999</v>
      </c>
      <c r="D75" s="8">
        <v>24002</v>
      </c>
      <c r="E75" s="8">
        <v>22114.400000000001</v>
      </c>
      <c r="F75" s="8">
        <f t="shared" si="6"/>
        <v>99.208642130385641</v>
      </c>
      <c r="G75" s="8">
        <f t="shared" si="7"/>
        <v>92.135655362053171</v>
      </c>
      <c r="H75" s="8">
        <v>22114.400000000001</v>
      </c>
      <c r="I75" s="8">
        <f t="shared" si="8"/>
        <v>99.208642130385641</v>
      </c>
      <c r="J75" s="8">
        <f t="shared" si="9"/>
        <v>92.135655362053171</v>
      </c>
      <c r="K75" s="8">
        <v>22114.400000000001</v>
      </c>
      <c r="L75" s="8">
        <f t="shared" si="10"/>
        <v>99.208642130385641</v>
      </c>
      <c r="M75" s="8">
        <f t="shared" si="11"/>
        <v>92.135655362053171</v>
      </c>
    </row>
    <row r="76" spans="1:13" customFormat="1" ht="28.5" x14ac:dyDescent="0.2">
      <c r="A76" s="4" t="s">
        <v>127</v>
      </c>
      <c r="B76" s="5" t="s">
        <v>128</v>
      </c>
      <c r="C76" s="3">
        <f>SUM(C78:C79)</f>
        <v>164056.79999999999</v>
      </c>
      <c r="D76" s="3">
        <v>163796</v>
      </c>
      <c r="E76" s="3">
        <v>183749.9</v>
      </c>
      <c r="F76" s="3">
        <f t="shared" si="6"/>
        <v>112.00383038069741</v>
      </c>
      <c r="G76" s="3">
        <f t="shared" si="7"/>
        <v>112.18216562065007</v>
      </c>
      <c r="H76" s="3">
        <v>160211.70000000001</v>
      </c>
      <c r="I76" s="3">
        <f t="shared" si="8"/>
        <v>97.656238571031508</v>
      </c>
      <c r="J76" s="3">
        <f t="shared" si="9"/>
        <v>97.811729224156892</v>
      </c>
      <c r="K76" s="3">
        <v>160211.70000000001</v>
      </c>
      <c r="L76" s="3">
        <f t="shared" si="10"/>
        <v>97.656238571031508</v>
      </c>
      <c r="M76" s="3">
        <f t="shared" si="11"/>
        <v>97.811729224156892</v>
      </c>
    </row>
    <row r="77" spans="1:13" customFormat="1" x14ac:dyDescent="0.2">
      <c r="A77" s="6" t="s">
        <v>149</v>
      </c>
      <c r="B77" s="7" t="s">
        <v>150</v>
      </c>
      <c r="C77" s="8"/>
      <c r="D77" s="8">
        <v>23700.5</v>
      </c>
      <c r="E77" s="8">
        <v>23705.5</v>
      </c>
      <c r="F77" s="8"/>
      <c r="G77" s="8">
        <f t="shared" si="7"/>
        <v>100.02109660133753</v>
      </c>
      <c r="H77" s="8">
        <v>22061.5</v>
      </c>
      <c r="I77" s="8"/>
      <c r="J77" s="8">
        <f t="shared" si="9"/>
        <v>93.084534081559454</v>
      </c>
      <c r="K77" s="8">
        <v>22061.5</v>
      </c>
      <c r="L77" s="8"/>
      <c r="M77" s="8">
        <f t="shared" si="11"/>
        <v>93.084534081559454</v>
      </c>
    </row>
    <row r="78" spans="1:13" customFormat="1" x14ac:dyDescent="0.2">
      <c r="A78" s="6" t="s">
        <v>129</v>
      </c>
      <c r="B78" s="7" t="s">
        <v>130</v>
      </c>
      <c r="C78" s="8">
        <v>50974.400000000001</v>
      </c>
      <c r="D78" s="8">
        <v>37728.699999999997</v>
      </c>
      <c r="E78" s="8">
        <v>37962.5</v>
      </c>
      <c r="F78" s="8">
        <f t="shared" si="6"/>
        <v>74.473657365265694</v>
      </c>
      <c r="G78" s="8">
        <f t="shared" si="7"/>
        <v>100.61968739977789</v>
      </c>
      <c r="H78" s="8">
        <v>36180.199999999997</v>
      </c>
      <c r="I78" s="8">
        <f t="shared" si="8"/>
        <v>70.977196396622617</v>
      </c>
      <c r="J78" s="8">
        <f t="shared" si="9"/>
        <v>95.895697439879996</v>
      </c>
      <c r="K78" s="8">
        <v>36180.199999999997</v>
      </c>
      <c r="L78" s="8">
        <f t="shared" si="10"/>
        <v>70.977196396622617</v>
      </c>
      <c r="M78" s="8">
        <f t="shared" si="11"/>
        <v>95.895697439879996</v>
      </c>
    </row>
    <row r="79" spans="1:13" customFormat="1" ht="30" x14ac:dyDescent="0.2">
      <c r="A79" s="6" t="s">
        <v>131</v>
      </c>
      <c r="B79" s="7" t="s">
        <v>132</v>
      </c>
      <c r="C79" s="8">
        <v>113082.4</v>
      </c>
      <c r="D79" s="8">
        <v>102366.8</v>
      </c>
      <c r="E79" s="8">
        <v>122081.9</v>
      </c>
      <c r="F79" s="8">
        <f t="shared" si="6"/>
        <v>107.95835603064667</v>
      </c>
      <c r="G79" s="8">
        <f t="shared" si="7"/>
        <v>119.25927156070131</v>
      </c>
      <c r="H79" s="8">
        <v>101970</v>
      </c>
      <c r="I79" s="8">
        <f t="shared" si="8"/>
        <v>90.173183448529571</v>
      </c>
      <c r="J79" s="8">
        <f t="shared" si="9"/>
        <v>99.612374324488016</v>
      </c>
      <c r="K79" s="8">
        <v>101970</v>
      </c>
      <c r="L79" s="8">
        <f t="shared" si="10"/>
        <v>90.173183448529571</v>
      </c>
      <c r="M79" s="8">
        <f t="shared" si="11"/>
        <v>99.612374324488016</v>
      </c>
    </row>
    <row r="80" spans="1:13" customFormat="1" ht="42.75" x14ac:dyDescent="0.2">
      <c r="A80" s="4" t="s">
        <v>133</v>
      </c>
      <c r="B80" s="5" t="s">
        <v>156</v>
      </c>
      <c r="C80" s="3">
        <f>C81</f>
        <v>409345.8</v>
      </c>
      <c r="D80" s="3">
        <v>249800</v>
      </c>
      <c r="E80" s="3">
        <v>1000000</v>
      </c>
      <c r="F80" s="3">
        <f t="shared" si="6"/>
        <v>244.29223409645343</v>
      </c>
      <c r="G80" s="3">
        <f t="shared" si="7"/>
        <v>400.32025620496398</v>
      </c>
      <c r="H80" s="3">
        <v>850000</v>
      </c>
      <c r="I80" s="3">
        <f t="shared" si="8"/>
        <v>207.64839898198542</v>
      </c>
      <c r="J80" s="3">
        <f t="shared" si="9"/>
        <v>340.27221777421937</v>
      </c>
      <c r="K80" s="3">
        <v>850000</v>
      </c>
      <c r="L80" s="3">
        <f t="shared" si="10"/>
        <v>207.64839898198542</v>
      </c>
      <c r="M80" s="3">
        <f t="shared" si="11"/>
        <v>340.27221777421937</v>
      </c>
    </row>
    <row r="81" spans="1:13" customFormat="1" ht="30" x14ac:dyDescent="0.2">
      <c r="A81" s="6" t="s">
        <v>134</v>
      </c>
      <c r="B81" s="7" t="s">
        <v>135</v>
      </c>
      <c r="C81" s="8">
        <v>409345.8</v>
      </c>
      <c r="D81" s="8">
        <v>249800</v>
      </c>
      <c r="E81" s="8">
        <v>1000000</v>
      </c>
      <c r="F81" s="8">
        <f t="shared" si="6"/>
        <v>244.29223409645343</v>
      </c>
      <c r="G81" s="8">
        <f t="shared" si="7"/>
        <v>400.32025620496398</v>
      </c>
      <c r="H81" s="8">
        <v>850000</v>
      </c>
      <c r="I81" s="8">
        <f t="shared" si="8"/>
        <v>207.64839898198542</v>
      </c>
      <c r="J81" s="8">
        <f t="shared" si="9"/>
        <v>340.27221777421937</v>
      </c>
      <c r="K81" s="8">
        <v>850000</v>
      </c>
      <c r="L81" s="8">
        <f t="shared" si="10"/>
        <v>207.64839898198542</v>
      </c>
      <c r="M81" s="8">
        <f t="shared" si="11"/>
        <v>340.27221777421937</v>
      </c>
    </row>
    <row r="82" spans="1:13" customFormat="1" ht="57" x14ac:dyDescent="0.2">
      <c r="A82" s="4" t="s">
        <v>136</v>
      </c>
      <c r="B82" s="5" t="s">
        <v>157</v>
      </c>
      <c r="C82" s="3">
        <f>SUM(C83:C85)</f>
        <v>1965639.9</v>
      </c>
      <c r="D82" s="3">
        <v>2337427</v>
      </c>
      <c r="E82" s="3">
        <v>2175412.1</v>
      </c>
      <c r="F82" s="3">
        <f t="shared" si="6"/>
        <v>110.67195471561195</v>
      </c>
      <c r="G82" s="3">
        <f t="shared" si="7"/>
        <v>93.068664818195401</v>
      </c>
      <c r="H82" s="3">
        <v>2071992.9</v>
      </c>
      <c r="I82" s="3">
        <f t="shared" si="8"/>
        <v>105.4106044550683</v>
      </c>
      <c r="J82" s="3">
        <f t="shared" si="9"/>
        <v>88.644175839502154</v>
      </c>
      <c r="K82" s="3">
        <v>2025076.2</v>
      </c>
      <c r="L82" s="3">
        <f t="shared" si="10"/>
        <v>103.02376340651205</v>
      </c>
      <c r="M82" s="3">
        <f t="shared" si="11"/>
        <v>86.636981604131378</v>
      </c>
    </row>
    <row r="83" spans="1:13" customFormat="1" ht="45" x14ac:dyDescent="0.2">
      <c r="A83" s="6" t="s">
        <v>137</v>
      </c>
      <c r="B83" s="7" t="s">
        <v>158</v>
      </c>
      <c r="C83" s="8">
        <v>982304.4</v>
      </c>
      <c r="D83" s="8">
        <v>1064104.1000000001</v>
      </c>
      <c r="E83" s="8">
        <v>938421.5</v>
      </c>
      <c r="F83" s="8">
        <f t="shared" si="6"/>
        <v>95.532657697552821</v>
      </c>
      <c r="G83" s="8">
        <f t="shared" si="7"/>
        <v>88.188881144241421</v>
      </c>
      <c r="H83" s="8">
        <v>866779.5</v>
      </c>
      <c r="I83" s="8">
        <f t="shared" si="8"/>
        <v>88.239399110906973</v>
      </c>
      <c r="J83" s="8">
        <f t="shared" si="9"/>
        <v>81.456269175168089</v>
      </c>
      <c r="K83" s="8">
        <v>736250.7</v>
      </c>
      <c r="L83" s="8">
        <f t="shared" si="10"/>
        <v>74.951379633441519</v>
      </c>
      <c r="M83" s="8">
        <f t="shared" si="11"/>
        <v>69.189724952662047</v>
      </c>
    </row>
    <row r="84" spans="1:13" customFormat="1" x14ac:dyDescent="0.2">
      <c r="A84" s="6" t="s">
        <v>138</v>
      </c>
      <c r="B84" s="7" t="s">
        <v>139</v>
      </c>
      <c r="C84" s="8">
        <v>844952</v>
      </c>
      <c r="D84" s="8">
        <v>802909.6</v>
      </c>
      <c r="E84" s="8">
        <v>1091034.3</v>
      </c>
      <c r="F84" s="8">
        <f t="shared" si="6"/>
        <v>129.12382005131653</v>
      </c>
      <c r="G84" s="8">
        <f t="shared" si="7"/>
        <v>135.88507348772515</v>
      </c>
      <c r="H84" s="8">
        <v>1059257.1000000001</v>
      </c>
      <c r="I84" s="8">
        <f t="shared" si="8"/>
        <v>125.36299103381022</v>
      </c>
      <c r="J84" s="8">
        <f t="shared" si="9"/>
        <v>131.92731784499776</v>
      </c>
      <c r="K84" s="8">
        <v>1142869.2</v>
      </c>
      <c r="L84" s="8">
        <f t="shared" si="10"/>
        <v>135.25847622113446</v>
      </c>
      <c r="M84" s="8">
        <f t="shared" si="11"/>
        <v>142.34095594323446</v>
      </c>
    </row>
    <row r="85" spans="1:13" customFormat="1" ht="30" x14ac:dyDescent="0.2">
      <c r="A85" s="6" t="s">
        <v>140</v>
      </c>
      <c r="B85" s="7" t="s">
        <v>141</v>
      </c>
      <c r="C85" s="8">
        <v>138383.5</v>
      </c>
      <c r="D85" s="8">
        <v>470413.3</v>
      </c>
      <c r="E85" s="8">
        <v>145956.29999999999</v>
      </c>
      <c r="F85" s="8">
        <f t="shared" si="6"/>
        <v>105.47232870970889</v>
      </c>
      <c r="G85" s="8">
        <f t="shared" si="7"/>
        <v>31.027247741507306</v>
      </c>
      <c r="H85" s="8">
        <v>145956.29999999999</v>
      </c>
      <c r="I85" s="8">
        <f t="shared" si="8"/>
        <v>105.47232870970889</v>
      </c>
      <c r="J85" s="8">
        <f t="shared" si="9"/>
        <v>31.027247741507306</v>
      </c>
      <c r="K85" s="8">
        <v>145956.29999999999</v>
      </c>
      <c r="L85" s="8">
        <f t="shared" si="10"/>
        <v>105.47232870970889</v>
      </c>
      <c r="M85" s="8">
        <f t="shared" si="11"/>
        <v>31.027247741507306</v>
      </c>
    </row>
  </sheetData>
  <mergeCells count="12">
    <mergeCell ref="C3:C4"/>
    <mergeCell ref="D3:D4"/>
    <mergeCell ref="E3:E4"/>
    <mergeCell ref="F3:G3"/>
    <mergeCell ref="A3:A4"/>
    <mergeCell ref="A1:M1"/>
    <mergeCell ref="L2:M2"/>
    <mergeCell ref="H3:H4"/>
    <mergeCell ref="I3:J3"/>
    <mergeCell ref="K3:K4"/>
    <mergeCell ref="L3:M3"/>
    <mergeCell ref="B3:B4"/>
  </mergeCells>
  <printOptions horizontalCentered="1"/>
  <pageMargins left="0.98425196850393704" right="0.59055118110236227" top="0.39370078740157483" bottom="0.39370078740157483" header="0.19685039370078741" footer="0.19685039370078741"/>
  <pageSetup paperSize="9" scale="42" fitToHeight="10" orientation="portrait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Lazukova</cp:lastModifiedBy>
  <cp:lastPrinted>2018-08-08T08:45:59Z</cp:lastPrinted>
  <dcterms:created xsi:type="dcterms:W3CDTF">2006-09-16T00:00:00Z</dcterms:created>
  <dcterms:modified xsi:type="dcterms:W3CDTF">2018-10-12T07:56:54Z</dcterms:modified>
</cp:coreProperties>
</file>