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120" yWindow="30" windowWidth="15480" windowHeight="11640"/>
  </bookViews>
  <sheets>
    <sheet name="2019-2021" sheetId="1" r:id="rId1"/>
  </sheets>
  <definedNames>
    <definedName name="_xlnm._FilterDatabase" localSheetId="0" hidden="1">'2019-2021'!$A$6:$E$313</definedName>
    <definedName name="_xlnm.Print_Titles" localSheetId="0">'2019-2021'!$7:$7</definedName>
    <definedName name="_xlnm.Print_Area" localSheetId="0">'2019-2021'!$A$1:$E$313</definedName>
  </definedNames>
  <calcPr calcId="162913"/>
</workbook>
</file>

<file path=xl/calcChain.xml><?xml version="1.0" encoding="utf-8"?>
<calcChain xmlns="http://schemas.openxmlformats.org/spreadsheetml/2006/main">
  <c r="C19" i="1" l="1"/>
  <c r="D156" i="1" l="1"/>
  <c r="E156" i="1"/>
  <c r="C178" i="1"/>
  <c r="C173" i="1"/>
  <c r="C156" i="1"/>
  <c r="E203" i="1" l="1"/>
  <c r="E198" i="1"/>
  <c r="E189" i="1"/>
  <c r="E184" i="1"/>
  <c r="E178" i="1"/>
  <c r="E173" i="1"/>
  <c r="E141" i="1"/>
  <c r="D141" i="1"/>
  <c r="E133" i="1"/>
  <c r="E127" i="1"/>
  <c r="E108" i="1"/>
  <c r="E99" i="1"/>
  <c r="E91" i="1"/>
  <c r="E86" i="1"/>
  <c r="E70" i="1"/>
  <c r="E62" i="1"/>
  <c r="E50" i="1"/>
  <c r="E42" i="1"/>
  <c r="E28" i="1"/>
  <c r="E19" i="1"/>
  <c r="E207" i="1"/>
  <c r="E215" i="1"/>
  <c r="D215" i="1"/>
  <c r="E223" i="1"/>
  <c r="E235" i="1"/>
  <c r="D235" i="1"/>
  <c r="D243" i="1"/>
  <c r="E243" i="1"/>
  <c r="E249" i="1"/>
  <c r="E256" i="1"/>
  <c r="E265" i="1"/>
  <c r="E271" i="1"/>
  <c r="E281" i="1"/>
  <c r="D281" i="1"/>
  <c r="E296" i="1"/>
  <c r="E306" i="1"/>
  <c r="C249" i="1"/>
  <c r="D249" i="1"/>
  <c r="E313" i="1" l="1"/>
  <c r="D306" i="1"/>
  <c r="D296" i="1"/>
  <c r="D271" i="1"/>
  <c r="D265" i="1"/>
  <c r="D256" i="1"/>
  <c r="D223" i="1"/>
  <c r="D207" i="1"/>
  <c r="D203" i="1"/>
  <c r="D198" i="1"/>
  <c r="D189" i="1"/>
  <c r="D184" i="1"/>
  <c r="D178" i="1"/>
  <c r="D173" i="1"/>
  <c r="D133" i="1"/>
  <c r="D127" i="1"/>
  <c r="D108" i="1"/>
  <c r="D99" i="1"/>
  <c r="D91" i="1"/>
  <c r="D86" i="1"/>
  <c r="D70" i="1"/>
  <c r="D62" i="1"/>
  <c r="D50" i="1"/>
  <c r="D42" i="1"/>
  <c r="D28" i="1"/>
  <c r="D19" i="1"/>
  <c r="C306" i="1"/>
  <c r="C296" i="1"/>
  <c r="C281" i="1"/>
  <c r="C271" i="1"/>
  <c r="C265" i="1"/>
  <c r="C256" i="1"/>
  <c r="C243" i="1"/>
  <c r="C235" i="1"/>
  <c r="C223" i="1"/>
  <c r="C215" i="1"/>
  <c r="C207" i="1"/>
  <c r="C203" i="1"/>
  <c r="C198" i="1"/>
  <c r="C189" i="1"/>
  <c r="C184" i="1"/>
  <c r="C141" i="1"/>
  <c r="C133" i="1"/>
  <c r="C127" i="1"/>
  <c r="C108" i="1"/>
  <c r="C99" i="1"/>
  <c r="C91" i="1"/>
  <c r="C86" i="1"/>
  <c r="C70" i="1"/>
  <c r="C62" i="1"/>
  <c r="C50" i="1"/>
  <c r="C42" i="1"/>
  <c r="C28" i="1"/>
  <c r="D313" i="1" l="1"/>
  <c r="C313" i="1"/>
</calcChain>
</file>

<file path=xl/sharedStrings.xml><?xml version="1.0" encoding="utf-8"?>
<sst xmlns="http://schemas.openxmlformats.org/spreadsheetml/2006/main" count="315" uniqueCount="313">
  <si>
    <t>№ п/п</t>
  </si>
  <si>
    <t>ЗАТО «Солнечный»</t>
  </si>
  <si>
    <t>ЗАТО «Озерный»</t>
  </si>
  <si>
    <t>Сумма, тыс.руб.</t>
  </si>
  <si>
    <t>плановый период</t>
  </si>
  <si>
    <t>Наименование 
муниципального образования</t>
  </si>
  <si>
    <t>г. Вышний Волочек</t>
  </si>
  <si>
    <t>г. Кимры</t>
  </si>
  <si>
    <t>г. Ржев</t>
  </si>
  <si>
    <t>г. Тверь</t>
  </si>
  <si>
    <t>г. Торжок</t>
  </si>
  <si>
    <t>Итого</t>
  </si>
  <si>
    <t>Нераспределенный остаток</t>
  </si>
  <si>
    <t>Удомельский городской округ</t>
  </si>
  <si>
    <t>Старомелковское сельское поселение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</si>
  <si>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</si>
  <si>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</si>
  <si>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</si>
  <si>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</si>
  <si>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</si>
  <si>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</si>
  <si>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</si>
  <si>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</si>
  <si>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</si>
  <si>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</si>
  <si>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</si>
  <si>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</si>
  <si>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</si>
  <si>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</si>
  <si>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</si>
  <si>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</si>
  <si>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</si>
  <si>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</si>
  <si>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</si>
  <si>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</si>
  <si>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</si>
  <si>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</si>
  <si>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</si>
  <si>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</si>
  <si>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</si>
  <si>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</si>
  <si>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</si>
  <si>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</si>
  <si>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</si>
  <si>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</si>
  <si>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</si>
  <si>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</si>
  <si>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</si>
  <si>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</si>
  <si>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</si>
  <si>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</si>
  <si>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</si>
  <si>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</si>
  <si>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Романовское сельское поселение</t>
  </si>
  <si>
    <t>Чамеровское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</si>
  <si>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</si>
  <si>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</si>
  <si>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</si>
  <si>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</si>
  <si>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</si>
  <si>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</si>
  <si>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</si>
  <si>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</si>
  <si>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</si>
  <si>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</si>
  <si>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Холохоленское сельское поселение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</si>
  <si>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</si>
  <si>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</si>
  <si>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</si>
  <si>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</si>
  <si>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</si>
  <si>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</si>
  <si>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</si>
  <si>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</si>
  <si>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</si>
  <si>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</si>
  <si>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</si>
  <si>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</si>
  <si>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</si>
  <si>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</si>
  <si>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</si>
  <si>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</si>
  <si>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</si>
  <si>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</si>
  <si>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</si>
  <si>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</si>
  <si>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</si>
  <si>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</si>
  <si>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</si>
  <si>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</si>
  <si>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</si>
  <si>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</si>
  <si>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</si>
  <si>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</si>
  <si>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</si>
  <si>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</si>
  <si>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</si>
  <si>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</si>
  <si>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</si>
  <si>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</si>
  <si>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</si>
  <si>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</si>
  <si>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</si>
  <si>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</si>
  <si>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</si>
  <si>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</si>
  <si>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</si>
  <si>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</si>
  <si>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</si>
  <si>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</si>
  <si>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</si>
  <si>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</si>
  <si>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</si>
  <si>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</si>
  <si>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</si>
  <si>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</si>
  <si>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</si>
  <si>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</si>
  <si>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</si>
  <si>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</si>
  <si>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</si>
  <si>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Сельское поселение "Завидово"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</si>
  <si>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</si>
  <si>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</si>
  <si>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</si>
  <si>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</si>
  <si>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</si>
  <si>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</si>
  <si>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</si>
  <si>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</si>
  <si>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</si>
  <si>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</si>
  <si>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</si>
  <si>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</si>
  <si>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</si>
  <si>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</si>
  <si>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</si>
  <si>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</si>
  <si>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</si>
  <si>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</si>
  <si>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</si>
  <si>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</si>
  <si>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</si>
  <si>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Зареченское сельское поселение</t>
  </si>
  <si>
    <t>Малышевское сельское поселение</t>
  </si>
  <si>
    <t>Рыбинское сельское поселение</t>
  </si>
  <si>
    <t>Молоковское сельское поселение</t>
  </si>
  <si>
    <t>Обросовское сельское поселение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</si>
  <si>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</si>
  <si>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</si>
  <si>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</si>
  <si>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</si>
  <si>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</si>
  <si>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</si>
  <si>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</si>
  <si>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</si>
  <si>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</si>
  <si>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</si>
  <si>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</si>
  <si>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</si>
  <si>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</si>
  <si>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</si>
  <si>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</si>
  <si>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</si>
  <si>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</si>
  <si>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</si>
  <si>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</si>
  <si>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</si>
  <si>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</si>
  <si>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</si>
  <si>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</si>
  <si>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</si>
  <si>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</si>
  <si>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</si>
  <si>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</si>
  <si>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</si>
  <si>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</si>
  <si>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</si>
  <si>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</si>
  <si>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</si>
  <si>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Большекошинское сельское поселение</t>
  </si>
  <si>
    <t>Дмитровское сельское поселение</t>
  </si>
  <si>
    <t>Оковецкое сельское поселение</t>
  </si>
  <si>
    <t>Селищенское сельское поселение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</si>
  <si>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</si>
  <si>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</si>
  <si>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</si>
  <si>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</si>
  <si>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</si>
  <si>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</si>
  <si>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</si>
  <si>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</si>
  <si>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</si>
  <si>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</si>
  <si>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</si>
  <si>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</si>
  <si>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</si>
  <si>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</si>
  <si>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</si>
  <si>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</si>
  <si>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</si>
  <si>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</si>
  <si>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</si>
  <si>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</si>
  <si>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</si>
  <si>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</si>
  <si>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</si>
  <si>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</si>
  <si>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</si>
  <si>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</si>
  <si>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</si>
  <si>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</si>
  <si>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</si>
  <si>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</si>
  <si>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</si>
  <si>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</si>
  <si>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</si>
  <si>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</si>
  <si>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</si>
  <si>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</si>
  <si>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</si>
  <si>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</si>
  <si>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</si>
  <si>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</si>
  <si>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</si>
  <si>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</si>
  <si>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Андреаполь (городское поселение)</t>
  </si>
  <si>
    <t>г. Бежецк (городское поселение)</t>
  </si>
  <si>
    <t>г. Белый (городское поселение)</t>
  </si>
  <si>
    <t>Куженкинское городское поселение</t>
  </si>
  <si>
    <t>г. Весьегонск (городское поселение)</t>
  </si>
  <si>
    <t>пос. Красномайский (городское поселение)</t>
  </si>
  <si>
    <t>пос. Жарковский (городское поселение)</t>
  </si>
  <si>
    <t>г. Западная Двина (городское поселение)</t>
  </si>
  <si>
    <t>пос. Старая Торопа (городское поселение)</t>
  </si>
  <si>
    <t>г. Зубцов (городское поселение)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</si>
  <si>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</si>
  <si>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</si>
  <si>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</si>
  <si>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г. Калязин (городское поселение)</t>
  </si>
  <si>
    <t>пос. Кесова Гора (городское поселение)</t>
  </si>
  <si>
    <t>пос. Белый Городок (городское поселение)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</si>
  <si>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</si>
  <si>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</si>
  <si>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</si>
  <si>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</si>
  <si>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</si>
  <si>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</si>
  <si>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г. Красный Холм (городское поселение)</t>
  </si>
  <si>
    <t>г. Кувшиново (городское поселение)</t>
  </si>
  <si>
    <t>г. Лихославль (городское поселение)</t>
  </si>
  <si>
    <t>пос. Калашниково (городское поселение)</t>
  </si>
  <si>
    <t>пос. Максатиха (городское поселение)</t>
  </si>
  <si>
    <t>пос. Молоково (городское поселение)</t>
  </si>
  <si>
    <t>пос. Оленино (городское поселение)</t>
  </si>
  <si>
    <t>пос.Рамешки (городское поселение)</t>
  </si>
  <si>
    <t>пос. Сандово (городское поселение)</t>
  </si>
  <si>
    <t>пос. Селижарово (городское поселение)</t>
  </si>
  <si>
    <t>пос. Сонково (городское поселение)</t>
  </si>
  <si>
    <t>пос. Спирово (городское поселение)</t>
  </si>
  <si>
    <t>г. Старица (городское поселение)</t>
  </si>
  <si>
    <t>г. Торопец (городское поселение)</t>
  </si>
  <si>
    <t>Фировское городское поселение</t>
  </si>
  <si>
    <t>Великооктябрьское городское поселение</t>
  </si>
  <si>
    <t>Борисовское сельское поселение</t>
  </si>
  <si>
    <t>Терелесовское сельское поселение</t>
  </si>
  <si>
    <t>Будовское сельское поселение</t>
  </si>
  <si>
    <t>городское поселение город Бологое</t>
  </si>
  <si>
    <t>Есеновичское сельское поселение</t>
  </si>
  <si>
    <t xml:space="preserve"> 2019 год</t>
  </si>
  <si>
    <t>Осташковский городской округ</t>
  </si>
  <si>
    <t>Селижаровское сельское поселение</t>
  </si>
  <si>
    <t>Распределение дотаций на выравнивание бюджетной обеспеченности 
поселений (внутригородских районов) Тверской области на 2019  год 
и на плановый период 2020 и 2021 годов</t>
  </si>
  <si>
    <t xml:space="preserve"> 2020 год</t>
  </si>
  <si>
    <t>2021 год</t>
  </si>
  <si>
    <t>Кашинский городской округ</t>
  </si>
  <si>
    <t>Нелидовский городской округ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</si>
  <si>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</si>
  <si>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</si>
  <si>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</si>
  <si>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</si>
  <si>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</si>
  <si>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</si>
  <si>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</si>
  <si>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</si>
  <si>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</si>
  <si>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</si>
  <si>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</si>
  <si>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</si>
  <si>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</si>
  <si>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</si>
  <si>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</si>
  <si>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</si>
  <si>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</si>
  <si>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</si>
  <si>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</si>
  <si>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</si>
  <si>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</si>
  <si>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</si>
  <si>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</si>
  <si>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</si>
  <si>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</si>
  <si>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</si>
  <si>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</si>
  <si>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</si>
  <si>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</si>
  <si>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</si>
  <si>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</si>
  <si>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</si>
  <si>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r>
      <t>Приложение 22</t>
    </r>
    <r>
      <rPr>
        <sz val="12"/>
        <rFont val="Times New Roman"/>
        <family val="1"/>
        <charset val="204"/>
      </rPr>
      <t xml:space="preserve">
к закону Тверской области
 «Об областном бюджете Тверской области на 2019 год
и на плановый период 2020 и 2021 годов»</t>
    </r>
  </si>
  <si>
    <t>пос. Пено (городское поселение)</t>
  </si>
  <si>
    <t>Вескинское сельское поселение</t>
  </si>
  <si>
    <t>Сельское поселение Алёшино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</si>
</sst>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3" fillId="0" borderId="1" xfId="0" applyNumberFormat="1" applyFont="1" applyBorder="1" applyAlignment="1">
      <alignment horizontal="left" indent="1"/>
    </xf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4" fillId="0" borderId="0" xfId="0" applyNumberFormat="1" applyFont="1"/>
    <xf numFmtId="164" fontId="2" fillId="0" borderId="1" xfId="0" applyNumberFormat="1" applyFont="1" applyFill="1" applyBorder="1" applyAlignment="1">
      <alignment horizontal="right" indent="1"/>
    </xf>
    <xf numFmtId="164" fontId="3" fillId="0" borderId="1" xfId="0" applyNumberFormat="1" applyFont="1" applyFill="1" applyBorder="1" applyAlignment="1">
      <alignment horizontal="right" indent="1"/>
    </xf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316"/>
  <sheetViews>
    <sheetView tabSelected="1" view="pageBreakPreview" topLeftCell="A187" zoomScale="85" zoomScaleNormal="85" zoomScaleSheetLayoutView="85" workbookViewId="0">
      <selection activeCell="B225" sqref="B225"/>
    </sheetView>
  </sheetViews>
  <sheetFormatPr defaultRowHeight="15" x14ac:dyDescent="0.2"/>
  <cols>
    <col min="1" max="1" width="6.7109375" style="8" customWidth="1"/>
    <col min="2" max="2" width="53" style="9" customWidth="1"/>
    <col min="3" max="3" width="17.28515625" style="9" customWidth="1"/>
    <col min="4" max="4" width="16.42578125" style="9" customWidth="1"/>
    <col min="5" max="5" width="16.7109375" style="9" customWidth="1"/>
    <col min="6" max="16384" width="9.140625" style="9"/>
  </cols>
  <sheetData>
    <row r="1" spans="1:5" ht="68.25" customHeight="1" x14ac:dyDescent="0.25">
      <c r="B1" s="19" t="s">
        <v>309</v>
      </c>
      <c r="C1" s="19"/>
      <c r="D1" s="19"/>
      <c r="E1" s="19"/>
    </row>
    <row r="2" spans="1:5" ht="9.75" customHeight="1" x14ac:dyDescent="0.25">
      <c r="B2" s="6"/>
      <c r="C2" s="6"/>
      <c r="D2" s="6"/>
    </row>
    <row r="3" spans="1:5" s="10" customFormat="1" ht="52.5" customHeight="1" x14ac:dyDescent="0.2">
      <c r="A3" s="18" t="s">
        <v>272</v>
      </c>
      <c r="B3" s="18"/>
      <c r="C3" s="18"/>
      <c r="D3" s="18"/>
      <c r="E3" s="18"/>
    </row>
    <row r="4" spans="1:5" s="11" customFormat="1" ht="15.75" x14ac:dyDescent="0.2">
      <c r="A4" s="20" t="s">
        <v>0</v>
      </c>
      <c r="B4" s="20" t="s">
        <v>5</v>
      </c>
      <c r="C4" s="21" t="s">
        <v>3</v>
      </c>
      <c r="D4" s="21"/>
      <c r="E4" s="21"/>
    </row>
    <row r="5" spans="1:5" s="11" customFormat="1" ht="15.75" x14ac:dyDescent="0.2">
      <c r="A5" s="20"/>
      <c r="B5" s="20"/>
      <c r="C5" s="22" t="s">
        <v>269</v>
      </c>
      <c r="D5" s="21" t="s">
        <v>4</v>
      </c>
      <c r="E5" s="21"/>
    </row>
    <row r="6" spans="1:5" s="11" customFormat="1" ht="15.75" x14ac:dyDescent="0.2">
      <c r="A6" s="20"/>
      <c r="B6" s="20"/>
      <c r="C6" s="22"/>
      <c r="D6" s="7" t="s">
        <v>273</v>
      </c>
      <c r="E6" s="7" t="s">
        <v>274</v>
      </c>
    </row>
    <row r="7" spans="1:5" ht="15.75" x14ac:dyDescent="0.25">
      <c r="A7" s="12">
        <v>1</v>
      </c>
      <c r="B7" s="12">
        <v>2</v>
      </c>
      <c r="C7" s="13">
        <v>3</v>
      </c>
      <c r="D7" s="12">
        <v>4</v>
      </c>
      <c r="E7" s="13">
        <v>5</v>
      </c>
    </row>
    <row r="8" spans="1:5" ht="15.75" x14ac:dyDescent="0.25">
      <c r="A8" s="4">
        <v>1</v>
      </c>
      <c r="B8" s="1" t="s">
        <v>6</v>
      </c>
      <c r="C8" s="15">
        <v>0</v>
      </c>
      <c r="D8" s="15">
        <v>0</v>
      </c>
      <c r="E8" s="15">
        <v>0</v>
      </c>
    </row>
    <row r="9" spans="1:5" ht="15.75" x14ac:dyDescent="0.25">
      <c r="A9" s="4">
        <v>2</v>
      </c>
      <c r="B9" s="1" t="s">
        <v>7</v>
      </c>
      <c r="C9" s="15">
        <v>0</v>
      </c>
      <c r="D9" s="15">
        <v>0</v>
      </c>
      <c r="E9" s="15">
        <v>0</v>
      </c>
    </row>
    <row r="10" spans="1:5" ht="15.75" x14ac:dyDescent="0.25">
      <c r="A10" s="4">
        <v>3</v>
      </c>
      <c r="B10" s="1" t="s">
        <v>8</v>
      </c>
      <c r="C10" s="15">
        <v>0</v>
      </c>
      <c r="D10" s="15">
        <v>0</v>
      </c>
      <c r="E10" s="15">
        <v>0</v>
      </c>
    </row>
    <row r="11" spans="1:5" ht="15.75" x14ac:dyDescent="0.25">
      <c r="A11" s="4">
        <v>4</v>
      </c>
      <c r="B11" s="1" t="s">
        <v>9</v>
      </c>
      <c r="C11" s="15">
        <v>0</v>
      </c>
      <c r="D11" s="15">
        <v>0</v>
      </c>
      <c r="E11" s="15">
        <v>0</v>
      </c>
    </row>
    <row r="12" spans="1:5" ht="15.75" x14ac:dyDescent="0.25">
      <c r="A12" s="4">
        <v>5</v>
      </c>
      <c r="B12" s="1" t="s">
        <v>10</v>
      </c>
      <c r="C12" s="15">
        <v>0</v>
      </c>
      <c r="D12" s="15">
        <v>0</v>
      </c>
      <c r="E12" s="15">
        <v>0</v>
      </c>
    </row>
    <row r="13" spans="1:5" ht="15.75" x14ac:dyDescent="0.25">
      <c r="A13" s="4">
        <v>6</v>
      </c>
      <c r="B13" s="1" t="s">
        <v>275</v>
      </c>
      <c r="C13" s="15">
        <v>0</v>
      </c>
      <c r="D13" s="15">
        <v>0</v>
      </c>
      <c r="E13" s="15">
        <v>0</v>
      </c>
    </row>
    <row r="14" spans="1:5" ht="15.75" x14ac:dyDescent="0.25">
      <c r="A14" s="4">
        <v>7</v>
      </c>
      <c r="B14" s="1" t="s">
        <v>276</v>
      </c>
      <c r="C14" s="15">
        <v>0</v>
      </c>
      <c r="D14" s="15">
        <v>0</v>
      </c>
      <c r="E14" s="15">
        <v>0</v>
      </c>
    </row>
    <row r="15" spans="1:5" ht="15.75" x14ac:dyDescent="0.25">
      <c r="A15" s="4">
        <v>8</v>
      </c>
      <c r="B15" s="1" t="s">
        <v>270</v>
      </c>
      <c r="C15" s="15">
        <v>0</v>
      </c>
      <c r="D15" s="15">
        <v>0</v>
      </c>
      <c r="E15" s="15">
        <v>0</v>
      </c>
    </row>
    <row r="16" spans="1:5" ht="15.75" x14ac:dyDescent="0.25">
      <c r="A16" s="4">
        <v>9</v>
      </c>
      <c r="B16" s="1" t="s">
        <v>13</v>
      </c>
      <c r="C16" s="15">
        <v>0</v>
      </c>
      <c r="D16" s="15">
        <v>0</v>
      </c>
      <c r="E16" s="15">
        <v>0</v>
      </c>
    </row>
    <row r="17" spans="1:5" ht="15.75" x14ac:dyDescent="0.25">
      <c r="A17" s="4">
        <v>10</v>
      </c>
      <c r="B17" s="2" t="s">
        <v>2</v>
      </c>
      <c r="C17" s="15">
        <v>0</v>
      </c>
      <c r="D17" s="15">
        <v>0</v>
      </c>
      <c r="E17" s="15">
        <v>0</v>
      </c>
    </row>
    <row r="18" spans="1:5" ht="15.75" x14ac:dyDescent="0.25">
      <c r="A18" s="4">
        <v>11</v>
      </c>
      <c r="B18" s="1" t="s">
        <v>1</v>
      </c>
      <c r="C18" s="15">
        <v>0</v>
      </c>
      <c r="D18" s="15">
        <v>0</v>
      </c>
      <c r="E18" s="15">
        <v>0</v>
      </c>
    </row>
    <row r="19" spans="1:5" s="17" customFormat="1" ht="15.75" x14ac:dyDescent="0.25">
      <c r="A19" s="5"/>
      <c r="B19" s="3" t="s">
        <v>277</v>
      </c>
      <c r="C19" s="16">
        <f>C20+C21+C22+C23+C24+C25+C26+C27</f>
        <v>8055.4999999999991</v>
      </c>
      <c r="D19" s="16">
        <f>D20+D21+D22+D23+D24+D25+D26+D27</f>
        <v>6601.1999999999989</v>
      </c>
      <c r="E19" s="16">
        <f>SUM(E20:E27)</f>
        <v>4299.7</v>
      </c>
    </row>
    <row r="20" spans="1:5" ht="15.75" x14ac:dyDescent="0.25">
      <c r="A20" s="4">
        <v>12</v>
      </c>
      <c r="B20" s="1" t="s">
        <v>226</v>
      </c>
      <c r="C20" s="15">
        <v>2771.1</v>
      </c>
      <c r="D20" s="15">
        <v>2191</v>
      </c>
      <c r="E20" s="15">
        <v>714.5</v>
      </c>
    </row>
    <row r="21" spans="1:5" ht="15.75" x14ac:dyDescent="0.25">
      <c r="A21" s="4">
        <v>13</v>
      </c>
      <c r="B21" s="1" t="s">
        <v>15</v>
      </c>
      <c r="C21" s="15">
        <v>208.8</v>
      </c>
      <c r="D21" s="15">
        <v>67.2</v>
      </c>
      <c r="E21" s="15">
        <v>0</v>
      </c>
    </row>
    <row r="22" spans="1:5" ht="15.75" x14ac:dyDescent="0.25">
      <c r="A22" s="4">
        <v>14</v>
      </c>
      <c r="B22" s="1" t="s">
        <v>16</v>
      </c>
      <c r="C22" s="15">
        <v>3315.7</v>
      </c>
      <c r="D22" s="15">
        <v>2924.7</v>
      </c>
      <c r="E22" s="15">
        <v>2640.3</v>
      </c>
    </row>
    <row r="23" spans="1:5" ht="15.75" x14ac:dyDescent="0.25">
      <c r="A23" s="4">
        <v>15</v>
      </c>
      <c r="B23" s="1" t="s">
        <v>17</v>
      </c>
      <c r="C23" s="15">
        <v>712.9</v>
      </c>
      <c r="D23" s="15">
        <v>637.4</v>
      </c>
      <c r="E23" s="15">
        <v>571.9</v>
      </c>
    </row>
    <row r="24" spans="1:5" ht="15.75" x14ac:dyDescent="0.25">
      <c r="A24" s="4">
        <v>16</v>
      </c>
      <c r="B24" s="1" t="s">
        <v>18</v>
      </c>
      <c r="C24" s="15">
        <v>172.9</v>
      </c>
      <c r="D24" s="15">
        <v>140.69999999999999</v>
      </c>
      <c r="E24" s="15">
        <v>0</v>
      </c>
    </row>
    <row r="25" spans="1:5" ht="15.75" x14ac:dyDescent="0.25">
      <c r="A25" s="4">
        <v>17</v>
      </c>
      <c r="B25" s="1" t="s">
        <v>19</v>
      </c>
      <c r="C25" s="15">
        <v>319.39999999999998</v>
      </c>
      <c r="D25" s="15">
        <v>182.2</v>
      </c>
      <c r="E25" s="15">
        <v>74.599999999999994</v>
      </c>
    </row>
    <row r="26" spans="1:5" ht="15.75" x14ac:dyDescent="0.25">
      <c r="A26" s="4">
        <v>18</v>
      </c>
      <c r="B26" s="1" t="s">
        <v>20</v>
      </c>
      <c r="C26" s="15">
        <v>172.9</v>
      </c>
      <c r="D26" s="15">
        <v>85.1</v>
      </c>
      <c r="E26" s="15">
        <v>0</v>
      </c>
    </row>
    <row r="27" spans="1:5" ht="15.75" x14ac:dyDescent="0.25">
      <c r="A27" s="4">
        <v>19</v>
      </c>
      <c r="B27" s="1" t="s">
        <v>21</v>
      </c>
      <c r="C27" s="15">
        <v>381.8</v>
      </c>
      <c r="D27" s="15">
        <v>372.9</v>
      </c>
      <c r="E27" s="15">
        <v>298.39999999999998</v>
      </c>
    </row>
    <row r="28" spans="1:5" s="17" customFormat="1" ht="15.75" x14ac:dyDescent="0.25">
      <c r="A28" s="5"/>
      <c r="B28" s="3" t="s">
        <v>278</v>
      </c>
      <c r="C28" s="16">
        <f>C29+C30+C31+C32+C33+C34+C35+C36+C37+C38+C39+C40+C41</f>
        <v>18138.8</v>
      </c>
      <c r="D28" s="16">
        <f>SUM(D29:D41)</f>
        <v>15396</v>
      </c>
      <c r="E28" s="16">
        <f>SUM(E29:E41)</f>
        <v>12757.599999999999</v>
      </c>
    </row>
    <row r="29" spans="1:5" ht="15.75" x14ac:dyDescent="0.25">
      <c r="A29" s="4">
        <v>20</v>
      </c>
      <c r="B29" s="1" t="s">
        <v>227</v>
      </c>
      <c r="C29" s="15">
        <v>4852.3999999999996</v>
      </c>
      <c r="D29" s="15">
        <v>3394.8</v>
      </c>
      <c r="E29" s="15">
        <v>1716.9</v>
      </c>
    </row>
    <row r="30" spans="1:5" ht="15.75" x14ac:dyDescent="0.25">
      <c r="A30" s="4">
        <v>21</v>
      </c>
      <c r="B30" s="1" t="s">
        <v>22</v>
      </c>
      <c r="C30" s="15">
        <v>1755.8</v>
      </c>
      <c r="D30" s="15">
        <v>1632.3</v>
      </c>
      <c r="E30" s="15">
        <v>1519.1</v>
      </c>
    </row>
    <row r="31" spans="1:5" ht="15.75" x14ac:dyDescent="0.25">
      <c r="A31" s="4">
        <v>22</v>
      </c>
      <c r="B31" s="1" t="s">
        <v>23</v>
      </c>
      <c r="C31" s="15">
        <v>677.7</v>
      </c>
      <c r="D31" s="15">
        <v>658.6</v>
      </c>
      <c r="E31" s="15">
        <v>636.5</v>
      </c>
    </row>
    <row r="32" spans="1:5" ht="15.75" x14ac:dyDescent="0.25">
      <c r="A32" s="4">
        <v>23</v>
      </c>
      <c r="B32" s="1" t="s">
        <v>24</v>
      </c>
      <c r="C32" s="15">
        <v>1134.5</v>
      </c>
      <c r="D32" s="15">
        <v>986.5</v>
      </c>
      <c r="E32" s="15">
        <v>904.4</v>
      </c>
    </row>
    <row r="33" spans="1:5" ht="15.75" x14ac:dyDescent="0.25">
      <c r="A33" s="4">
        <v>24</v>
      </c>
      <c r="B33" s="1" t="s">
        <v>25</v>
      </c>
      <c r="C33" s="15">
        <v>672.5</v>
      </c>
      <c r="D33" s="15">
        <v>536.1</v>
      </c>
      <c r="E33" s="15">
        <v>498</v>
      </c>
    </row>
    <row r="34" spans="1:5" ht="15.75" x14ac:dyDescent="0.25">
      <c r="A34" s="4">
        <v>25</v>
      </c>
      <c r="B34" s="1" t="s">
        <v>26</v>
      </c>
      <c r="C34" s="15">
        <v>708.7</v>
      </c>
      <c r="D34" s="15">
        <v>685.8</v>
      </c>
      <c r="E34" s="15">
        <v>657.8</v>
      </c>
    </row>
    <row r="35" spans="1:5" ht="15.75" x14ac:dyDescent="0.25">
      <c r="A35" s="4">
        <v>26</v>
      </c>
      <c r="B35" s="1" t="s">
        <v>27</v>
      </c>
      <c r="C35" s="15">
        <v>1391.9</v>
      </c>
      <c r="D35" s="15">
        <v>1220.2</v>
      </c>
      <c r="E35" s="15">
        <v>1006.4</v>
      </c>
    </row>
    <row r="36" spans="1:5" ht="15.75" x14ac:dyDescent="0.25">
      <c r="A36" s="4">
        <v>27</v>
      </c>
      <c r="B36" s="1" t="s">
        <v>28</v>
      </c>
      <c r="C36" s="15">
        <v>459.5</v>
      </c>
      <c r="D36" s="15">
        <v>438.1</v>
      </c>
      <c r="E36" s="15">
        <v>413.5</v>
      </c>
    </row>
    <row r="37" spans="1:5" ht="15.75" x14ac:dyDescent="0.25">
      <c r="A37" s="4">
        <v>28</v>
      </c>
      <c r="B37" s="1" t="s">
        <v>29</v>
      </c>
      <c r="C37" s="15">
        <v>1022.9</v>
      </c>
      <c r="D37" s="15">
        <v>903.8</v>
      </c>
      <c r="E37" s="15">
        <v>886.3</v>
      </c>
    </row>
    <row r="38" spans="1:5" ht="15.75" x14ac:dyDescent="0.25">
      <c r="A38" s="4">
        <v>29</v>
      </c>
      <c r="B38" s="1" t="s">
        <v>30</v>
      </c>
      <c r="C38" s="15">
        <v>447.9</v>
      </c>
      <c r="D38" s="15">
        <v>398.1</v>
      </c>
      <c r="E38" s="15">
        <v>340.7</v>
      </c>
    </row>
    <row r="39" spans="1:5" ht="15.75" x14ac:dyDescent="0.25">
      <c r="A39" s="4">
        <v>30</v>
      </c>
      <c r="B39" s="1" t="s">
        <v>31</v>
      </c>
      <c r="C39" s="15">
        <v>1629.1</v>
      </c>
      <c r="D39" s="15">
        <v>1593.4</v>
      </c>
      <c r="E39" s="15">
        <v>1568.8</v>
      </c>
    </row>
    <row r="40" spans="1:5" ht="15.75" x14ac:dyDescent="0.25">
      <c r="A40" s="4">
        <v>31</v>
      </c>
      <c r="B40" s="1" t="s">
        <v>32</v>
      </c>
      <c r="C40" s="15">
        <v>2321.3000000000002</v>
      </c>
      <c r="D40" s="15">
        <v>2192.3000000000002</v>
      </c>
      <c r="E40" s="15">
        <v>2168.9</v>
      </c>
    </row>
    <row r="41" spans="1:5" ht="15.75" x14ac:dyDescent="0.25">
      <c r="A41" s="4">
        <v>32</v>
      </c>
      <c r="B41" s="1" t="s">
        <v>33</v>
      </c>
      <c r="C41" s="15">
        <v>1064.5999999999999</v>
      </c>
      <c r="D41" s="15">
        <v>756</v>
      </c>
      <c r="E41" s="15">
        <v>440.3</v>
      </c>
    </row>
    <row r="42" spans="1:5" s="17" customFormat="1" ht="15.75" x14ac:dyDescent="0.25">
      <c r="A42" s="5"/>
      <c r="B42" s="3" t="s">
        <v>279</v>
      </c>
      <c r="C42" s="16">
        <f>C43+C44+C45+C46+C47+C48+C49</f>
        <v>4174.8999999999996</v>
      </c>
      <c r="D42" s="16">
        <f>D43+D44+D45+D46+D47+D48+D49</f>
        <v>3822.8</v>
      </c>
      <c r="E42" s="16">
        <f>SUM(E43:E49)</f>
        <v>3241.6</v>
      </c>
    </row>
    <row r="43" spans="1:5" ht="15.75" x14ac:dyDescent="0.25">
      <c r="A43" s="4">
        <v>33</v>
      </c>
      <c r="B43" s="1" t="s">
        <v>228</v>
      </c>
      <c r="C43" s="15">
        <v>812.3</v>
      </c>
      <c r="D43" s="15">
        <v>607.4</v>
      </c>
      <c r="E43" s="15">
        <v>371.7</v>
      </c>
    </row>
    <row r="44" spans="1:5" ht="15.75" x14ac:dyDescent="0.25">
      <c r="A44" s="4">
        <v>34</v>
      </c>
      <c r="B44" s="1" t="s">
        <v>34</v>
      </c>
      <c r="C44" s="15">
        <v>431.3</v>
      </c>
      <c r="D44" s="15">
        <v>424.9</v>
      </c>
      <c r="E44" s="15">
        <v>380.5</v>
      </c>
    </row>
    <row r="45" spans="1:5" ht="15.75" x14ac:dyDescent="0.25">
      <c r="A45" s="4">
        <v>35</v>
      </c>
      <c r="B45" s="1" t="s">
        <v>35</v>
      </c>
      <c r="C45" s="15">
        <v>293.8</v>
      </c>
      <c r="D45" s="15">
        <v>290.10000000000002</v>
      </c>
      <c r="E45" s="15">
        <v>243.3</v>
      </c>
    </row>
    <row r="46" spans="1:5" ht="15.75" x14ac:dyDescent="0.25">
      <c r="A46" s="4">
        <v>36</v>
      </c>
      <c r="B46" s="1" t="s">
        <v>36</v>
      </c>
      <c r="C46" s="15">
        <v>425.5</v>
      </c>
      <c r="D46" s="15">
        <v>397.8</v>
      </c>
      <c r="E46" s="15">
        <v>365.9</v>
      </c>
    </row>
    <row r="47" spans="1:5" ht="15.75" x14ac:dyDescent="0.25">
      <c r="A47" s="4">
        <v>37</v>
      </c>
      <c r="B47" s="1" t="s">
        <v>37</v>
      </c>
      <c r="C47" s="15">
        <v>369.5</v>
      </c>
      <c r="D47" s="15">
        <v>345.1</v>
      </c>
      <c r="E47" s="15">
        <v>293.39999999999998</v>
      </c>
    </row>
    <row r="48" spans="1:5" ht="15.75" x14ac:dyDescent="0.25">
      <c r="A48" s="4">
        <v>38</v>
      </c>
      <c r="B48" s="1" t="s">
        <v>38</v>
      </c>
      <c r="C48" s="15">
        <v>1261.8</v>
      </c>
      <c r="D48" s="15">
        <v>1184.3</v>
      </c>
      <c r="E48" s="15">
        <v>1138.5999999999999</v>
      </c>
    </row>
    <row r="49" spans="1:5" ht="15.75" x14ac:dyDescent="0.25">
      <c r="A49" s="4">
        <v>39</v>
      </c>
      <c r="B49" s="1" t="s">
        <v>39</v>
      </c>
      <c r="C49" s="15">
        <v>580.70000000000005</v>
      </c>
      <c r="D49" s="15">
        <v>573.20000000000005</v>
      </c>
      <c r="E49" s="15">
        <v>448.2</v>
      </c>
    </row>
    <row r="50" spans="1:5" ht="15.75" x14ac:dyDescent="0.25">
      <c r="A50" s="5"/>
      <c r="B50" s="3" t="s">
        <v>280</v>
      </c>
      <c r="C50" s="16">
        <f>C51+C52+C53+C54+C55+C56+C57+C58+C59+C60+C61</f>
        <v>13667</v>
      </c>
      <c r="D50" s="16">
        <f>SUM(D51:D61)</f>
        <v>12860.399999999998</v>
      </c>
      <c r="E50" s="16">
        <f>SUM(E51:E61)</f>
        <v>12204.7</v>
      </c>
    </row>
    <row r="51" spans="1:5" ht="15.75" x14ac:dyDescent="0.25">
      <c r="A51" s="4">
        <v>40</v>
      </c>
      <c r="B51" s="1" t="s">
        <v>267</v>
      </c>
      <c r="C51" s="15">
        <v>0</v>
      </c>
      <c r="D51" s="15">
        <v>0</v>
      </c>
      <c r="E51" s="15">
        <v>0</v>
      </c>
    </row>
    <row r="52" spans="1:5" ht="15.75" x14ac:dyDescent="0.25">
      <c r="A52" s="4">
        <v>41</v>
      </c>
      <c r="B52" s="1" t="s">
        <v>229</v>
      </c>
      <c r="C52" s="15">
        <v>1612.6</v>
      </c>
      <c r="D52" s="15">
        <v>1495.1</v>
      </c>
      <c r="E52" s="15">
        <v>1359.9</v>
      </c>
    </row>
    <row r="53" spans="1:5" ht="15.75" x14ac:dyDescent="0.25">
      <c r="A53" s="4">
        <v>42</v>
      </c>
      <c r="B53" s="1" t="s">
        <v>40</v>
      </c>
      <c r="C53" s="15">
        <v>4455.2</v>
      </c>
      <c r="D53" s="15">
        <v>4419.7</v>
      </c>
      <c r="E53" s="15">
        <v>4378.8999999999996</v>
      </c>
    </row>
    <row r="54" spans="1:5" ht="15.75" x14ac:dyDescent="0.25">
      <c r="A54" s="4">
        <v>43</v>
      </c>
      <c r="B54" s="1" t="s">
        <v>41</v>
      </c>
      <c r="C54" s="15">
        <v>359.6</v>
      </c>
      <c r="D54" s="15">
        <v>344</v>
      </c>
      <c r="E54" s="15">
        <v>326</v>
      </c>
    </row>
    <row r="55" spans="1:5" ht="15.75" x14ac:dyDescent="0.25">
      <c r="A55" s="4">
        <v>44</v>
      </c>
      <c r="B55" s="1" t="s">
        <v>42</v>
      </c>
      <c r="C55" s="15">
        <v>2331</v>
      </c>
      <c r="D55" s="15">
        <v>1816.3</v>
      </c>
      <c r="E55" s="15">
        <v>1712.8</v>
      </c>
    </row>
    <row r="56" spans="1:5" ht="15.75" x14ac:dyDescent="0.25">
      <c r="A56" s="4">
        <v>45</v>
      </c>
      <c r="B56" s="1" t="s">
        <v>43</v>
      </c>
      <c r="C56" s="15">
        <v>2696.4</v>
      </c>
      <c r="D56" s="15">
        <v>2646.6</v>
      </c>
      <c r="E56" s="15">
        <v>2496.6999999999998</v>
      </c>
    </row>
    <row r="57" spans="1:5" ht="15.75" x14ac:dyDescent="0.25">
      <c r="A57" s="4">
        <v>46</v>
      </c>
      <c r="B57" s="1" t="s">
        <v>44</v>
      </c>
      <c r="C57" s="15">
        <v>346</v>
      </c>
      <c r="D57" s="15">
        <v>337</v>
      </c>
      <c r="E57" s="15">
        <v>326.7</v>
      </c>
    </row>
    <row r="58" spans="1:5" ht="15.75" x14ac:dyDescent="0.25">
      <c r="A58" s="4">
        <v>47</v>
      </c>
      <c r="B58" s="1" t="s">
        <v>45</v>
      </c>
      <c r="C58" s="15">
        <v>911.5</v>
      </c>
      <c r="D58" s="15">
        <v>885.3</v>
      </c>
      <c r="E58" s="15">
        <v>855.1</v>
      </c>
    </row>
    <row r="59" spans="1:5" ht="15.75" x14ac:dyDescent="0.25">
      <c r="A59" s="4">
        <v>48</v>
      </c>
      <c r="B59" s="1" t="s">
        <v>46</v>
      </c>
      <c r="C59" s="15">
        <v>766.2</v>
      </c>
      <c r="D59" s="15">
        <v>758</v>
      </c>
      <c r="E59" s="15">
        <v>748.6</v>
      </c>
    </row>
    <row r="60" spans="1:5" ht="15.75" x14ac:dyDescent="0.25">
      <c r="A60" s="4">
        <v>49</v>
      </c>
      <c r="B60" s="1" t="s">
        <v>47</v>
      </c>
      <c r="C60" s="15">
        <v>0</v>
      </c>
      <c r="D60" s="15">
        <v>0</v>
      </c>
      <c r="E60" s="15">
        <v>0</v>
      </c>
    </row>
    <row r="61" spans="1:5" ht="15.75" x14ac:dyDescent="0.25">
      <c r="A61" s="4">
        <v>50</v>
      </c>
      <c r="B61" s="1" t="s">
        <v>48</v>
      </c>
      <c r="C61" s="15">
        <v>188.5</v>
      </c>
      <c r="D61" s="15">
        <v>158.4</v>
      </c>
      <c r="E61" s="15">
        <v>0</v>
      </c>
    </row>
    <row r="62" spans="1:5" s="17" customFormat="1" ht="15.75" x14ac:dyDescent="0.25">
      <c r="A62" s="5"/>
      <c r="B62" s="3" t="s">
        <v>281</v>
      </c>
      <c r="C62" s="16">
        <f>C63+C64+C65+C66+C67+C68+C69</f>
        <v>6649.8</v>
      </c>
      <c r="D62" s="16">
        <f>D63+D64+D65+D66+D67+D68+D69</f>
        <v>5461.8</v>
      </c>
      <c r="E62" s="16">
        <f>SUM(E63:E69)</f>
        <v>4614.1000000000004</v>
      </c>
    </row>
    <row r="63" spans="1:5" ht="15.75" x14ac:dyDescent="0.25">
      <c r="A63" s="4">
        <v>51</v>
      </c>
      <c r="B63" s="1" t="s">
        <v>230</v>
      </c>
      <c r="C63" s="15">
        <v>147.1</v>
      </c>
      <c r="D63" s="15">
        <v>0</v>
      </c>
      <c r="E63" s="15">
        <v>0</v>
      </c>
    </row>
    <row r="64" spans="1:5" ht="15.75" x14ac:dyDescent="0.25">
      <c r="A64" s="4">
        <v>52</v>
      </c>
      <c r="B64" s="1" t="s">
        <v>49</v>
      </c>
      <c r="C64" s="15">
        <v>1192.4000000000001</v>
      </c>
      <c r="D64" s="15">
        <v>611.29999999999995</v>
      </c>
      <c r="E64" s="15">
        <v>222.2</v>
      </c>
    </row>
    <row r="65" spans="1:5" ht="15.75" x14ac:dyDescent="0.25">
      <c r="A65" s="4">
        <v>53</v>
      </c>
      <c r="B65" s="1" t="s">
        <v>50</v>
      </c>
      <c r="C65" s="15">
        <v>1720</v>
      </c>
      <c r="D65" s="15">
        <v>1439.5</v>
      </c>
      <c r="E65" s="15">
        <v>1154.3</v>
      </c>
    </row>
    <row r="66" spans="1:5" ht="15.75" x14ac:dyDescent="0.25">
      <c r="A66" s="4">
        <v>54</v>
      </c>
      <c r="B66" s="1" t="s">
        <v>51</v>
      </c>
      <c r="C66" s="15">
        <v>1793.5</v>
      </c>
      <c r="D66" s="15">
        <v>1690.5</v>
      </c>
      <c r="E66" s="15">
        <v>1606.8</v>
      </c>
    </row>
    <row r="67" spans="1:5" ht="15.75" x14ac:dyDescent="0.25">
      <c r="A67" s="4">
        <v>55</v>
      </c>
      <c r="B67" s="1" t="s">
        <v>52</v>
      </c>
      <c r="C67" s="15">
        <v>616.5</v>
      </c>
      <c r="D67" s="15">
        <v>579.79999999999995</v>
      </c>
      <c r="E67" s="15">
        <v>539.29999999999995</v>
      </c>
    </row>
    <row r="68" spans="1:5" ht="15.75" x14ac:dyDescent="0.25">
      <c r="A68" s="4">
        <v>56</v>
      </c>
      <c r="B68" s="1" t="s">
        <v>53</v>
      </c>
      <c r="C68" s="15">
        <v>0</v>
      </c>
      <c r="D68" s="15">
        <v>0</v>
      </c>
      <c r="E68" s="15">
        <v>0</v>
      </c>
    </row>
    <row r="69" spans="1:5" ht="15.75" x14ac:dyDescent="0.25">
      <c r="A69" s="4">
        <v>57</v>
      </c>
      <c r="B69" s="1" t="s">
        <v>54</v>
      </c>
      <c r="C69" s="15">
        <v>1180.3</v>
      </c>
      <c r="D69" s="15">
        <v>1140.7</v>
      </c>
      <c r="E69" s="15">
        <v>1091.5</v>
      </c>
    </row>
    <row r="70" spans="1:5" s="17" customFormat="1" ht="15.75" x14ac:dyDescent="0.25">
      <c r="A70" s="5"/>
      <c r="B70" s="3" t="s">
        <v>282</v>
      </c>
      <c r="C70" s="16">
        <f>C71+C72+C73+C74+C75+C76+C77+C78+C79+C80+C81+C82+C83+C84+C85</f>
        <v>29317.1</v>
      </c>
      <c r="D70" s="16">
        <f>SUM(D71:D85)</f>
        <v>27829.800000000003</v>
      </c>
      <c r="E70" s="16">
        <f>SUM(E71:E85)</f>
        <v>25093.3</v>
      </c>
    </row>
    <row r="71" spans="1:5" ht="15.75" x14ac:dyDescent="0.25">
      <c r="A71" s="4">
        <v>58</v>
      </c>
      <c r="B71" s="1" t="s">
        <v>231</v>
      </c>
      <c r="C71" s="15">
        <v>3174.1</v>
      </c>
      <c r="D71" s="15">
        <v>2948.9</v>
      </c>
      <c r="E71" s="15">
        <v>2689.8</v>
      </c>
    </row>
    <row r="72" spans="1:5" ht="15.75" x14ac:dyDescent="0.25">
      <c r="A72" s="4">
        <v>59</v>
      </c>
      <c r="B72" s="1" t="s">
        <v>264</v>
      </c>
      <c r="C72" s="15">
        <v>1419.3</v>
      </c>
      <c r="D72" s="15">
        <v>1403.2</v>
      </c>
      <c r="E72" s="15">
        <v>1384.8</v>
      </c>
    </row>
    <row r="73" spans="1:5" ht="15.75" x14ac:dyDescent="0.25">
      <c r="A73" s="4">
        <v>60</v>
      </c>
      <c r="B73" s="1" t="s">
        <v>55</v>
      </c>
      <c r="C73" s="15">
        <v>2440.8000000000002</v>
      </c>
      <c r="D73" s="15">
        <v>2152.5</v>
      </c>
      <c r="E73" s="15">
        <v>2027.4</v>
      </c>
    </row>
    <row r="74" spans="1:5" ht="15.75" x14ac:dyDescent="0.25">
      <c r="A74" s="4">
        <v>61</v>
      </c>
      <c r="B74" s="1" t="s">
        <v>56</v>
      </c>
      <c r="C74" s="15">
        <v>1366.2</v>
      </c>
      <c r="D74" s="15">
        <v>1263.5999999999999</v>
      </c>
      <c r="E74" s="15">
        <v>1102.7</v>
      </c>
    </row>
    <row r="75" spans="1:5" ht="15.75" x14ac:dyDescent="0.25">
      <c r="A75" s="4">
        <v>62</v>
      </c>
      <c r="B75" s="1" t="s">
        <v>268</v>
      </c>
      <c r="C75" s="15">
        <v>1843.1</v>
      </c>
      <c r="D75" s="15">
        <v>1815.2</v>
      </c>
      <c r="E75" s="15">
        <v>1706.3</v>
      </c>
    </row>
    <row r="76" spans="1:5" ht="15.75" x14ac:dyDescent="0.25">
      <c r="A76" s="4">
        <v>63</v>
      </c>
      <c r="B76" s="1" t="s">
        <v>57</v>
      </c>
      <c r="C76" s="15">
        <v>2005.5</v>
      </c>
      <c r="D76" s="15">
        <v>1882.5</v>
      </c>
      <c r="E76" s="15">
        <v>1486.3</v>
      </c>
    </row>
    <row r="77" spans="1:5" ht="15.75" x14ac:dyDescent="0.25">
      <c r="A77" s="4">
        <v>64</v>
      </c>
      <c r="B77" s="1" t="s">
        <v>58</v>
      </c>
      <c r="C77" s="15">
        <v>827.9</v>
      </c>
      <c r="D77" s="15">
        <v>765.3</v>
      </c>
      <c r="E77" s="15">
        <v>682.8</v>
      </c>
    </row>
    <row r="78" spans="1:5" ht="15.75" x14ac:dyDescent="0.25">
      <c r="A78" s="4">
        <v>65</v>
      </c>
      <c r="B78" s="1" t="s">
        <v>59</v>
      </c>
      <c r="C78" s="15">
        <v>3317</v>
      </c>
      <c r="D78" s="15">
        <v>3242.7</v>
      </c>
      <c r="E78" s="15">
        <v>2726.5</v>
      </c>
    </row>
    <row r="79" spans="1:5" ht="15.75" x14ac:dyDescent="0.25">
      <c r="A79" s="4">
        <v>66</v>
      </c>
      <c r="B79" s="1" t="s">
        <v>60</v>
      </c>
      <c r="C79" s="15">
        <v>906.1</v>
      </c>
      <c r="D79" s="15">
        <v>875.9</v>
      </c>
      <c r="E79" s="15">
        <v>680.7</v>
      </c>
    </row>
    <row r="80" spans="1:5" ht="15.75" x14ac:dyDescent="0.25">
      <c r="A80" s="4">
        <v>67</v>
      </c>
      <c r="B80" s="1" t="s">
        <v>61</v>
      </c>
      <c r="C80" s="15">
        <v>1258.7</v>
      </c>
      <c r="D80" s="15">
        <v>1217.3</v>
      </c>
      <c r="E80" s="15">
        <v>1119.7</v>
      </c>
    </row>
    <row r="81" spans="1:5" ht="15.75" x14ac:dyDescent="0.25">
      <c r="A81" s="4">
        <v>68</v>
      </c>
      <c r="B81" s="1" t="s">
        <v>62</v>
      </c>
      <c r="C81" s="15">
        <v>358.8</v>
      </c>
      <c r="D81" s="15">
        <v>328</v>
      </c>
      <c r="E81" s="15">
        <v>292.5</v>
      </c>
    </row>
    <row r="82" spans="1:5" ht="15.75" x14ac:dyDescent="0.25">
      <c r="A82" s="4">
        <v>69</v>
      </c>
      <c r="B82" s="1" t="s">
        <v>63</v>
      </c>
      <c r="C82" s="15">
        <v>3601</v>
      </c>
      <c r="D82" s="15">
        <v>3469.1</v>
      </c>
      <c r="E82" s="15">
        <v>3177.8</v>
      </c>
    </row>
    <row r="83" spans="1:5" ht="15.75" x14ac:dyDescent="0.25">
      <c r="A83" s="4">
        <v>70</v>
      </c>
      <c r="B83" s="1" t="s">
        <v>64</v>
      </c>
      <c r="C83" s="15">
        <v>3031.6</v>
      </c>
      <c r="D83" s="15">
        <v>2809.4</v>
      </c>
      <c r="E83" s="15">
        <v>2758.8</v>
      </c>
    </row>
    <row r="84" spans="1:5" ht="15.75" x14ac:dyDescent="0.25">
      <c r="A84" s="4">
        <v>71</v>
      </c>
      <c r="B84" s="1" t="s">
        <v>265</v>
      </c>
      <c r="C84" s="15">
        <v>2898.4</v>
      </c>
      <c r="D84" s="15">
        <v>2838.5</v>
      </c>
      <c r="E84" s="15">
        <v>2819.7</v>
      </c>
    </row>
    <row r="85" spans="1:5" ht="15.75" x14ac:dyDescent="0.25">
      <c r="A85" s="4">
        <v>72</v>
      </c>
      <c r="B85" s="1" t="s">
        <v>65</v>
      </c>
      <c r="C85" s="15">
        <v>868.6</v>
      </c>
      <c r="D85" s="15">
        <v>817.7</v>
      </c>
      <c r="E85" s="15">
        <v>437.5</v>
      </c>
    </row>
    <row r="86" spans="1:5" s="17" customFormat="1" ht="15.75" x14ac:dyDescent="0.25">
      <c r="A86" s="5"/>
      <c r="B86" s="3" t="s">
        <v>283</v>
      </c>
      <c r="C86" s="16">
        <f>C87+C88+C89+C90</f>
        <v>3862.7999999999997</v>
      </c>
      <c r="D86" s="16">
        <f>D87+D88+D89+D90</f>
        <v>3098.6000000000004</v>
      </c>
      <c r="E86" s="16">
        <f>E87+E88+E89+E90</f>
        <v>1531.7</v>
      </c>
    </row>
    <row r="87" spans="1:5" ht="15.75" x14ac:dyDescent="0.25">
      <c r="A87" s="4">
        <v>73</v>
      </c>
      <c r="B87" s="1" t="s">
        <v>232</v>
      </c>
      <c r="C87" s="15">
        <v>1762.4</v>
      </c>
      <c r="D87" s="15">
        <v>1110.8</v>
      </c>
      <c r="E87" s="15">
        <v>101.4</v>
      </c>
    </row>
    <row r="88" spans="1:5" ht="15.75" x14ac:dyDescent="0.25">
      <c r="A88" s="4">
        <v>74</v>
      </c>
      <c r="B88" s="1" t="s">
        <v>66</v>
      </c>
      <c r="C88" s="15">
        <v>239.6</v>
      </c>
      <c r="D88" s="15">
        <v>213.8</v>
      </c>
      <c r="E88" s="15">
        <v>0</v>
      </c>
    </row>
    <row r="89" spans="1:5" ht="15.75" x14ac:dyDescent="0.25">
      <c r="A89" s="4">
        <v>75</v>
      </c>
      <c r="B89" s="1" t="s">
        <v>67</v>
      </c>
      <c r="C89" s="15">
        <v>1087.7</v>
      </c>
      <c r="D89" s="15">
        <v>1018.7</v>
      </c>
      <c r="E89" s="15">
        <v>941.1</v>
      </c>
    </row>
    <row r="90" spans="1:5" ht="15.75" x14ac:dyDescent="0.25">
      <c r="A90" s="4">
        <v>76</v>
      </c>
      <c r="B90" s="1" t="s">
        <v>68</v>
      </c>
      <c r="C90" s="15">
        <v>773.1</v>
      </c>
      <c r="D90" s="15">
        <v>755.3</v>
      </c>
      <c r="E90" s="15">
        <v>489.2</v>
      </c>
    </row>
    <row r="91" spans="1:5" s="17" customFormat="1" ht="15.75" x14ac:dyDescent="0.25">
      <c r="A91" s="5"/>
      <c r="B91" s="3" t="s">
        <v>284</v>
      </c>
      <c r="C91" s="16">
        <f>C92+C93+C94+C95+C96+C97+C98</f>
        <v>5463.5</v>
      </c>
      <c r="D91" s="16">
        <f>D92+D93+D94+D95+D96+D97+D98</f>
        <v>4739.2</v>
      </c>
      <c r="E91" s="16">
        <f>E92+E93+E94+E95+E96+E97+E98</f>
        <v>3555.6</v>
      </c>
    </row>
    <row r="92" spans="1:5" ht="15.75" x14ac:dyDescent="0.25">
      <c r="A92" s="4">
        <v>77</v>
      </c>
      <c r="B92" s="1" t="s">
        <v>233</v>
      </c>
      <c r="C92" s="15">
        <v>0</v>
      </c>
      <c r="D92" s="15">
        <v>0</v>
      </c>
      <c r="E92" s="15">
        <v>0</v>
      </c>
    </row>
    <row r="93" spans="1:5" ht="15.75" x14ac:dyDescent="0.25">
      <c r="A93" s="4">
        <v>78</v>
      </c>
      <c r="B93" s="1" t="s">
        <v>234</v>
      </c>
      <c r="C93" s="15">
        <v>1180.2</v>
      </c>
      <c r="D93" s="15">
        <v>954.7</v>
      </c>
      <c r="E93" s="15">
        <v>502.1</v>
      </c>
    </row>
    <row r="94" spans="1:5" ht="15.75" x14ac:dyDescent="0.25">
      <c r="A94" s="4">
        <v>79</v>
      </c>
      <c r="B94" s="1" t="s">
        <v>69</v>
      </c>
      <c r="C94" s="15">
        <v>291.89999999999998</v>
      </c>
      <c r="D94" s="15">
        <v>146.80000000000001</v>
      </c>
      <c r="E94" s="15">
        <v>0</v>
      </c>
    </row>
    <row r="95" spans="1:5" ht="15.75" x14ac:dyDescent="0.25">
      <c r="A95" s="4">
        <v>80</v>
      </c>
      <c r="B95" s="1" t="s">
        <v>70</v>
      </c>
      <c r="C95" s="15">
        <v>1037.5</v>
      </c>
      <c r="D95" s="15">
        <v>975.9</v>
      </c>
      <c r="E95" s="15">
        <v>726.5</v>
      </c>
    </row>
    <row r="96" spans="1:5" ht="15.75" x14ac:dyDescent="0.25">
      <c r="A96" s="4">
        <v>81</v>
      </c>
      <c r="B96" s="1" t="s">
        <v>71</v>
      </c>
      <c r="C96" s="15">
        <v>1665</v>
      </c>
      <c r="D96" s="15">
        <v>1495.3</v>
      </c>
      <c r="E96" s="15">
        <v>1343.5</v>
      </c>
    </row>
    <row r="97" spans="1:5" ht="15.75" x14ac:dyDescent="0.25">
      <c r="A97" s="4">
        <v>82</v>
      </c>
      <c r="B97" s="1" t="s">
        <v>72</v>
      </c>
      <c r="C97" s="15">
        <v>594.20000000000005</v>
      </c>
      <c r="D97" s="15">
        <v>536.5</v>
      </c>
      <c r="E97" s="15">
        <v>436</v>
      </c>
    </row>
    <row r="98" spans="1:5" ht="15.75" x14ac:dyDescent="0.25">
      <c r="A98" s="4">
        <v>83</v>
      </c>
      <c r="B98" s="1" t="s">
        <v>73</v>
      </c>
      <c r="C98" s="15">
        <v>694.7</v>
      </c>
      <c r="D98" s="15">
        <v>630</v>
      </c>
      <c r="E98" s="15">
        <v>547.5</v>
      </c>
    </row>
    <row r="99" spans="1:5" s="17" customFormat="1" ht="15.75" x14ac:dyDescent="0.25">
      <c r="A99" s="5"/>
      <c r="B99" s="3" t="s">
        <v>285</v>
      </c>
      <c r="C99" s="16">
        <f>C100+C101+C102+C103+C104+C105+C106+C107</f>
        <v>1441</v>
      </c>
      <c r="D99" s="16">
        <f>D100+D101+D102+D103+D104+D105+D106+D107</f>
        <v>243.3</v>
      </c>
      <c r="E99" s="16">
        <f>E100+E101+E102+E103+E104+E105+E106+E107</f>
        <v>210.6</v>
      </c>
    </row>
    <row r="100" spans="1:5" ht="15.75" x14ac:dyDescent="0.25">
      <c r="A100" s="4">
        <v>84</v>
      </c>
      <c r="B100" s="1" t="s">
        <v>235</v>
      </c>
      <c r="C100" s="15">
        <v>0</v>
      </c>
      <c r="D100" s="15">
        <v>0</v>
      </c>
      <c r="E100" s="15">
        <v>0</v>
      </c>
    </row>
    <row r="101" spans="1:5" ht="15.75" x14ac:dyDescent="0.25">
      <c r="A101" s="4">
        <v>85</v>
      </c>
      <c r="B101" s="1" t="s">
        <v>74</v>
      </c>
      <c r="C101" s="15">
        <v>0</v>
      </c>
      <c r="D101" s="15">
        <v>0</v>
      </c>
      <c r="E101" s="15">
        <v>0</v>
      </c>
    </row>
    <row r="102" spans="1:5" ht="15.75" x14ac:dyDescent="0.25">
      <c r="A102" s="4">
        <v>86</v>
      </c>
      <c r="B102" s="1" t="s">
        <v>75</v>
      </c>
      <c r="C102" s="15">
        <v>271.60000000000002</v>
      </c>
      <c r="D102" s="15">
        <v>243.3</v>
      </c>
      <c r="E102" s="15">
        <v>210.6</v>
      </c>
    </row>
    <row r="103" spans="1:5" ht="15.75" x14ac:dyDescent="0.25">
      <c r="A103" s="4">
        <v>87</v>
      </c>
      <c r="B103" s="1" t="s">
        <v>76</v>
      </c>
      <c r="C103" s="15">
        <v>0</v>
      </c>
      <c r="D103" s="15">
        <v>0</v>
      </c>
      <c r="E103" s="15">
        <v>0</v>
      </c>
    </row>
    <row r="104" spans="1:5" ht="15.75" x14ac:dyDescent="0.25">
      <c r="A104" s="4">
        <v>88</v>
      </c>
      <c r="B104" s="1" t="s">
        <v>77</v>
      </c>
      <c r="C104" s="15">
        <v>179.2</v>
      </c>
      <c r="D104" s="15">
        <v>0</v>
      </c>
      <c r="E104" s="15">
        <v>0</v>
      </c>
    </row>
    <row r="105" spans="1:5" ht="15.75" x14ac:dyDescent="0.25">
      <c r="A105" s="4">
        <v>89</v>
      </c>
      <c r="B105" s="1" t="s">
        <v>78</v>
      </c>
      <c r="C105" s="15">
        <v>990.2</v>
      </c>
      <c r="D105" s="15">
        <v>0</v>
      </c>
      <c r="E105" s="15">
        <v>0</v>
      </c>
    </row>
    <row r="106" spans="1:5" ht="15.75" x14ac:dyDescent="0.25">
      <c r="A106" s="4">
        <v>90</v>
      </c>
      <c r="B106" s="1" t="s">
        <v>79</v>
      </c>
      <c r="C106" s="15">
        <v>0</v>
      </c>
      <c r="D106" s="15">
        <v>0</v>
      </c>
      <c r="E106" s="15">
        <v>0</v>
      </c>
    </row>
    <row r="107" spans="1:5" ht="15.75" x14ac:dyDescent="0.25">
      <c r="A107" s="4">
        <v>91</v>
      </c>
      <c r="B107" s="1" t="s">
        <v>80</v>
      </c>
      <c r="C107" s="15">
        <v>0</v>
      </c>
      <c r="D107" s="15">
        <v>0</v>
      </c>
      <c r="E107" s="15">
        <v>0</v>
      </c>
    </row>
    <row r="108" spans="1:5" s="17" customFormat="1" ht="15.75" x14ac:dyDescent="0.25">
      <c r="A108" s="5"/>
      <c r="B108" s="3" t="s">
        <v>286</v>
      </c>
      <c r="C108" s="16">
        <f>SUM(C109:C126)</f>
        <v>9892</v>
      </c>
      <c r="D108" s="16">
        <f>SUM(D109:D126)</f>
        <v>6459.3</v>
      </c>
      <c r="E108" s="16">
        <f>SUM(E109:E126)</f>
        <v>6137.6</v>
      </c>
    </row>
    <row r="109" spans="1:5" ht="15.75" x14ac:dyDescent="0.25">
      <c r="A109" s="4">
        <v>92</v>
      </c>
      <c r="B109" s="1" t="s">
        <v>236</v>
      </c>
      <c r="C109" s="15">
        <v>3302.7</v>
      </c>
      <c r="D109" s="15">
        <v>3259</v>
      </c>
      <c r="E109" s="15">
        <v>3205.4</v>
      </c>
    </row>
    <row r="110" spans="1:5" ht="15.75" x14ac:dyDescent="0.25">
      <c r="A110" s="4">
        <v>93</v>
      </c>
      <c r="B110" s="1" t="s">
        <v>237</v>
      </c>
      <c r="C110" s="15">
        <v>3405.2</v>
      </c>
      <c r="D110" s="15">
        <v>3200.3</v>
      </c>
      <c r="E110" s="15">
        <v>2932.2</v>
      </c>
    </row>
    <row r="111" spans="1:5" ht="15.75" x14ac:dyDescent="0.25">
      <c r="A111" s="4">
        <v>94</v>
      </c>
      <c r="B111" s="1" t="s">
        <v>238</v>
      </c>
      <c r="C111" s="15">
        <v>93.1</v>
      </c>
      <c r="D111" s="15">
        <v>0</v>
      </c>
      <c r="E111" s="15">
        <v>0</v>
      </c>
    </row>
    <row r="112" spans="1:5" ht="15.75" x14ac:dyDescent="0.25">
      <c r="A112" s="4">
        <v>95</v>
      </c>
      <c r="B112" s="1" t="s">
        <v>81</v>
      </c>
      <c r="C112" s="15">
        <v>0</v>
      </c>
      <c r="D112" s="15">
        <v>0</v>
      </c>
      <c r="E112" s="15">
        <v>0</v>
      </c>
    </row>
    <row r="113" spans="1:5" ht="15.75" x14ac:dyDescent="0.25">
      <c r="A113" s="4">
        <v>96</v>
      </c>
      <c r="B113" s="1" t="s">
        <v>82</v>
      </c>
      <c r="C113" s="15">
        <v>0</v>
      </c>
      <c r="D113" s="15">
        <v>0</v>
      </c>
      <c r="E113" s="15">
        <v>0</v>
      </c>
    </row>
    <row r="114" spans="1:5" ht="15.75" x14ac:dyDescent="0.25">
      <c r="A114" s="4">
        <v>97</v>
      </c>
      <c r="B114" s="1" t="s">
        <v>83</v>
      </c>
      <c r="C114" s="15">
        <v>1633.9</v>
      </c>
      <c r="D114" s="15">
        <v>0</v>
      </c>
      <c r="E114" s="15">
        <v>0</v>
      </c>
    </row>
    <row r="115" spans="1:5" ht="15.75" x14ac:dyDescent="0.25">
      <c r="A115" s="4">
        <v>98</v>
      </c>
      <c r="B115" s="1" t="s">
        <v>84</v>
      </c>
      <c r="C115" s="15">
        <v>0</v>
      </c>
      <c r="D115" s="15">
        <v>0</v>
      </c>
      <c r="E115" s="15">
        <v>0</v>
      </c>
    </row>
    <row r="116" spans="1:5" ht="15.75" x14ac:dyDescent="0.25">
      <c r="A116" s="4">
        <v>99</v>
      </c>
      <c r="B116" s="1" t="s">
        <v>85</v>
      </c>
      <c r="C116" s="15">
        <v>0</v>
      </c>
      <c r="D116" s="15">
        <v>0</v>
      </c>
      <c r="E116" s="15">
        <v>0</v>
      </c>
    </row>
    <row r="117" spans="1:5" ht="15.75" x14ac:dyDescent="0.25">
      <c r="A117" s="4">
        <v>100</v>
      </c>
      <c r="B117" s="1" t="s">
        <v>86</v>
      </c>
      <c r="C117" s="15">
        <v>0</v>
      </c>
      <c r="D117" s="15">
        <v>0</v>
      </c>
      <c r="E117" s="15">
        <v>0</v>
      </c>
    </row>
    <row r="118" spans="1:5" ht="15.75" x14ac:dyDescent="0.25">
      <c r="A118" s="4">
        <v>101</v>
      </c>
      <c r="B118" s="1" t="s">
        <v>87</v>
      </c>
      <c r="C118" s="15">
        <v>0</v>
      </c>
      <c r="D118" s="15">
        <v>0</v>
      </c>
      <c r="E118" s="15">
        <v>0</v>
      </c>
    </row>
    <row r="119" spans="1:5" ht="15.75" x14ac:dyDescent="0.25">
      <c r="A119" s="4">
        <v>102</v>
      </c>
      <c r="B119" s="1" t="s">
        <v>88</v>
      </c>
      <c r="C119" s="15">
        <v>1457.1</v>
      </c>
      <c r="D119" s="15">
        <v>0</v>
      </c>
      <c r="E119" s="15">
        <v>0</v>
      </c>
    </row>
    <row r="120" spans="1:5" ht="15.75" x14ac:dyDescent="0.25">
      <c r="A120" s="4">
        <v>103</v>
      </c>
      <c r="B120" s="1" t="s">
        <v>89</v>
      </c>
      <c r="C120" s="15">
        <v>0</v>
      </c>
      <c r="D120" s="15">
        <v>0</v>
      </c>
      <c r="E120" s="15">
        <v>0</v>
      </c>
    </row>
    <row r="121" spans="1:5" ht="15.75" x14ac:dyDescent="0.25">
      <c r="A121" s="4">
        <v>104</v>
      </c>
      <c r="B121" s="1" t="s">
        <v>90</v>
      </c>
      <c r="C121" s="15">
        <v>0</v>
      </c>
      <c r="D121" s="15">
        <v>0</v>
      </c>
      <c r="E121" s="15">
        <v>0</v>
      </c>
    </row>
    <row r="122" spans="1:5" ht="15.75" x14ac:dyDescent="0.25">
      <c r="A122" s="4">
        <v>105</v>
      </c>
      <c r="B122" s="1" t="s">
        <v>91</v>
      </c>
      <c r="C122" s="15">
        <v>0</v>
      </c>
      <c r="D122" s="15">
        <v>0</v>
      </c>
      <c r="E122" s="15">
        <v>0</v>
      </c>
    </row>
    <row r="123" spans="1:5" ht="15.75" x14ac:dyDescent="0.25">
      <c r="A123" s="4">
        <v>106</v>
      </c>
      <c r="B123" s="1" t="s">
        <v>92</v>
      </c>
      <c r="C123" s="15">
        <v>0</v>
      </c>
      <c r="D123" s="15">
        <v>0</v>
      </c>
      <c r="E123" s="15">
        <v>0</v>
      </c>
    </row>
    <row r="124" spans="1:5" ht="15.75" x14ac:dyDescent="0.25">
      <c r="A124" s="4">
        <v>107</v>
      </c>
      <c r="B124" s="1" t="s">
        <v>93</v>
      </c>
      <c r="C124" s="15">
        <v>0</v>
      </c>
      <c r="D124" s="15">
        <v>0</v>
      </c>
      <c r="E124" s="15">
        <v>0</v>
      </c>
    </row>
    <row r="125" spans="1:5" ht="15.75" x14ac:dyDescent="0.25">
      <c r="A125" s="4">
        <v>108</v>
      </c>
      <c r="B125" s="1" t="s">
        <v>94</v>
      </c>
      <c r="C125" s="15">
        <v>0</v>
      </c>
      <c r="D125" s="15">
        <v>0</v>
      </c>
      <c r="E125" s="15">
        <v>0</v>
      </c>
    </row>
    <row r="126" spans="1:5" ht="15.75" x14ac:dyDescent="0.25">
      <c r="A126" s="4">
        <v>109</v>
      </c>
      <c r="B126" s="1" t="s">
        <v>95</v>
      </c>
      <c r="C126" s="15">
        <v>0</v>
      </c>
      <c r="D126" s="15">
        <v>0</v>
      </c>
      <c r="E126" s="15">
        <v>0</v>
      </c>
    </row>
    <row r="127" spans="1:5" s="17" customFormat="1" ht="15.75" x14ac:dyDescent="0.25">
      <c r="A127" s="5"/>
      <c r="B127" s="3" t="s">
        <v>287</v>
      </c>
      <c r="C127" s="16">
        <f>C128+C129+C130+C131+C132</f>
        <v>221.2</v>
      </c>
      <c r="D127" s="16">
        <f>D128+D129+D130+D131+D132</f>
        <v>45.4</v>
      </c>
      <c r="E127" s="16">
        <f>E128+E129+E130+E131+E132</f>
        <v>0</v>
      </c>
    </row>
    <row r="128" spans="1:5" ht="15.75" x14ac:dyDescent="0.25">
      <c r="A128" s="4">
        <v>110</v>
      </c>
      <c r="B128" s="1" t="s">
        <v>239</v>
      </c>
      <c r="C128" s="15">
        <v>0</v>
      </c>
      <c r="D128" s="15">
        <v>0</v>
      </c>
      <c r="E128" s="15">
        <v>0</v>
      </c>
    </row>
    <row r="129" spans="1:5" ht="15.75" x14ac:dyDescent="0.25">
      <c r="A129" s="4">
        <v>111</v>
      </c>
      <c r="B129" s="1" t="s">
        <v>96</v>
      </c>
      <c r="C129" s="15">
        <v>0</v>
      </c>
      <c r="D129" s="15">
        <v>0</v>
      </c>
      <c r="E129" s="15">
        <v>0</v>
      </c>
    </row>
    <row r="130" spans="1:5" ht="15.75" x14ac:dyDescent="0.25">
      <c r="A130" s="4">
        <v>112</v>
      </c>
      <c r="B130" s="1" t="s">
        <v>97</v>
      </c>
      <c r="C130" s="15">
        <v>221.2</v>
      </c>
      <c r="D130" s="15">
        <v>45.4</v>
      </c>
      <c r="E130" s="15">
        <v>0</v>
      </c>
    </row>
    <row r="131" spans="1:5" ht="15.75" x14ac:dyDescent="0.25">
      <c r="A131" s="4">
        <v>113</v>
      </c>
      <c r="B131" s="1" t="s">
        <v>98</v>
      </c>
      <c r="C131" s="15">
        <v>0</v>
      </c>
      <c r="D131" s="15">
        <v>0</v>
      </c>
      <c r="E131" s="15">
        <v>0</v>
      </c>
    </row>
    <row r="132" spans="1:5" ht="15.75" x14ac:dyDescent="0.25">
      <c r="A132" s="4">
        <v>114</v>
      </c>
      <c r="B132" s="1" t="s">
        <v>99</v>
      </c>
      <c r="C132" s="15">
        <v>0</v>
      </c>
      <c r="D132" s="15">
        <v>0</v>
      </c>
      <c r="E132" s="15">
        <v>0</v>
      </c>
    </row>
    <row r="133" spans="1:5" s="17" customFormat="1" ht="15.75" x14ac:dyDescent="0.25">
      <c r="A133" s="5"/>
      <c r="B133" s="3" t="s">
        <v>288</v>
      </c>
      <c r="C133" s="16">
        <f>C134+C135+C136+C137+C138+C139+C140</f>
        <v>4626.6000000000004</v>
      </c>
      <c r="D133" s="16">
        <f>D134+D135+D136+D137+D138+D139+D140</f>
        <v>4015.4</v>
      </c>
      <c r="E133" s="16">
        <f>E134+E135+E136+E137+E138+E139+E140</f>
        <v>3284.5</v>
      </c>
    </row>
    <row r="134" spans="1:5" ht="15.75" x14ac:dyDescent="0.25">
      <c r="A134" s="4">
        <v>115</v>
      </c>
      <c r="B134" s="1" t="s">
        <v>240</v>
      </c>
      <c r="C134" s="15">
        <v>0</v>
      </c>
      <c r="D134" s="15">
        <v>0</v>
      </c>
      <c r="E134" s="15">
        <v>0</v>
      </c>
    </row>
    <row r="135" spans="1:5" ht="15.75" x14ac:dyDescent="0.25">
      <c r="A135" s="4">
        <v>116</v>
      </c>
      <c r="B135" s="1" t="s">
        <v>100</v>
      </c>
      <c r="C135" s="15">
        <v>665.4</v>
      </c>
      <c r="D135" s="15">
        <v>588</v>
      </c>
      <c r="E135" s="15">
        <v>517</v>
      </c>
    </row>
    <row r="136" spans="1:5" ht="15.75" x14ac:dyDescent="0.25">
      <c r="A136" s="4">
        <v>117</v>
      </c>
      <c r="B136" s="1" t="s">
        <v>101</v>
      </c>
      <c r="C136" s="15">
        <v>1030.5</v>
      </c>
      <c r="D136" s="15">
        <v>982.5</v>
      </c>
      <c r="E136" s="15">
        <v>738.5</v>
      </c>
    </row>
    <row r="137" spans="1:5" ht="15.75" x14ac:dyDescent="0.25">
      <c r="A137" s="4">
        <v>118</v>
      </c>
      <c r="B137" s="1" t="s">
        <v>102</v>
      </c>
      <c r="C137" s="15">
        <v>1023.1</v>
      </c>
      <c r="D137" s="15">
        <v>1007.9</v>
      </c>
      <c r="E137" s="15">
        <v>820.9</v>
      </c>
    </row>
    <row r="138" spans="1:5" ht="15.75" x14ac:dyDescent="0.25">
      <c r="A138" s="4">
        <v>119</v>
      </c>
      <c r="B138" s="1" t="s">
        <v>103</v>
      </c>
      <c r="C138" s="15">
        <v>801.2</v>
      </c>
      <c r="D138" s="15">
        <v>576.70000000000005</v>
      </c>
      <c r="E138" s="15">
        <v>537.4</v>
      </c>
    </row>
    <row r="139" spans="1:5" ht="15.75" x14ac:dyDescent="0.25">
      <c r="A139" s="4">
        <v>120</v>
      </c>
      <c r="B139" s="1" t="s">
        <v>104</v>
      </c>
      <c r="C139" s="15">
        <v>804.8</v>
      </c>
      <c r="D139" s="15">
        <v>643.20000000000005</v>
      </c>
      <c r="E139" s="15">
        <v>539</v>
      </c>
    </row>
    <row r="140" spans="1:5" ht="15.75" x14ac:dyDescent="0.25">
      <c r="A140" s="4">
        <v>121</v>
      </c>
      <c r="B140" s="1" t="s">
        <v>105</v>
      </c>
      <c r="C140" s="15">
        <v>301.60000000000002</v>
      </c>
      <c r="D140" s="15">
        <v>217.1</v>
      </c>
      <c r="E140" s="15">
        <v>131.69999999999999</v>
      </c>
    </row>
    <row r="141" spans="1:5" s="17" customFormat="1" ht="15.75" x14ac:dyDescent="0.25">
      <c r="A141" s="5"/>
      <c r="B141" s="3" t="s">
        <v>289</v>
      </c>
      <c r="C141" s="16">
        <f>SUM(C142:C155)</f>
        <v>6167.5</v>
      </c>
      <c r="D141" s="16">
        <f>SUM(D142:D155)</f>
        <v>5700.3000000000011</v>
      </c>
      <c r="E141" s="16">
        <f>SUM(E142:E155)</f>
        <v>3869.8</v>
      </c>
    </row>
    <row r="142" spans="1:5" ht="15.75" x14ac:dyDescent="0.25">
      <c r="A142" s="4">
        <v>122</v>
      </c>
      <c r="B142" s="1" t="s">
        <v>241</v>
      </c>
      <c r="C142" s="15">
        <v>775</v>
      </c>
      <c r="D142" s="15">
        <v>646</v>
      </c>
      <c r="E142" s="15">
        <v>339.2</v>
      </c>
    </row>
    <row r="143" spans="1:5" ht="15.75" x14ac:dyDescent="0.25">
      <c r="A143" s="4">
        <v>123</v>
      </c>
      <c r="B143" s="1" t="s">
        <v>106</v>
      </c>
      <c r="C143" s="15">
        <v>276.7</v>
      </c>
      <c r="D143" s="15">
        <v>263.7</v>
      </c>
      <c r="E143" s="15">
        <v>169.3</v>
      </c>
    </row>
    <row r="144" spans="1:5" ht="15.75" x14ac:dyDescent="0.25">
      <c r="A144" s="4">
        <v>124</v>
      </c>
      <c r="B144" s="1" t="s">
        <v>107</v>
      </c>
      <c r="C144" s="15">
        <v>1972</v>
      </c>
      <c r="D144" s="15">
        <v>1935</v>
      </c>
      <c r="E144" s="15">
        <v>1474.9</v>
      </c>
    </row>
    <row r="145" spans="1:5" ht="15.75" x14ac:dyDescent="0.25">
      <c r="A145" s="4">
        <v>125</v>
      </c>
      <c r="B145" s="1" t="s">
        <v>71</v>
      </c>
      <c r="C145" s="15">
        <v>1419.7</v>
      </c>
      <c r="D145" s="15">
        <v>1310.9</v>
      </c>
      <c r="E145" s="15">
        <v>771.6</v>
      </c>
    </row>
    <row r="146" spans="1:5" ht="15.75" x14ac:dyDescent="0.25">
      <c r="A146" s="4">
        <v>126</v>
      </c>
      <c r="B146" s="1" t="s">
        <v>108</v>
      </c>
      <c r="C146" s="15">
        <v>452.5</v>
      </c>
      <c r="D146" s="15">
        <v>411.6</v>
      </c>
      <c r="E146" s="15">
        <v>250.5</v>
      </c>
    </row>
    <row r="147" spans="1:5" ht="15.75" x14ac:dyDescent="0.25">
      <c r="A147" s="4">
        <v>127</v>
      </c>
      <c r="B147" s="1" t="s">
        <v>109</v>
      </c>
      <c r="C147" s="15">
        <v>912.6</v>
      </c>
      <c r="D147" s="15">
        <v>807</v>
      </c>
      <c r="E147" s="15">
        <v>614.29999999999995</v>
      </c>
    </row>
    <row r="148" spans="1:5" ht="15.75" x14ac:dyDescent="0.25">
      <c r="A148" s="4">
        <v>128</v>
      </c>
      <c r="B148" s="1" t="s">
        <v>110</v>
      </c>
      <c r="C148" s="15">
        <v>0</v>
      </c>
      <c r="D148" s="15">
        <v>0</v>
      </c>
      <c r="E148" s="15">
        <v>0</v>
      </c>
    </row>
    <row r="149" spans="1:5" ht="15.75" x14ac:dyDescent="0.25">
      <c r="A149" s="4">
        <v>129</v>
      </c>
      <c r="B149" s="1" t="s">
        <v>111</v>
      </c>
      <c r="C149" s="15">
        <v>22.7</v>
      </c>
      <c r="D149" s="15">
        <v>0</v>
      </c>
      <c r="E149" s="15">
        <v>0</v>
      </c>
    </row>
    <row r="150" spans="1:5" ht="15.75" x14ac:dyDescent="0.25">
      <c r="A150" s="4">
        <v>130</v>
      </c>
      <c r="B150" s="1" t="s">
        <v>112</v>
      </c>
      <c r="C150" s="15">
        <v>0</v>
      </c>
      <c r="D150" s="15">
        <v>0</v>
      </c>
      <c r="E150" s="15">
        <v>0</v>
      </c>
    </row>
    <row r="151" spans="1:5" ht="15.75" x14ac:dyDescent="0.25">
      <c r="A151" s="4">
        <v>131</v>
      </c>
      <c r="B151" s="1" t="s">
        <v>113</v>
      </c>
      <c r="C151" s="15">
        <v>336.3</v>
      </c>
      <c r="D151" s="15">
        <v>326.10000000000002</v>
      </c>
      <c r="E151" s="15">
        <v>250</v>
      </c>
    </row>
    <row r="152" spans="1:5" ht="15.75" x14ac:dyDescent="0.25">
      <c r="A152" s="4">
        <v>132</v>
      </c>
      <c r="B152" s="1" t="s">
        <v>114</v>
      </c>
      <c r="C152" s="15">
        <v>0</v>
      </c>
      <c r="D152" s="15">
        <v>0</v>
      </c>
      <c r="E152" s="15">
        <v>0</v>
      </c>
    </row>
    <row r="153" spans="1:5" ht="15.75" x14ac:dyDescent="0.25">
      <c r="A153" s="4">
        <v>133</v>
      </c>
      <c r="B153" s="1" t="s">
        <v>115</v>
      </c>
      <c r="C153" s="15">
        <v>0</v>
      </c>
      <c r="D153" s="15">
        <v>0</v>
      </c>
      <c r="E153" s="15">
        <v>0</v>
      </c>
    </row>
    <row r="154" spans="1:5" ht="15.75" x14ac:dyDescent="0.25">
      <c r="A154" s="4">
        <v>134</v>
      </c>
      <c r="B154" s="1" t="s">
        <v>116</v>
      </c>
      <c r="C154" s="15">
        <v>0</v>
      </c>
      <c r="D154" s="15">
        <v>0</v>
      </c>
      <c r="E154" s="15">
        <v>0</v>
      </c>
    </row>
    <row r="155" spans="1:5" ht="15.75" x14ac:dyDescent="0.25">
      <c r="A155" s="4">
        <v>135</v>
      </c>
      <c r="B155" s="1" t="s">
        <v>117</v>
      </c>
      <c r="C155" s="15">
        <v>0</v>
      </c>
      <c r="D155" s="15">
        <v>0</v>
      </c>
      <c r="E155" s="15">
        <v>0</v>
      </c>
    </row>
    <row r="156" spans="1:5" s="17" customFormat="1" ht="15.75" x14ac:dyDescent="0.25">
      <c r="A156" s="5"/>
      <c r="B156" s="3" t="s">
        <v>290</v>
      </c>
      <c r="C156" s="16">
        <f>SUM(C157:C172)</f>
        <v>0</v>
      </c>
      <c r="D156" s="16">
        <f t="shared" ref="D156:E156" si="0">SUM(D157:D172)</f>
        <v>0</v>
      </c>
      <c r="E156" s="16">
        <f t="shared" si="0"/>
        <v>0</v>
      </c>
    </row>
    <row r="157" spans="1:5" ht="15.75" x14ac:dyDescent="0.25">
      <c r="A157" s="4">
        <v>136</v>
      </c>
      <c r="B157" s="1" t="s">
        <v>242</v>
      </c>
      <c r="C157" s="15">
        <v>0</v>
      </c>
      <c r="D157" s="15">
        <v>0</v>
      </c>
      <c r="E157" s="15">
        <v>0</v>
      </c>
    </row>
    <row r="158" spans="1:5" ht="15.75" x14ac:dyDescent="0.25">
      <c r="A158" s="4">
        <v>137</v>
      </c>
      <c r="B158" s="1" t="s">
        <v>243</v>
      </c>
      <c r="C158" s="15">
        <v>0</v>
      </c>
      <c r="D158" s="15">
        <v>0</v>
      </c>
      <c r="E158" s="15">
        <v>0</v>
      </c>
    </row>
    <row r="159" spans="1:5" ht="15.75" x14ac:dyDescent="0.25">
      <c r="A159" s="4">
        <v>138</v>
      </c>
      <c r="B159" s="1" t="s">
        <v>244</v>
      </c>
      <c r="C159" s="15">
        <v>0</v>
      </c>
      <c r="D159" s="15">
        <v>0</v>
      </c>
      <c r="E159" s="15">
        <v>0</v>
      </c>
    </row>
    <row r="160" spans="1:5" ht="15.75" x14ac:dyDescent="0.25">
      <c r="A160" s="4">
        <v>139</v>
      </c>
      <c r="B160" s="1" t="s">
        <v>245</v>
      </c>
      <c r="C160" s="15">
        <v>0</v>
      </c>
      <c r="D160" s="15">
        <v>0</v>
      </c>
      <c r="E160" s="15">
        <v>0</v>
      </c>
    </row>
    <row r="161" spans="1:5" ht="15.75" x14ac:dyDescent="0.25">
      <c r="A161" s="4">
        <v>140</v>
      </c>
      <c r="B161" s="1" t="s">
        <v>246</v>
      </c>
      <c r="C161" s="15">
        <v>0</v>
      </c>
      <c r="D161" s="15">
        <v>0</v>
      </c>
      <c r="E161" s="15">
        <v>0</v>
      </c>
    </row>
    <row r="162" spans="1:5" ht="15.75" x14ac:dyDescent="0.25">
      <c r="A162" s="4">
        <v>141</v>
      </c>
      <c r="B162" s="1" t="s">
        <v>247</v>
      </c>
      <c r="C162" s="15">
        <v>0</v>
      </c>
      <c r="D162" s="15">
        <v>0</v>
      </c>
      <c r="E162" s="15">
        <v>0</v>
      </c>
    </row>
    <row r="163" spans="1:5" ht="15.75" x14ac:dyDescent="0.25">
      <c r="A163" s="4">
        <v>142</v>
      </c>
      <c r="B163" s="1" t="s">
        <v>118</v>
      </c>
      <c r="C163" s="15">
        <v>0</v>
      </c>
      <c r="D163" s="15">
        <v>0</v>
      </c>
      <c r="E163" s="15">
        <v>0</v>
      </c>
    </row>
    <row r="164" spans="1:5" ht="15.75" x14ac:dyDescent="0.25">
      <c r="A164" s="4">
        <v>143</v>
      </c>
      <c r="B164" s="1" t="s">
        <v>119</v>
      </c>
      <c r="C164" s="15">
        <v>0</v>
      </c>
      <c r="D164" s="15">
        <v>0</v>
      </c>
      <c r="E164" s="15">
        <v>0</v>
      </c>
    </row>
    <row r="165" spans="1:5" ht="15.75" x14ac:dyDescent="0.25">
      <c r="A165" s="4">
        <v>144</v>
      </c>
      <c r="B165" s="1" t="s">
        <v>120</v>
      </c>
      <c r="C165" s="15">
        <v>0</v>
      </c>
      <c r="D165" s="15">
        <v>0</v>
      </c>
      <c r="E165" s="15">
        <v>0</v>
      </c>
    </row>
    <row r="166" spans="1:5" ht="15.75" x14ac:dyDescent="0.25">
      <c r="A166" s="4">
        <v>145</v>
      </c>
      <c r="B166" s="1" t="s">
        <v>122</v>
      </c>
      <c r="C166" s="15">
        <v>0</v>
      </c>
      <c r="D166" s="15">
        <v>0</v>
      </c>
      <c r="E166" s="15">
        <v>0</v>
      </c>
    </row>
    <row r="167" spans="1:5" ht="15.75" x14ac:dyDescent="0.25">
      <c r="A167" s="4">
        <v>146</v>
      </c>
      <c r="B167" s="1" t="s">
        <v>123</v>
      </c>
      <c r="C167" s="15">
        <v>0</v>
      </c>
      <c r="D167" s="15">
        <v>0</v>
      </c>
      <c r="E167" s="15">
        <v>0</v>
      </c>
    </row>
    <row r="168" spans="1:5" ht="15.75" x14ac:dyDescent="0.25">
      <c r="A168" s="4">
        <v>147</v>
      </c>
      <c r="B168" s="1" t="s">
        <v>124</v>
      </c>
      <c r="C168" s="15">
        <v>0</v>
      </c>
      <c r="D168" s="15">
        <v>0</v>
      </c>
      <c r="E168" s="15">
        <v>0</v>
      </c>
    </row>
    <row r="169" spans="1:5" ht="15.75" x14ac:dyDescent="0.25">
      <c r="A169" s="4">
        <v>148</v>
      </c>
      <c r="B169" s="1" t="s">
        <v>125</v>
      </c>
      <c r="C169" s="15">
        <v>0</v>
      </c>
      <c r="D169" s="15">
        <v>0</v>
      </c>
      <c r="E169" s="15">
        <v>0</v>
      </c>
    </row>
    <row r="170" spans="1:5" ht="15.75" x14ac:dyDescent="0.25">
      <c r="A170" s="4">
        <v>149</v>
      </c>
      <c r="B170" s="1" t="s">
        <v>121</v>
      </c>
      <c r="C170" s="15">
        <v>0</v>
      </c>
      <c r="D170" s="15">
        <v>0</v>
      </c>
      <c r="E170" s="15">
        <v>0</v>
      </c>
    </row>
    <row r="171" spans="1:5" ht="15.75" x14ac:dyDescent="0.25">
      <c r="A171" s="4">
        <v>150</v>
      </c>
      <c r="B171" s="1" t="s">
        <v>14</v>
      </c>
      <c r="C171" s="15">
        <v>0</v>
      </c>
      <c r="D171" s="15">
        <v>0</v>
      </c>
      <c r="E171" s="15">
        <v>0</v>
      </c>
    </row>
    <row r="172" spans="1:5" ht="15.75" x14ac:dyDescent="0.25">
      <c r="A172" s="4">
        <v>151</v>
      </c>
      <c r="B172" s="1" t="s">
        <v>126</v>
      </c>
      <c r="C172" s="15">
        <v>0</v>
      </c>
      <c r="D172" s="15">
        <v>0</v>
      </c>
      <c r="E172" s="15">
        <v>0</v>
      </c>
    </row>
    <row r="173" spans="1:5" s="17" customFormat="1" ht="15.75" x14ac:dyDescent="0.25">
      <c r="A173" s="5"/>
      <c r="B173" s="3" t="s">
        <v>291</v>
      </c>
      <c r="C173" s="16">
        <f>C174+C175+C176+C177</f>
        <v>6591.7000000000007</v>
      </c>
      <c r="D173" s="16">
        <f>D174+D175+D176+D177</f>
        <v>5450.2000000000007</v>
      </c>
      <c r="E173" s="16">
        <f>E174+E175+E176+E177</f>
        <v>4383.3999999999996</v>
      </c>
    </row>
    <row r="174" spans="1:5" ht="15.75" x14ac:dyDescent="0.25">
      <c r="A174" s="4">
        <v>152</v>
      </c>
      <c r="B174" s="1" t="s">
        <v>248</v>
      </c>
      <c r="C174" s="15">
        <v>1040.5</v>
      </c>
      <c r="D174" s="15">
        <v>529.9</v>
      </c>
      <c r="E174" s="15">
        <v>0</v>
      </c>
    </row>
    <row r="175" spans="1:5" ht="15.75" x14ac:dyDescent="0.25">
      <c r="A175" s="4">
        <v>153</v>
      </c>
      <c r="B175" s="1" t="s">
        <v>127</v>
      </c>
      <c r="C175" s="15">
        <v>2783.2</v>
      </c>
      <c r="D175" s="15">
        <v>2635.3</v>
      </c>
      <c r="E175" s="15">
        <v>2563.6</v>
      </c>
    </row>
    <row r="176" spans="1:5" ht="15.75" x14ac:dyDescent="0.25">
      <c r="A176" s="4">
        <v>154</v>
      </c>
      <c r="B176" s="1" t="s">
        <v>128</v>
      </c>
      <c r="C176" s="15">
        <v>1084.4000000000001</v>
      </c>
      <c r="D176" s="15">
        <v>636.6</v>
      </c>
      <c r="E176" s="15">
        <v>284.3</v>
      </c>
    </row>
    <row r="177" spans="1:5" ht="15.75" x14ac:dyDescent="0.25">
      <c r="A177" s="4">
        <v>155</v>
      </c>
      <c r="B177" s="1" t="s">
        <v>129</v>
      </c>
      <c r="C177" s="15">
        <v>1683.6</v>
      </c>
      <c r="D177" s="15">
        <v>1648.4</v>
      </c>
      <c r="E177" s="15">
        <v>1535.5</v>
      </c>
    </row>
    <row r="178" spans="1:5" s="17" customFormat="1" ht="15.75" x14ac:dyDescent="0.25">
      <c r="A178" s="5"/>
      <c r="B178" s="3" t="s">
        <v>292</v>
      </c>
      <c r="C178" s="16">
        <f>C179+C180+C181+C182+C183</f>
        <v>9175.5999999999985</v>
      </c>
      <c r="D178" s="16">
        <f>D179+D180+D181+D182+D183</f>
        <v>8461.0999999999985</v>
      </c>
      <c r="E178" s="16">
        <f>E179+E180+E181+E182+E183</f>
        <v>6760.1</v>
      </c>
    </row>
    <row r="179" spans="1:5" ht="15.75" x14ac:dyDescent="0.25">
      <c r="A179" s="4">
        <v>156</v>
      </c>
      <c r="B179" s="1" t="s">
        <v>249</v>
      </c>
      <c r="C179" s="15">
        <v>1218.0999999999999</v>
      </c>
      <c r="D179" s="15">
        <v>598</v>
      </c>
      <c r="E179" s="15">
        <v>0</v>
      </c>
    </row>
    <row r="180" spans="1:5" ht="15.75" x14ac:dyDescent="0.25">
      <c r="A180" s="4">
        <v>157</v>
      </c>
      <c r="B180" s="1" t="s">
        <v>130</v>
      </c>
      <c r="C180" s="15">
        <v>770.1</v>
      </c>
      <c r="D180" s="15">
        <v>741.8</v>
      </c>
      <c r="E180" s="15">
        <v>711.2</v>
      </c>
    </row>
    <row r="181" spans="1:5" ht="15.75" x14ac:dyDescent="0.25">
      <c r="A181" s="4">
        <v>158</v>
      </c>
      <c r="B181" s="1" t="s">
        <v>131</v>
      </c>
      <c r="C181" s="15">
        <v>2163.6999999999998</v>
      </c>
      <c r="D181" s="15">
        <v>2135.6</v>
      </c>
      <c r="E181" s="15">
        <v>1521.1</v>
      </c>
    </row>
    <row r="182" spans="1:5" ht="15.75" x14ac:dyDescent="0.25">
      <c r="A182" s="4">
        <v>159</v>
      </c>
      <c r="B182" s="1" t="s">
        <v>132</v>
      </c>
      <c r="C182" s="15">
        <v>2342.6999999999998</v>
      </c>
      <c r="D182" s="15">
        <v>2334.6999999999998</v>
      </c>
      <c r="E182" s="15">
        <v>2215.8000000000002</v>
      </c>
    </row>
    <row r="183" spans="1:5" ht="15.75" x14ac:dyDescent="0.25">
      <c r="A183" s="4">
        <v>160</v>
      </c>
      <c r="B183" s="1" t="s">
        <v>133</v>
      </c>
      <c r="C183" s="15">
        <v>2681</v>
      </c>
      <c r="D183" s="15">
        <v>2651</v>
      </c>
      <c r="E183" s="15">
        <v>2312</v>
      </c>
    </row>
    <row r="184" spans="1:5" s="17" customFormat="1" ht="15.75" x14ac:dyDescent="0.25">
      <c r="A184" s="5"/>
      <c r="B184" s="3" t="s">
        <v>293</v>
      </c>
      <c r="C184" s="16">
        <f>C185+C186+C187+C188</f>
        <v>6823.8</v>
      </c>
      <c r="D184" s="16">
        <f>D185+D186+D187+D188</f>
        <v>6407.3</v>
      </c>
      <c r="E184" s="16">
        <f>E185+E186+E187+E188</f>
        <v>6270.2000000000007</v>
      </c>
    </row>
    <row r="185" spans="1:5" ht="15.75" x14ac:dyDescent="0.25">
      <c r="A185" s="4">
        <v>161</v>
      </c>
      <c r="B185" s="1" t="s">
        <v>134</v>
      </c>
      <c r="C185" s="15">
        <v>1864.5</v>
      </c>
      <c r="D185" s="15">
        <v>1699</v>
      </c>
      <c r="E185" s="15">
        <v>1664.7</v>
      </c>
    </row>
    <row r="186" spans="1:5" ht="15.75" x14ac:dyDescent="0.25">
      <c r="A186" s="4">
        <v>162</v>
      </c>
      <c r="B186" s="1" t="s">
        <v>135</v>
      </c>
      <c r="C186" s="15">
        <v>2909.5</v>
      </c>
      <c r="D186" s="15">
        <v>2860</v>
      </c>
      <c r="E186" s="15">
        <v>2811.4</v>
      </c>
    </row>
    <row r="187" spans="1:5" ht="15.75" x14ac:dyDescent="0.25">
      <c r="A187" s="4">
        <v>163</v>
      </c>
      <c r="B187" s="1" t="s">
        <v>136</v>
      </c>
      <c r="C187" s="15">
        <v>885.6</v>
      </c>
      <c r="D187" s="15">
        <v>755.1</v>
      </c>
      <c r="E187" s="15">
        <v>721.8</v>
      </c>
    </row>
    <row r="188" spans="1:5" ht="15.75" x14ac:dyDescent="0.25">
      <c r="A188" s="4">
        <v>164</v>
      </c>
      <c r="B188" s="1" t="s">
        <v>137</v>
      </c>
      <c r="C188" s="15">
        <v>1164.2</v>
      </c>
      <c r="D188" s="15">
        <v>1093.2</v>
      </c>
      <c r="E188" s="15">
        <v>1072.3</v>
      </c>
    </row>
    <row r="189" spans="1:5" s="17" customFormat="1" ht="15.75" x14ac:dyDescent="0.25">
      <c r="A189" s="5"/>
      <c r="B189" s="3" t="s">
        <v>294</v>
      </c>
      <c r="C189" s="16">
        <f>SUM(C190:C197)</f>
        <v>16259.500000000002</v>
      </c>
      <c r="D189" s="16">
        <f>D190+D191+D192+D193+D194+D195+D196+D197</f>
        <v>13996.2</v>
      </c>
      <c r="E189" s="16">
        <f>SUM(E190:E197)</f>
        <v>13206.7</v>
      </c>
    </row>
    <row r="190" spans="1:5" ht="15.75" x14ac:dyDescent="0.25">
      <c r="A190" s="4">
        <v>165</v>
      </c>
      <c r="B190" s="1" t="s">
        <v>250</v>
      </c>
      <c r="C190" s="15">
        <v>0</v>
      </c>
      <c r="D190" s="15">
        <v>0</v>
      </c>
      <c r="E190" s="15">
        <v>0</v>
      </c>
    </row>
    <row r="191" spans="1:5" ht="15.75" x14ac:dyDescent="0.25">
      <c r="A191" s="4">
        <v>166</v>
      </c>
      <c r="B191" s="1" t="s">
        <v>251</v>
      </c>
      <c r="C191" s="15">
        <v>2620.3000000000002</v>
      </c>
      <c r="D191" s="15">
        <v>987</v>
      </c>
      <c r="E191" s="15">
        <v>653.6</v>
      </c>
    </row>
    <row r="192" spans="1:5" ht="15.75" x14ac:dyDescent="0.25">
      <c r="A192" s="4">
        <v>167</v>
      </c>
      <c r="B192" s="1" t="s">
        <v>311</v>
      </c>
      <c r="C192" s="15">
        <v>4172.1000000000004</v>
      </c>
      <c r="D192" s="15">
        <v>3951.8</v>
      </c>
      <c r="E192" s="15">
        <v>3866.1</v>
      </c>
    </row>
    <row r="193" spans="1:5" ht="15.75" x14ac:dyDescent="0.25">
      <c r="A193" s="4">
        <v>168</v>
      </c>
      <c r="B193" s="1" t="s">
        <v>138</v>
      </c>
      <c r="C193" s="15">
        <v>2419.3000000000002</v>
      </c>
      <c r="D193" s="15">
        <v>2357.6999999999998</v>
      </c>
      <c r="E193" s="15">
        <v>2307.9</v>
      </c>
    </row>
    <row r="194" spans="1:5" ht="15.75" x14ac:dyDescent="0.25">
      <c r="A194" s="4">
        <v>169</v>
      </c>
      <c r="B194" s="1" t="s">
        <v>139</v>
      </c>
      <c r="C194" s="15">
        <v>1571.5</v>
      </c>
      <c r="D194" s="15">
        <v>1424.1</v>
      </c>
      <c r="E194" s="15">
        <v>1387.6</v>
      </c>
    </row>
    <row r="195" spans="1:5" ht="15.75" x14ac:dyDescent="0.25">
      <c r="A195" s="4">
        <v>170</v>
      </c>
      <c r="B195" s="1" t="s">
        <v>140</v>
      </c>
      <c r="C195" s="15">
        <v>1914.2</v>
      </c>
      <c r="D195" s="15">
        <v>1754.7</v>
      </c>
      <c r="E195" s="15">
        <v>1518.1</v>
      </c>
    </row>
    <row r="196" spans="1:5" ht="15.75" x14ac:dyDescent="0.25">
      <c r="A196" s="4">
        <v>171</v>
      </c>
      <c r="B196" s="1" t="s">
        <v>141</v>
      </c>
      <c r="C196" s="15">
        <v>1246.0999999999999</v>
      </c>
      <c r="D196" s="15">
        <v>1228.8</v>
      </c>
      <c r="E196" s="15">
        <v>1208.8</v>
      </c>
    </row>
    <row r="197" spans="1:5" ht="15.75" x14ac:dyDescent="0.25">
      <c r="A197" s="4">
        <v>172</v>
      </c>
      <c r="B197" s="1" t="s">
        <v>142</v>
      </c>
      <c r="C197" s="15">
        <v>2316</v>
      </c>
      <c r="D197" s="15">
        <v>2292.1</v>
      </c>
      <c r="E197" s="15">
        <v>2264.6</v>
      </c>
    </row>
    <row r="198" spans="1:5" s="17" customFormat="1" ht="15.75" x14ac:dyDescent="0.25">
      <c r="A198" s="5"/>
      <c r="B198" s="3" t="s">
        <v>295</v>
      </c>
      <c r="C198" s="16">
        <f>C199+C200+C201+C202</f>
        <v>12099.5</v>
      </c>
      <c r="D198" s="16">
        <f>D199+D200+D201+D202</f>
        <v>10413.799999999999</v>
      </c>
      <c r="E198" s="16">
        <f>E199+E200+E201+E202</f>
        <v>8329.5</v>
      </c>
    </row>
    <row r="199" spans="1:5" ht="15.75" x14ac:dyDescent="0.25">
      <c r="A199" s="4">
        <v>173</v>
      </c>
      <c r="B199" s="1" t="s">
        <v>252</v>
      </c>
      <c r="C199" s="15">
        <v>899.4</v>
      </c>
      <c r="D199" s="15">
        <v>370</v>
      </c>
      <c r="E199" s="15">
        <v>0</v>
      </c>
    </row>
    <row r="200" spans="1:5" ht="15.75" x14ac:dyDescent="0.25">
      <c r="A200" s="4">
        <v>174</v>
      </c>
      <c r="B200" s="1" t="s">
        <v>143</v>
      </c>
      <c r="C200" s="15">
        <v>4082.8</v>
      </c>
      <c r="D200" s="15">
        <v>3645</v>
      </c>
      <c r="E200" s="15">
        <v>3029.6</v>
      </c>
    </row>
    <row r="201" spans="1:5" ht="15.75" x14ac:dyDescent="0.25">
      <c r="A201" s="4">
        <v>175</v>
      </c>
      <c r="B201" s="1" t="s">
        <v>144</v>
      </c>
      <c r="C201" s="15">
        <v>3613.3</v>
      </c>
      <c r="D201" s="15">
        <v>3276.2</v>
      </c>
      <c r="E201" s="15">
        <v>2690.9</v>
      </c>
    </row>
    <row r="202" spans="1:5" ht="15.75" x14ac:dyDescent="0.25">
      <c r="A202" s="4">
        <v>176</v>
      </c>
      <c r="B202" s="1" t="s">
        <v>145</v>
      </c>
      <c r="C202" s="15">
        <v>3504</v>
      </c>
      <c r="D202" s="15">
        <v>3122.6</v>
      </c>
      <c r="E202" s="15">
        <v>2609</v>
      </c>
    </row>
    <row r="203" spans="1:5" s="17" customFormat="1" ht="15.75" x14ac:dyDescent="0.25">
      <c r="A203" s="5"/>
      <c r="B203" s="3" t="s">
        <v>296</v>
      </c>
      <c r="C203" s="16">
        <f>C204+C205+C206</f>
        <v>3367.5</v>
      </c>
      <c r="D203" s="16">
        <f>D204+D205+D206</f>
        <v>3008</v>
      </c>
      <c r="E203" s="16">
        <f>E204+E205+E206</f>
        <v>2630.3</v>
      </c>
    </row>
    <row r="204" spans="1:5" ht="15.75" x14ac:dyDescent="0.25">
      <c r="A204" s="4">
        <v>177</v>
      </c>
      <c r="B204" s="1" t="s">
        <v>253</v>
      </c>
      <c r="C204" s="15">
        <v>251.8</v>
      </c>
      <c r="D204" s="15">
        <v>126.4</v>
      </c>
      <c r="E204" s="15">
        <v>0</v>
      </c>
    </row>
    <row r="205" spans="1:5" ht="15.75" x14ac:dyDescent="0.25">
      <c r="A205" s="4">
        <v>178</v>
      </c>
      <c r="B205" s="1" t="s">
        <v>146</v>
      </c>
      <c r="C205" s="15">
        <v>1239.0999999999999</v>
      </c>
      <c r="D205" s="15">
        <v>1050.5999999999999</v>
      </c>
      <c r="E205" s="15">
        <v>911.1</v>
      </c>
    </row>
    <row r="206" spans="1:5" ht="15.75" x14ac:dyDescent="0.25">
      <c r="A206" s="4">
        <v>179</v>
      </c>
      <c r="B206" s="1" t="s">
        <v>147</v>
      </c>
      <c r="C206" s="15">
        <v>1876.6</v>
      </c>
      <c r="D206" s="15">
        <v>1831</v>
      </c>
      <c r="E206" s="15">
        <v>1719.2</v>
      </c>
    </row>
    <row r="207" spans="1:5" s="17" customFormat="1" ht="15.75" x14ac:dyDescent="0.25">
      <c r="A207" s="5"/>
      <c r="B207" s="3" t="s">
        <v>297</v>
      </c>
      <c r="C207" s="16">
        <f>C208+C209+C210+C211+C212+C213+C214</f>
        <v>12051.4</v>
      </c>
      <c r="D207" s="16">
        <f>SUM(D208:D214)</f>
        <v>11445.500000000002</v>
      </c>
      <c r="E207" s="16">
        <f>SUM(E208:E214)</f>
        <v>9571.1999999999989</v>
      </c>
    </row>
    <row r="208" spans="1:5" ht="15.75" x14ac:dyDescent="0.25">
      <c r="A208" s="4">
        <v>180</v>
      </c>
      <c r="B208" s="1" t="s">
        <v>254</v>
      </c>
      <c r="C208" s="15">
        <v>3148</v>
      </c>
      <c r="D208" s="15">
        <v>2886.8</v>
      </c>
      <c r="E208" s="15">
        <v>1849.8</v>
      </c>
    </row>
    <row r="209" spans="1:5" ht="15.75" x14ac:dyDescent="0.25">
      <c r="A209" s="4">
        <v>181</v>
      </c>
      <c r="B209" s="1" t="s">
        <v>148</v>
      </c>
      <c r="C209" s="15">
        <v>1423.8</v>
      </c>
      <c r="D209" s="15">
        <v>1388.3</v>
      </c>
      <c r="E209" s="15">
        <v>1347.4</v>
      </c>
    </row>
    <row r="210" spans="1:5" ht="15.75" x14ac:dyDescent="0.25">
      <c r="A210" s="4">
        <v>182</v>
      </c>
      <c r="B210" s="1" t="s">
        <v>149</v>
      </c>
      <c r="C210" s="15">
        <v>911.4</v>
      </c>
      <c r="D210" s="15">
        <v>780.3</v>
      </c>
      <c r="E210" s="15">
        <v>656.9</v>
      </c>
    </row>
    <row r="211" spans="1:5" ht="15.75" x14ac:dyDescent="0.25">
      <c r="A211" s="4">
        <v>183</v>
      </c>
      <c r="B211" s="1" t="s">
        <v>150</v>
      </c>
      <c r="C211" s="15">
        <v>1559.9</v>
      </c>
      <c r="D211" s="15">
        <v>1501.1</v>
      </c>
      <c r="E211" s="15">
        <v>1435.8</v>
      </c>
    </row>
    <row r="212" spans="1:5" ht="15.75" x14ac:dyDescent="0.25">
      <c r="A212" s="4">
        <v>184</v>
      </c>
      <c r="B212" s="1" t="s">
        <v>151</v>
      </c>
      <c r="C212" s="15">
        <v>1177.9000000000001</v>
      </c>
      <c r="D212" s="15">
        <v>1158.5999999999999</v>
      </c>
      <c r="E212" s="15">
        <v>1084</v>
      </c>
    </row>
    <row r="213" spans="1:5" ht="15.75" x14ac:dyDescent="0.25">
      <c r="A213" s="4">
        <v>185</v>
      </c>
      <c r="B213" s="1" t="s">
        <v>152</v>
      </c>
      <c r="C213" s="15">
        <v>3263.4</v>
      </c>
      <c r="D213" s="15">
        <v>3212.8</v>
      </c>
      <c r="E213" s="15">
        <v>3057.9</v>
      </c>
    </row>
    <row r="214" spans="1:5" ht="15.75" x14ac:dyDescent="0.25">
      <c r="A214" s="4">
        <v>186</v>
      </c>
      <c r="B214" s="1" t="s">
        <v>153</v>
      </c>
      <c r="C214" s="15">
        <v>567</v>
      </c>
      <c r="D214" s="15">
        <v>517.6</v>
      </c>
      <c r="E214" s="15">
        <v>139.4</v>
      </c>
    </row>
    <row r="215" spans="1:5" s="17" customFormat="1" ht="15.75" x14ac:dyDescent="0.25">
      <c r="A215" s="5"/>
      <c r="B215" s="3" t="s">
        <v>298</v>
      </c>
      <c r="C215" s="16">
        <f>C216+C217+C218+C219+C220+C221+C222</f>
        <v>3647.1</v>
      </c>
      <c r="D215" s="16">
        <f>D216+D217+D218+D219+D220+D221+D222</f>
        <v>2825.4</v>
      </c>
      <c r="E215" s="16">
        <f>SUM(E216:E222)</f>
        <v>2045.5</v>
      </c>
    </row>
    <row r="216" spans="1:5" ht="15.75" x14ac:dyDescent="0.25">
      <c r="A216" s="4">
        <v>187</v>
      </c>
      <c r="B216" s="1" t="s">
        <v>310</v>
      </c>
      <c r="C216" s="15">
        <v>1363.8</v>
      </c>
      <c r="D216" s="15">
        <v>1087.4000000000001</v>
      </c>
      <c r="E216" s="15">
        <v>726</v>
      </c>
    </row>
    <row r="217" spans="1:5" ht="15.75" x14ac:dyDescent="0.25">
      <c r="A217" s="4">
        <v>188</v>
      </c>
      <c r="B217" s="1" t="s">
        <v>154</v>
      </c>
      <c r="C217" s="15">
        <v>250.1</v>
      </c>
      <c r="D217" s="15">
        <v>0</v>
      </c>
      <c r="E217" s="15">
        <v>0</v>
      </c>
    </row>
    <row r="218" spans="1:5" ht="15.75" x14ac:dyDescent="0.25">
      <c r="A218" s="4">
        <v>189</v>
      </c>
      <c r="B218" s="1" t="s">
        <v>155</v>
      </c>
      <c r="C218" s="15">
        <v>233.6</v>
      </c>
      <c r="D218" s="15">
        <v>77.3</v>
      </c>
      <c r="E218" s="15">
        <v>0</v>
      </c>
    </row>
    <row r="219" spans="1:5" ht="15.75" x14ac:dyDescent="0.25">
      <c r="A219" s="4">
        <v>190</v>
      </c>
      <c r="B219" s="1" t="s">
        <v>156</v>
      </c>
      <c r="C219" s="15">
        <v>1002</v>
      </c>
      <c r="D219" s="15">
        <v>937.1</v>
      </c>
      <c r="E219" s="15">
        <v>724.6</v>
      </c>
    </row>
    <row r="220" spans="1:5" ht="15.75" x14ac:dyDescent="0.25">
      <c r="A220" s="4">
        <v>191</v>
      </c>
      <c r="B220" s="1" t="s">
        <v>157</v>
      </c>
      <c r="C220" s="15">
        <v>465.6</v>
      </c>
      <c r="D220" s="15">
        <v>434</v>
      </c>
      <c r="E220" s="15">
        <v>362.5</v>
      </c>
    </row>
    <row r="221" spans="1:5" ht="15.75" x14ac:dyDescent="0.25">
      <c r="A221" s="4">
        <v>192</v>
      </c>
      <c r="B221" s="1" t="s">
        <v>158</v>
      </c>
      <c r="C221" s="15">
        <v>332</v>
      </c>
      <c r="D221" s="15">
        <v>289.60000000000002</v>
      </c>
      <c r="E221" s="15">
        <v>232.4</v>
      </c>
    </row>
    <row r="222" spans="1:5" ht="15.75" x14ac:dyDescent="0.25">
      <c r="A222" s="4">
        <v>193</v>
      </c>
      <c r="B222" s="1" t="s">
        <v>159</v>
      </c>
      <c r="C222" s="15">
        <v>0</v>
      </c>
      <c r="D222" s="15">
        <v>0</v>
      </c>
      <c r="E222" s="15">
        <v>0</v>
      </c>
    </row>
    <row r="223" spans="1:5" s="17" customFormat="1" ht="15.75" x14ac:dyDescent="0.25">
      <c r="A223" s="5"/>
      <c r="B223" s="3" t="s">
        <v>299</v>
      </c>
      <c r="C223" s="16">
        <f>SUM(C224:C234)</f>
        <v>15984.9</v>
      </c>
      <c r="D223" s="16">
        <f>SUM(D224:D234)</f>
        <v>13928.7</v>
      </c>
      <c r="E223" s="16">
        <f>SUM(E224:E234)</f>
        <v>12652.6</v>
      </c>
    </row>
    <row r="224" spans="1:5" ht="15.75" x14ac:dyDescent="0.25">
      <c r="A224" s="4">
        <v>194</v>
      </c>
      <c r="B224" s="1" t="s">
        <v>255</v>
      </c>
      <c r="C224" s="15">
        <v>1484.7</v>
      </c>
      <c r="D224" s="15">
        <v>1000.7</v>
      </c>
      <c r="E224" s="15">
        <v>622.20000000000005</v>
      </c>
    </row>
    <row r="225" spans="1:5" ht="15.75" x14ac:dyDescent="0.25">
      <c r="A225" s="4">
        <v>195</v>
      </c>
      <c r="B225" s="1" t="s">
        <v>312</v>
      </c>
      <c r="C225" s="15">
        <v>1699.5</v>
      </c>
      <c r="D225" s="15">
        <v>1667.6</v>
      </c>
      <c r="E225" s="15">
        <v>1549.2</v>
      </c>
    </row>
    <row r="226" spans="1:5" ht="15.75" x14ac:dyDescent="0.25">
      <c r="A226" s="4">
        <v>196</v>
      </c>
      <c r="B226" s="1" t="s">
        <v>160</v>
      </c>
      <c r="C226" s="15">
        <v>534.4</v>
      </c>
      <c r="D226" s="15">
        <v>416.9</v>
      </c>
      <c r="E226" s="15">
        <v>278</v>
      </c>
    </row>
    <row r="227" spans="1:5" ht="15.75" x14ac:dyDescent="0.25">
      <c r="A227" s="4">
        <v>197</v>
      </c>
      <c r="B227" s="1" t="s">
        <v>161</v>
      </c>
      <c r="C227" s="15">
        <v>1109.3</v>
      </c>
      <c r="D227" s="15">
        <v>183.6</v>
      </c>
      <c r="E227" s="15">
        <v>113.9</v>
      </c>
    </row>
    <row r="228" spans="1:5" ht="15.75" x14ac:dyDescent="0.25">
      <c r="A228" s="4">
        <v>198</v>
      </c>
      <c r="B228" s="1" t="s">
        <v>162</v>
      </c>
      <c r="C228" s="15">
        <v>1377.2</v>
      </c>
      <c r="D228" s="15">
        <v>1306.3</v>
      </c>
      <c r="E228" s="15">
        <v>1289.0999999999999</v>
      </c>
    </row>
    <row r="229" spans="1:5" ht="15.75" x14ac:dyDescent="0.25">
      <c r="A229" s="4">
        <v>199</v>
      </c>
      <c r="B229" s="1" t="s">
        <v>163</v>
      </c>
      <c r="C229" s="15">
        <v>1299.7</v>
      </c>
      <c r="D229" s="15">
        <v>1202.4000000000001</v>
      </c>
      <c r="E229" s="15">
        <v>1063.9000000000001</v>
      </c>
    </row>
    <row r="230" spans="1:5" ht="15.75" x14ac:dyDescent="0.25">
      <c r="A230" s="4">
        <v>200</v>
      </c>
      <c r="B230" s="1" t="s">
        <v>164</v>
      </c>
      <c r="C230" s="15">
        <v>783.5</v>
      </c>
      <c r="D230" s="15">
        <v>631.70000000000005</v>
      </c>
      <c r="E230" s="15">
        <v>517.1</v>
      </c>
    </row>
    <row r="231" spans="1:5" ht="15.75" x14ac:dyDescent="0.25">
      <c r="A231" s="4">
        <v>201</v>
      </c>
      <c r="B231" s="1" t="s">
        <v>165</v>
      </c>
      <c r="C231" s="15">
        <v>1023.7</v>
      </c>
      <c r="D231" s="15">
        <v>985.9</v>
      </c>
      <c r="E231" s="15">
        <v>942.4</v>
      </c>
    </row>
    <row r="232" spans="1:5" ht="15.75" x14ac:dyDescent="0.25">
      <c r="A232" s="4">
        <v>202</v>
      </c>
      <c r="B232" s="1" t="s">
        <v>166</v>
      </c>
      <c r="C232" s="15">
        <v>3638.6</v>
      </c>
      <c r="D232" s="15">
        <v>3539.7</v>
      </c>
      <c r="E232" s="15">
        <v>3463.9</v>
      </c>
    </row>
    <row r="233" spans="1:5" ht="15.75" x14ac:dyDescent="0.25">
      <c r="A233" s="4">
        <v>203</v>
      </c>
      <c r="B233" s="1" t="s">
        <v>167</v>
      </c>
      <c r="C233" s="15">
        <v>2157.4</v>
      </c>
      <c r="D233" s="15">
        <v>2127.1999999999998</v>
      </c>
      <c r="E233" s="15">
        <v>2092.5</v>
      </c>
    </row>
    <row r="234" spans="1:5" ht="15.75" x14ac:dyDescent="0.25">
      <c r="A234" s="4">
        <v>204</v>
      </c>
      <c r="B234" s="1" t="s">
        <v>168</v>
      </c>
      <c r="C234" s="15">
        <v>876.9</v>
      </c>
      <c r="D234" s="15">
        <v>866.7</v>
      </c>
      <c r="E234" s="15">
        <v>720.4</v>
      </c>
    </row>
    <row r="235" spans="1:5" s="17" customFormat="1" ht="15.75" x14ac:dyDescent="0.25">
      <c r="A235" s="5"/>
      <c r="B235" s="3" t="s">
        <v>300</v>
      </c>
      <c r="C235" s="16">
        <f>SUM(C236:C242)</f>
        <v>12968.800000000001</v>
      </c>
      <c r="D235" s="16">
        <f>D236+D237+D238+D239+D240+D241+D242</f>
        <v>10113.6</v>
      </c>
      <c r="E235" s="16">
        <f>SUM(E236:E242)</f>
        <v>6303.1</v>
      </c>
    </row>
    <row r="236" spans="1:5" ht="15.75" x14ac:dyDescent="0.25">
      <c r="A236" s="4">
        <v>205</v>
      </c>
      <c r="B236" s="1" t="s">
        <v>169</v>
      </c>
      <c r="C236" s="15">
        <v>1714.3</v>
      </c>
      <c r="D236" s="15">
        <v>1637.7</v>
      </c>
      <c r="E236" s="15">
        <v>0</v>
      </c>
    </row>
    <row r="237" spans="1:5" ht="15.75" x14ac:dyDescent="0.25">
      <c r="A237" s="4">
        <v>206</v>
      </c>
      <c r="B237" s="1" t="s">
        <v>170</v>
      </c>
      <c r="C237" s="15">
        <v>1886</v>
      </c>
      <c r="D237" s="15">
        <v>0</v>
      </c>
      <c r="E237" s="15">
        <v>0</v>
      </c>
    </row>
    <row r="238" spans="1:5" ht="15.75" x14ac:dyDescent="0.25">
      <c r="A238" s="4">
        <v>207</v>
      </c>
      <c r="B238" s="1" t="s">
        <v>171</v>
      </c>
      <c r="C238" s="15">
        <v>1606</v>
      </c>
      <c r="D238" s="15">
        <v>1571.2</v>
      </c>
      <c r="E238" s="15">
        <v>1354.3</v>
      </c>
    </row>
    <row r="239" spans="1:5" ht="15.75" x14ac:dyDescent="0.25">
      <c r="A239" s="4">
        <v>208</v>
      </c>
      <c r="B239" s="1" t="s">
        <v>172</v>
      </c>
      <c r="C239" s="15">
        <v>2061.1999999999998</v>
      </c>
      <c r="D239" s="15">
        <v>1651.1</v>
      </c>
      <c r="E239" s="15">
        <v>1181</v>
      </c>
    </row>
    <row r="240" spans="1:5" ht="15.75" x14ac:dyDescent="0.25">
      <c r="A240" s="4">
        <v>209</v>
      </c>
      <c r="B240" s="1" t="s">
        <v>173</v>
      </c>
      <c r="C240" s="15">
        <v>1157.0999999999999</v>
      </c>
      <c r="D240" s="15">
        <v>944.9</v>
      </c>
      <c r="E240" s="15">
        <v>592.29999999999995</v>
      </c>
    </row>
    <row r="241" spans="1:5" ht="15.75" x14ac:dyDescent="0.25">
      <c r="A241" s="4">
        <v>210</v>
      </c>
      <c r="B241" s="1" t="s">
        <v>174</v>
      </c>
      <c r="C241" s="15">
        <v>2828.5</v>
      </c>
      <c r="D241" s="15">
        <v>2764.5</v>
      </c>
      <c r="E241" s="15">
        <v>2112.6999999999998</v>
      </c>
    </row>
    <row r="242" spans="1:5" ht="15.75" x14ac:dyDescent="0.25">
      <c r="A242" s="4">
        <v>211</v>
      </c>
      <c r="B242" s="1" t="s">
        <v>175</v>
      </c>
      <c r="C242" s="15">
        <v>1715.7</v>
      </c>
      <c r="D242" s="15">
        <v>1544.2</v>
      </c>
      <c r="E242" s="15">
        <v>1062.8</v>
      </c>
    </row>
    <row r="243" spans="1:5" s="17" customFormat="1" ht="15.75" x14ac:dyDescent="0.25">
      <c r="A243" s="5"/>
      <c r="B243" s="3" t="s">
        <v>301</v>
      </c>
      <c r="C243" s="16">
        <f>C244+C245+C246+C247+C248</f>
        <v>3489</v>
      </c>
      <c r="D243" s="16">
        <f>D244+D245+D246+D247+D248</f>
        <v>2817.8</v>
      </c>
      <c r="E243" s="16">
        <f>SUM(E244:E248)</f>
        <v>2450.6</v>
      </c>
    </row>
    <row r="244" spans="1:5" ht="15.75" x14ac:dyDescent="0.25">
      <c r="A244" s="4">
        <v>212</v>
      </c>
      <c r="B244" s="1" t="s">
        <v>256</v>
      </c>
      <c r="C244" s="15">
        <v>738.5</v>
      </c>
      <c r="D244" s="15">
        <v>272.10000000000002</v>
      </c>
      <c r="E244" s="15">
        <v>0</v>
      </c>
    </row>
    <row r="245" spans="1:5" ht="15.75" x14ac:dyDescent="0.25">
      <c r="A245" s="4">
        <v>213</v>
      </c>
      <c r="B245" s="1" t="s">
        <v>176</v>
      </c>
      <c r="C245" s="15">
        <v>867.7</v>
      </c>
      <c r="D245" s="15">
        <v>825.8</v>
      </c>
      <c r="E245" s="15">
        <v>804.1</v>
      </c>
    </row>
    <row r="246" spans="1:5" ht="15.75" x14ac:dyDescent="0.25">
      <c r="A246" s="4">
        <v>214</v>
      </c>
      <c r="B246" s="1" t="s">
        <v>177</v>
      </c>
      <c r="C246" s="15">
        <v>370.1</v>
      </c>
      <c r="D246" s="15">
        <v>297.2</v>
      </c>
      <c r="E246" s="15">
        <v>264</v>
      </c>
    </row>
    <row r="247" spans="1:5" ht="15.75" x14ac:dyDescent="0.25">
      <c r="A247" s="4">
        <v>215</v>
      </c>
      <c r="B247" s="1" t="s">
        <v>178</v>
      </c>
      <c r="C247" s="15">
        <v>739.7</v>
      </c>
      <c r="D247" s="15">
        <v>723</v>
      </c>
      <c r="E247" s="15">
        <v>703.8</v>
      </c>
    </row>
    <row r="248" spans="1:5" ht="15.75" x14ac:dyDescent="0.25">
      <c r="A248" s="4">
        <v>216</v>
      </c>
      <c r="B248" s="1" t="s">
        <v>179</v>
      </c>
      <c r="C248" s="15">
        <v>773</v>
      </c>
      <c r="D248" s="15">
        <v>699.7</v>
      </c>
      <c r="E248" s="15">
        <v>678.7</v>
      </c>
    </row>
    <row r="249" spans="1:5" s="17" customFormat="1" ht="15.75" x14ac:dyDescent="0.25">
      <c r="A249" s="5"/>
      <c r="B249" s="3" t="s">
        <v>302</v>
      </c>
      <c r="C249" s="16">
        <f>SUM(C250:C255)</f>
        <v>4720</v>
      </c>
      <c r="D249" s="16">
        <f>SUM(D250:D255)</f>
        <v>4244.5</v>
      </c>
      <c r="E249" s="16">
        <f>SUM(E250:E255)</f>
        <v>3117.9</v>
      </c>
    </row>
    <row r="250" spans="1:5" ht="15.75" x14ac:dyDescent="0.25">
      <c r="A250" s="4">
        <v>217</v>
      </c>
      <c r="B250" s="1" t="s">
        <v>257</v>
      </c>
      <c r="C250" s="15">
        <v>0</v>
      </c>
      <c r="D250" s="15">
        <v>0</v>
      </c>
      <c r="E250" s="15">
        <v>0</v>
      </c>
    </row>
    <row r="251" spans="1:5" ht="15.75" x14ac:dyDescent="0.25">
      <c r="A251" s="4">
        <v>218</v>
      </c>
      <c r="B251" s="1" t="s">
        <v>180</v>
      </c>
      <c r="C251" s="15">
        <v>835</v>
      </c>
      <c r="D251" s="15">
        <v>729.1</v>
      </c>
      <c r="E251" s="15">
        <v>420.7</v>
      </c>
    </row>
    <row r="252" spans="1:5" ht="15.75" x14ac:dyDescent="0.25">
      <c r="A252" s="4">
        <v>219</v>
      </c>
      <c r="B252" s="1" t="s">
        <v>181</v>
      </c>
      <c r="C252" s="15">
        <v>1158.2</v>
      </c>
      <c r="D252" s="15">
        <v>1125.0999999999999</v>
      </c>
      <c r="E252" s="15">
        <v>1029.3</v>
      </c>
    </row>
    <row r="253" spans="1:5" ht="15.75" x14ac:dyDescent="0.25">
      <c r="A253" s="4">
        <v>220</v>
      </c>
      <c r="B253" s="1" t="s">
        <v>271</v>
      </c>
      <c r="C253" s="15">
        <v>2036.1</v>
      </c>
      <c r="D253" s="15">
        <v>1912.8</v>
      </c>
      <c r="E253" s="15">
        <v>1667.9</v>
      </c>
    </row>
    <row r="254" spans="1:5" ht="15.75" x14ac:dyDescent="0.25">
      <c r="A254" s="4">
        <v>221</v>
      </c>
      <c r="B254" s="1" t="s">
        <v>182</v>
      </c>
      <c r="C254" s="15">
        <v>690.7</v>
      </c>
      <c r="D254" s="15">
        <v>477.5</v>
      </c>
      <c r="E254" s="15">
        <v>0</v>
      </c>
    </row>
    <row r="255" spans="1:5" ht="15.75" x14ac:dyDescent="0.25">
      <c r="A255" s="4">
        <v>222</v>
      </c>
      <c r="B255" s="1" t="s">
        <v>183</v>
      </c>
      <c r="C255" s="15">
        <v>0</v>
      </c>
      <c r="D255" s="15">
        <v>0</v>
      </c>
      <c r="E255" s="15">
        <v>0</v>
      </c>
    </row>
    <row r="256" spans="1:5" s="17" customFormat="1" ht="13.5" customHeight="1" x14ac:dyDescent="0.25">
      <c r="A256" s="5"/>
      <c r="B256" s="3" t="s">
        <v>303</v>
      </c>
      <c r="C256" s="16">
        <f>SUM(C257:C264)</f>
        <v>5135.8</v>
      </c>
      <c r="D256" s="16">
        <f>SUM(D257:D264)</f>
        <v>4682.1000000000004</v>
      </c>
      <c r="E256" s="16">
        <f>SUM(E257:E264)</f>
        <v>4329.2999999999993</v>
      </c>
    </row>
    <row r="257" spans="1:5" ht="15.75" x14ac:dyDescent="0.25">
      <c r="A257" s="4">
        <v>223</v>
      </c>
      <c r="B257" s="1" t="s">
        <v>258</v>
      </c>
      <c r="C257" s="15">
        <v>0</v>
      </c>
      <c r="D257" s="15">
        <v>0</v>
      </c>
      <c r="E257" s="15">
        <v>0</v>
      </c>
    </row>
    <row r="258" spans="1:5" ht="15.75" x14ac:dyDescent="0.25">
      <c r="A258" s="4">
        <v>224</v>
      </c>
      <c r="B258" s="1" t="s">
        <v>184</v>
      </c>
      <c r="C258" s="15">
        <v>908.7</v>
      </c>
      <c r="D258" s="15">
        <v>868.8</v>
      </c>
      <c r="E258" s="15">
        <v>823</v>
      </c>
    </row>
    <row r="259" spans="1:5" ht="15.75" x14ac:dyDescent="0.25">
      <c r="A259" s="4">
        <v>225</v>
      </c>
      <c r="B259" s="1" t="s">
        <v>185</v>
      </c>
      <c r="C259" s="15">
        <v>781.6</v>
      </c>
      <c r="D259" s="15">
        <v>747.1</v>
      </c>
      <c r="E259" s="15">
        <v>738.3</v>
      </c>
    </row>
    <row r="260" spans="1:5" ht="15.75" x14ac:dyDescent="0.25">
      <c r="A260" s="4">
        <v>226</v>
      </c>
      <c r="B260" s="1" t="s">
        <v>186</v>
      </c>
      <c r="C260" s="15">
        <v>224.6</v>
      </c>
      <c r="D260" s="15">
        <v>177.7</v>
      </c>
      <c r="E260" s="15">
        <v>93.6</v>
      </c>
    </row>
    <row r="261" spans="1:5" ht="15.75" x14ac:dyDescent="0.25">
      <c r="A261" s="4">
        <v>227</v>
      </c>
      <c r="B261" s="1" t="s">
        <v>187</v>
      </c>
      <c r="C261" s="15">
        <v>1274.3</v>
      </c>
      <c r="D261" s="15">
        <v>1262.2</v>
      </c>
      <c r="E261" s="15">
        <v>1217</v>
      </c>
    </row>
    <row r="262" spans="1:5" ht="15.75" x14ac:dyDescent="0.25">
      <c r="A262" s="4">
        <v>228</v>
      </c>
      <c r="B262" s="1" t="s">
        <v>188</v>
      </c>
      <c r="C262" s="15">
        <v>568.6</v>
      </c>
      <c r="D262" s="15">
        <v>408.3</v>
      </c>
      <c r="E262" s="15">
        <v>281.7</v>
      </c>
    </row>
    <row r="263" spans="1:5" ht="15.75" x14ac:dyDescent="0.25">
      <c r="A263" s="4">
        <v>229</v>
      </c>
      <c r="B263" s="1" t="s">
        <v>189</v>
      </c>
      <c r="C263" s="15">
        <v>605.20000000000005</v>
      </c>
      <c r="D263" s="15">
        <v>586.5</v>
      </c>
      <c r="E263" s="15">
        <v>564.9</v>
      </c>
    </row>
    <row r="264" spans="1:5" ht="15.75" x14ac:dyDescent="0.25">
      <c r="A264" s="4">
        <v>230</v>
      </c>
      <c r="B264" s="1" t="s">
        <v>190</v>
      </c>
      <c r="C264" s="15">
        <v>772.8</v>
      </c>
      <c r="D264" s="15">
        <v>631.5</v>
      </c>
      <c r="E264" s="15">
        <v>610.79999999999995</v>
      </c>
    </row>
    <row r="265" spans="1:5" s="17" customFormat="1" ht="15.75" x14ac:dyDescent="0.25">
      <c r="A265" s="5"/>
      <c r="B265" s="3" t="s">
        <v>304</v>
      </c>
      <c r="C265" s="16">
        <f>C266+C267+C268+C269+C270</f>
        <v>12835.3</v>
      </c>
      <c r="D265" s="16">
        <f>D266+D267+D268+D269+D270</f>
        <v>12394.900000000001</v>
      </c>
      <c r="E265" s="16">
        <f>SUM(E266:E270)</f>
        <v>11840.5</v>
      </c>
    </row>
    <row r="266" spans="1:5" ht="15.75" x14ac:dyDescent="0.25">
      <c r="A266" s="4">
        <v>231</v>
      </c>
      <c r="B266" s="1" t="s">
        <v>259</v>
      </c>
      <c r="C266" s="15">
        <v>3998.4</v>
      </c>
      <c r="D266" s="15">
        <v>3716.9</v>
      </c>
      <c r="E266" s="15">
        <v>3392.9</v>
      </c>
    </row>
    <row r="267" spans="1:5" ht="15.75" x14ac:dyDescent="0.25">
      <c r="A267" s="4">
        <v>232</v>
      </c>
      <c r="B267" s="1" t="s">
        <v>191</v>
      </c>
      <c r="C267" s="15">
        <v>988.9</v>
      </c>
      <c r="D267" s="15">
        <v>961.6</v>
      </c>
      <c r="E267" s="15">
        <v>825.6</v>
      </c>
    </row>
    <row r="268" spans="1:5" ht="15.75" x14ac:dyDescent="0.25">
      <c r="A268" s="4">
        <v>233</v>
      </c>
      <c r="B268" s="1" t="s">
        <v>122</v>
      </c>
      <c r="C268" s="15">
        <v>2312.1999999999998</v>
      </c>
      <c r="D268" s="15">
        <v>2259.6999999999998</v>
      </c>
      <c r="E268" s="15">
        <v>2196.3000000000002</v>
      </c>
    </row>
    <row r="269" spans="1:5" ht="15.75" x14ac:dyDescent="0.25">
      <c r="A269" s="4">
        <v>234</v>
      </c>
      <c r="B269" s="1" t="s">
        <v>192</v>
      </c>
      <c r="C269" s="15">
        <v>2106.4</v>
      </c>
      <c r="D269" s="15">
        <v>2096.5</v>
      </c>
      <c r="E269" s="15">
        <v>2085</v>
      </c>
    </row>
    <row r="270" spans="1:5" ht="15.75" x14ac:dyDescent="0.25">
      <c r="A270" s="4">
        <v>235</v>
      </c>
      <c r="B270" s="1" t="s">
        <v>193</v>
      </c>
      <c r="C270" s="15">
        <v>3429.4</v>
      </c>
      <c r="D270" s="15">
        <v>3360.2</v>
      </c>
      <c r="E270" s="15">
        <v>3340.7</v>
      </c>
    </row>
    <row r="271" spans="1:5" s="17" customFormat="1" ht="15.75" x14ac:dyDescent="0.25">
      <c r="A271" s="5"/>
      <c r="B271" s="3" t="s">
        <v>305</v>
      </c>
      <c r="C271" s="16">
        <f>SUM(C272:C280)</f>
        <v>14295.2</v>
      </c>
      <c r="D271" s="16">
        <f>SUM(D272:D280)</f>
        <v>11296.999999999998</v>
      </c>
      <c r="E271" s="16">
        <f>SUM(E272:E280)</f>
        <v>10376.1</v>
      </c>
    </row>
    <row r="272" spans="1:5" ht="15.75" x14ac:dyDescent="0.25">
      <c r="A272" s="4">
        <v>236</v>
      </c>
      <c r="B272" s="1" t="s">
        <v>260</v>
      </c>
      <c r="C272" s="15">
        <v>753.3</v>
      </c>
      <c r="D272" s="15">
        <v>0</v>
      </c>
      <c r="E272" s="15">
        <v>0</v>
      </c>
    </row>
    <row r="273" spans="1:5" ht="15.75" x14ac:dyDescent="0.25">
      <c r="A273" s="4">
        <v>237</v>
      </c>
      <c r="B273" s="1" t="s">
        <v>194</v>
      </c>
      <c r="C273" s="15">
        <v>1233.8</v>
      </c>
      <c r="D273" s="15">
        <v>1183.8</v>
      </c>
      <c r="E273" s="15">
        <v>1073.2</v>
      </c>
    </row>
    <row r="274" spans="1:5" ht="15.75" x14ac:dyDescent="0.25">
      <c r="A274" s="4">
        <v>238</v>
      </c>
      <c r="B274" s="1" t="s">
        <v>195</v>
      </c>
      <c r="C274" s="15">
        <v>1597.6</v>
      </c>
      <c r="D274" s="15">
        <v>1459.6</v>
      </c>
      <c r="E274" s="15">
        <v>1284.9000000000001</v>
      </c>
    </row>
    <row r="275" spans="1:5" ht="15.75" x14ac:dyDescent="0.25">
      <c r="A275" s="4">
        <v>239</v>
      </c>
      <c r="B275" s="1" t="s">
        <v>196</v>
      </c>
      <c r="C275" s="15">
        <v>1794.3</v>
      </c>
      <c r="D275" s="15">
        <v>1763.2</v>
      </c>
      <c r="E275" s="15">
        <v>1727.4</v>
      </c>
    </row>
    <row r="276" spans="1:5" ht="15.75" x14ac:dyDescent="0.25">
      <c r="A276" s="4">
        <v>240</v>
      </c>
      <c r="B276" s="1" t="s">
        <v>198</v>
      </c>
      <c r="C276" s="15">
        <v>1738.2</v>
      </c>
      <c r="D276" s="15">
        <v>0</v>
      </c>
      <c r="E276" s="15">
        <v>0</v>
      </c>
    </row>
    <row r="277" spans="1:5" ht="15.75" x14ac:dyDescent="0.25">
      <c r="A277" s="4">
        <v>241</v>
      </c>
      <c r="B277" s="1" t="s">
        <v>197</v>
      </c>
      <c r="C277" s="15">
        <v>3365.4</v>
      </c>
      <c r="D277" s="15">
        <v>3311.1</v>
      </c>
      <c r="E277" s="15">
        <v>3248.6</v>
      </c>
    </row>
    <row r="278" spans="1:5" ht="15.75" x14ac:dyDescent="0.25">
      <c r="A278" s="4">
        <v>242</v>
      </c>
      <c r="B278" s="1" t="s">
        <v>199</v>
      </c>
      <c r="C278" s="15">
        <v>813.6</v>
      </c>
      <c r="D278" s="15">
        <v>702.8</v>
      </c>
      <c r="E278" s="15">
        <v>529.29999999999995</v>
      </c>
    </row>
    <row r="279" spans="1:5" ht="15.75" x14ac:dyDescent="0.25">
      <c r="A279" s="4">
        <v>243</v>
      </c>
      <c r="B279" s="1" t="s">
        <v>200</v>
      </c>
      <c r="C279" s="15">
        <v>2999</v>
      </c>
      <c r="D279" s="15">
        <v>2876.5</v>
      </c>
      <c r="E279" s="15">
        <v>2512.6999999999998</v>
      </c>
    </row>
    <row r="280" spans="1:5" ht="15.75" x14ac:dyDescent="0.25">
      <c r="A280" s="4">
        <v>244</v>
      </c>
      <c r="B280" s="1" t="s">
        <v>201</v>
      </c>
      <c r="C280" s="15">
        <v>0</v>
      </c>
      <c r="D280" s="15">
        <v>0</v>
      </c>
      <c r="E280" s="15">
        <v>0</v>
      </c>
    </row>
    <row r="281" spans="1:5" s="17" customFormat="1" ht="15.75" x14ac:dyDescent="0.25">
      <c r="A281" s="5"/>
      <c r="B281" s="3" t="s">
        <v>306</v>
      </c>
      <c r="C281" s="16">
        <f>SUM(C282:C295)</f>
        <v>29278.400000000001</v>
      </c>
      <c r="D281" s="16">
        <f>SUM(D282:D295)</f>
        <v>27015.500000000004</v>
      </c>
      <c r="E281" s="16">
        <f>SUM(E282:E295)</f>
        <v>23541.399999999998</v>
      </c>
    </row>
    <row r="282" spans="1:5" ht="15.75" x14ac:dyDescent="0.25">
      <c r="A282" s="4">
        <v>245</v>
      </c>
      <c r="B282" s="1" t="s">
        <v>202</v>
      </c>
      <c r="C282" s="15">
        <v>1209.4000000000001</v>
      </c>
      <c r="D282" s="15">
        <v>1116.3</v>
      </c>
      <c r="E282" s="15">
        <v>1023.5</v>
      </c>
    </row>
    <row r="283" spans="1:5" ht="15.75" x14ac:dyDescent="0.25">
      <c r="A283" s="4">
        <v>246</v>
      </c>
      <c r="B283" s="1" t="s">
        <v>203</v>
      </c>
      <c r="C283" s="15">
        <v>2167.6999999999998</v>
      </c>
      <c r="D283" s="15">
        <v>2022.9</v>
      </c>
      <c r="E283" s="15">
        <v>1024.0999999999999</v>
      </c>
    </row>
    <row r="284" spans="1:5" ht="15.75" x14ac:dyDescent="0.25">
      <c r="A284" s="4">
        <v>247</v>
      </c>
      <c r="B284" s="1" t="s">
        <v>266</v>
      </c>
      <c r="C284" s="15">
        <v>3439.8</v>
      </c>
      <c r="D284" s="15">
        <v>3246</v>
      </c>
      <c r="E284" s="15">
        <v>2818.2</v>
      </c>
    </row>
    <row r="285" spans="1:5" ht="15.75" x14ac:dyDescent="0.25">
      <c r="A285" s="4">
        <v>248</v>
      </c>
      <c r="B285" s="1" t="s">
        <v>204</v>
      </c>
      <c r="C285" s="15">
        <v>3044.3</v>
      </c>
      <c r="D285" s="15">
        <v>2798</v>
      </c>
      <c r="E285" s="15">
        <v>2615.6999999999998</v>
      </c>
    </row>
    <row r="286" spans="1:5" ht="15.75" x14ac:dyDescent="0.25">
      <c r="A286" s="4">
        <v>249</v>
      </c>
      <c r="B286" s="1" t="s">
        <v>205</v>
      </c>
      <c r="C286" s="15">
        <v>3482.8</v>
      </c>
      <c r="D286" s="15">
        <v>3223.5</v>
      </c>
      <c r="E286" s="15">
        <v>3050.8</v>
      </c>
    </row>
    <row r="287" spans="1:5" ht="15.75" x14ac:dyDescent="0.25">
      <c r="A287" s="4">
        <v>250</v>
      </c>
      <c r="B287" s="1" t="s">
        <v>206</v>
      </c>
      <c r="C287" s="15">
        <v>1557.2</v>
      </c>
      <c r="D287" s="15">
        <v>1399</v>
      </c>
      <c r="E287" s="15">
        <v>1331.2</v>
      </c>
    </row>
    <row r="288" spans="1:5" ht="15.75" x14ac:dyDescent="0.25">
      <c r="A288" s="4">
        <v>251</v>
      </c>
      <c r="B288" s="1" t="s">
        <v>207</v>
      </c>
      <c r="C288" s="15">
        <v>2441.1</v>
      </c>
      <c r="D288" s="15">
        <v>2178.6999999999998</v>
      </c>
      <c r="E288" s="15">
        <v>2009.4</v>
      </c>
    </row>
    <row r="289" spans="1:5" ht="15.75" x14ac:dyDescent="0.25">
      <c r="A289" s="4">
        <v>252</v>
      </c>
      <c r="B289" s="1" t="s">
        <v>208</v>
      </c>
      <c r="C289" s="15">
        <v>3209</v>
      </c>
      <c r="D289" s="15">
        <v>3142.9</v>
      </c>
      <c r="E289" s="15">
        <v>2724.7</v>
      </c>
    </row>
    <row r="290" spans="1:5" ht="15.75" x14ac:dyDescent="0.25">
      <c r="A290" s="4">
        <v>253</v>
      </c>
      <c r="B290" s="1" t="s">
        <v>209</v>
      </c>
      <c r="C290" s="15">
        <v>2171.5</v>
      </c>
      <c r="D290" s="15">
        <v>1945.5</v>
      </c>
      <c r="E290" s="15">
        <v>1690.6</v>
      </c>
    </row>
    <row r="291" spans="1:5" ht="15.75" x14ac:dyDescent="0.25">
      <c r="A291" s="4">
        <v>254</v>
      </c>
      <c r="B291" s="1" t="s">
        <v>210</v>
      </c>
      <c r="C291" s="15">
        <v>1448.2</v>
      </c>
      <c r="D291" s="15">
        <v>1241.5</v>
      </c>
      <c r="E291" s="15">
        <v>1200.5</v>
      </c>
    </row>
    <row r="292" spans="1:5" ht="15.75" x14ac:dyDescent="0.25">
      <c r="A292" s="4">
        <v>255</v>
      </c>
      <c r="B292" s="1" t="s">
        <v>211</v>
      </c>
      <c r="C292" s="15">
        <v>848.7</v>
      </c>
      <c r="D292" s="15">
        <v>810.7</v>
      </c>
      <c r="E292" s="15">
        <v>663.8</v>
      </c>
    </row>
    <row r="293" spans="1:5" ht="15.75" x14ac:dyDescent="0.25">
      <c r="A293" s="4">
        <v>256</v>
      </c>
      <c r="B293" s="1" t="s">
        <v>212</v>
      </c>
      <c r="C293" s="15">
        <v>981.3</v>
      </c>
      <c r="D293" s="15">
        <v>947.1</v>
      </c>
      <c r="E293" s="15">
        <v>747.2</v>
      </c>
    </row>
    <row r="294" spans="1:5" ht="15.75" x14ac:dyDescent="0.25">
      <c r="A294" s="4">
        <v>257</v>
      </c>
      <c r="B294" s="1" t="s">
        <v>213</v>
      </c>
      <c r="C294" s="15">
        <v>0</v>
      </c>
      <c r="D294" s="15">
        <v>0</v>
      </c>
      <c r="E294" s="15">
        <v>0</v>
      </c>
    </row>
    <row r="295" spans="1:5" ht="15.75" x14ac:dyDescent="0.25">
      <c r="A295" s="4">
        <v>258</v>
      </c>
      <c r="B295" s="1" t="s">
        <v>214</v>
      </c>
      <c r="C295" s="15">
        <v>3277.4</v>
      </c>
      <c r="D295" s="15">
        <v>2943.4</v>
      </c>
      <c r="E295" s="15">
        <v>2641.7</v>
      </c>
    </row>
    <row r="296" spans="1:5" s="17" customFormat="1" ht="14.25" customHeight="1" x14ac:dyDescent="0.25">
      <c r="A296" s="5"/>
      <c r="B296" s="3" t="s">
        <v>307</v>
      </c>
      <c r="C296" s="16">
        <f>C297+C298+C299+C300+C301+C302+C303+C304+C305</f>
        <v>6769.0999999999995</v>
      </c>
      <c r="D296" s="16">
        <f>SUM(D297:D305)</f>
        <v>6443</v>
      </c>
      <c r="E296" s="16">
        <f>SUM(E297:E305)</f>
        <v>5868.1</v>
      </c>
    </row>
    <row r="297" spans="1:5" ht="15.75" x14ac:dyDescent="0.25">
      <c r="A297" s="4">
        <v>259</v>
      </c>
      <c r="B297" s="1" t="s">
        <v>261</v>
      </c>
      <c r="C297" s="15">
        <v>0</v>
      </c>
      <c r="D297" s="15">
        <v>0</v>
      </c>
      <c r="E297" s="15">
        <v>0</v>
      </c>
    </row>
    <row r="298" spans="1:5" ht="15.75" x14ac:dyDescent="0.25">
      <c r="A298" s="4">
        <v>260</v>
      </c>
      <c r="B298" s="1" t="s">
        <v>215</v>
      </c>
      <c r="C298" s="15">
        <v>0</v>
      </c>
      <c r="D298" s="15">
        <v>0</v>
      </c>
      <c r="E298" s="15">
        <v>0</v>
      </c>
    </row>
    <row r="299" spans="1:5" ht="15.75" x14ac:dyDescent="0.25">
      <c r="A299" s="4">
        <v>261</v>
      </c>
      <c r="B299" s="1" t="s">
        <v>216</v>
      </c>
      <c r="C299" s="15">
        <v>629.79999999999995</v>
      </c>
      <c r="D299" s="15">
        <v>575.5</v>
      </c>
      <c r="E299" s="15">
        <v>484.8</v>
      </c>
    </row>
    <row r="300" spans="1:5" ht="15.75" x14ac:dyDescent="0.25">
      <c r="A300" s="4">
        <v>262</v>
      </c>
      <c r="B300" s="1" t="s">
        <v>217</v>
      </c>
      <c r="C300" s="15">
        <v>2263</v>
      </c>
      <c r="D300" s="15">
        <v>2223.1</v>
      </c>
      <c r="E300" s="15">
        <v>2133.9</v>
      </c>
    </row>
    <row r="301" spans="1:5" ht="15.75" x14ac:dyDescent="0.25">
      <c r="A301" s="4">
        <v>263</v>
      </c>
      <c r="B301" s="1" t="s">
        <v>218</v>
      </c>
      <c r="C301" s="15">
        <v>1374.1</v>
      </c>
      <c r="D301" s="15">
        <v>1320.4</v>
      </c>
      <c r="E301" s="15">
        <v>1217.5</v>
      </c>
    </row>
    <row r="302" spans="1:5" ht="15.75" x14ac:dyDescent="0.25">
      <c r="A302" s="4">
        <v>264</v>
      </c>
      <c r="B302" s="1" t="s">
        <v>219</v>
      </c>
      <c r="C302" s="15">
        <v>820.9</v>
      </c>
      <c r="D302" s="15">
        <v>801.9</v>
      </c>
      <c r="E302" s="15">
        <v>638.6</v>
      </c>
    </row>
    <row r="303" spans="1:5" ht="15.75" x14ac:dyDescent="0.25">
      <c r="A303" s="4">
        <v>265</v>
      </c>
      <c r="B303" s="1" t="s">
        <v>220</v>
      </c>
      <c r="C303" s="15">
        <v>849.7</v>
      </c>
      <c r="D303" s="15">
        <v>834.3</v>
      </c>
      <c r="E303" s="15">
        <v>729.2</v>
      </c>
    </row>
    <row r="304" spans="1:5" ht="15.75" x14ac:dyDescent="0.25">
      <c r="A304" s="4">
        <v>266</v>
      </c>
      <c r="B304" s="1" t="s">
        <v>221</v>
      </c>
      <c r="C304" s="15">
        <v>0</v>
      </c>
      <c r="D304" s="15">
        <v>0</v>
      </c>
      <c r="E304" s="15">
        <v>0</v>
      </c>
    </row>
    <row r="305" spans="1:5" ht="15.75" x14ac:dyDescent="0.25">
      <c r="A305" s="4">
        <v>267</v>
      </c>
      <c r="B305" s="1" t="s">
        <v>222</v>
      </c>
      <c r="C305" s="15">
        <v>831.6</v>
      </c>
      <c r="D305" s="15">
        <v>687.8</v>
      </c>
      <c r="E305" s="15">
        <v>664.1</v>
      </c>
    </row>
    <row r="306" spans="1:5" s="17" customFormat="1" ht="15.75" x14ac:dyDescent="0.25">
      <c r="A306" s="5"/>
      <c r="B306" s="3" t="s">
        <v>308</v>
      </c>
      <c r="C306" s="16">
        <f>C307+C308+C309+C310+C311</f>
        <v>8162.2000000000007</v>
      </c>
      <c r="D306" s="16">
        <f>D307+D308+D309+D310+D311</f>
        <v>7609.9000000000005</v>
      </c>
      <c r="E306" s="16">
        <f>SUM(E307:E311)</f>
        <v>6752.9</v>
      </c>
    </row>
    <row r="307" spans="1:5" ht="15.75" x14ac:dyDescent="0.25">
      <c r="A307" s="4">
        <v>268</v>
      </c>
      <c r="B307" s="1" t="s">
        <v>263</v>
      </c>
      <c r="C307" s="15">
        <v>2466.6999999999998</v>
      </c>
      <c r="D307" s="15">
        <v>2077.8000000000002</v>
      </c>
      <c r="E307" s="15">
        <v>1563</v>
      </c>
    </row>
    <row r="308" spans="1:5" ht="15.75" x14ac:dyDescent="0.25">
      <c r="A308" s="4">
        <v>269</v>
      </c>
      <c r="B308" s="1" t="s">
        <v>262</v>
      </c>
      <c r="C308" s="15">
        <v>0</v>
      </c>
      <c r="D308" s="15">
        <v>0</v>
      </c>
      <c r="E308" s="15">
        <v>0</v>
      </c>
    </row>
    <row r="309" spans="1:5" ht="15.75" x14ac:dyDescent="0.25">
      <c r="A309" s="4">
        <v>270</v>
      </c>
      <c r="B309" s="1" t="s">
        <v>223</v>
      </c>
      <c r="C309" s="15">
        <v>2718.4</v>
      </c>
      <c r="D309" s="15">
        <v>2634.3</v>
      </c>
      <c r="E309" s="15">
        <v>2416.1999999999998</v>
      </c>
    </row>
    <row r="310" spans="1:5" ht="15.75" x14ac:dyDescent="0.25">
      <c r="A310" s="4">
        <v>271</v>
      </c>
      <c r="B310" s="1" t="s">
        <v>224</v>
      </c>
      <c r="C310" s="15">
        <v>2331</v>
      </c>
      <c r="D310" s="15">
        <v>2291.5</v>
      </c>
      <c r="E310" s="15">
        <v>2177</v>
      </c>
    </row>
    <row r="311" spans="1:5" ht="15.75" x14ac:dyDescent="0.25">
      <c r="A311" s="4">
        <v>272</v>
      </c>
      <c r="B311" s="1" t="s">
        <v>225</v>
      </c>
      <c r="C311" s="15">
        <v>646.1</v>
      </c>
      <c r="D311" s="15">
        <v>606.29999999999995</v>
      </c>
      <c r="E311" s="15">
        <v>596.70000000000005</v>
      </c>
    </row>
    <row r="312" spans="1:5" s="17" customFormat="1" ht="15.75" x14ac:dyDescent="0.25">
      <c r="A312" s="5"/>
      <c r="B312" s="3" t="s">
        <v>12</v>
      </c>
      <c r="C312" s="16"/>
      <c r="D312" s="16">
        <v>36504.499999999971</v>
      </c>
      <c r="E312" s="16">
        <v>55307.5</v>
      </c>
    </row>
    <row r="313" spans="1:5" ht="15.75" x14ac:dyDescent="0.25">
      <c r="A313" s="5"/>
      <c r="B313" s="3" t="s">
        <v>11</v>
      </c>
      <c r="C313" s="16">
        <f>C306+C296+C281+C271+C265+C256+C249+C243+C235+C223+C215+C207++C203+C198+C189+C184+C178+C173+C156+C141+C133++C127+C108+C99+C91+C86+C70+C62+C50+C42+C28+C19</f>
        <v>295332.50000000006</v>
      </c>
      <c r="D313" s="16">
        <f>D306+D296+D281+D271+D265+D256+D249+D243+D235+D223+D215+D207++D203+D198+D189+D184+D178+D173+D156+D141+D133+D127+D108+D99+D91+D86+D70+D62+D50+D42+D28+D19+D312</f>
        <v>295332.49999999994</v>
      </c>
      <c r="E313" s="16">
        <f>E306+E296+E281+E271+E265+E256+E249+E243+E235+E223+E215+E207+E203+E198+E189+E184+E178+E173+E156+E141+E133++E127+E108+E99+E91+E86+E70+E62+E50+E42+E28+E19+E312</f>
        <v>276537.70000000007</v>
      </c>
    </row>
    <row r="316" spans="1:5" x14ac:dyDescent="0.2">
      <c r="E316" s="14"/>
    </row>
  </sheetData>
  <autoFilter ref="A6:E313"/>
  <mergeCells count="7">
    <mergeCell ref="A3:E3"/>
    <mergeCell ref="B1:E1"/>
    <mergeCell ref="A4:A6"/>
    <mergeCell ref="B4:B6"/>
    <mergeCell ref="C4:E4"/>
    <mergeCell ref="C5:C6"/>
    <mergeCell ref="D5:E5"/>
  </mergeCells>
  <phoneticPr fontId="1" type="noConversion"/>
  <printOptions horizontalCentered="1"/>
  <pageMargins left="0.98425196850393704" right="0.59055118110236227" top="0.59055118110236227" bottom="0.59055118110236227" header="0.19685039370078741" footer="0.19685039370078741"/>
  <pageSetup paperSize="9" scale="79" fitToHeight="0" orientation="portrait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2019-2021</vt:lpstr>
      <vt:lpstr>'2019-2021'!Заголовки_для_печати</vt:lpstr>
      <vt:lpstr>'2019-2021'!Область_печати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Калмыков</dc:creator>
  <cp:lastModifiedBy>Данилова Елена</cp:lastModifiedBy>
  <cp:lastPrinted>2017-10-18T14:46:37Z</cp:lastPrinted>
  <dcterms:created xsi:type="dcterms:W3CDTF">2009-09-25T06:44:10Z</dcterms:created>
  <dcterms:modified xsi:type="dcterms:W3CDTF">2018-10-18T14:23:05Z</dcterms:modified>
</cp:coreProperties>
</file>