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2018 год\Раздел 4 Годовой отчет об исполнении бюджета\"/>
    </mc:Choice>
  </mc:AlternateContent>
  <bookViews>
    <workbookView xWindow="0" yWindow="1125" windowWidth="11805" windowHeight="5385"/>
  </bookViews>
  <sheets>
    <sheet name="оригинал" sheetId="15" r:id="rId1"/>
    <sheet name="отчет" sheetId="14" r:id="rId2"/>
  </sheets>
  <definedNames>
    <definedName name="_col1" localSheetId="0">#REF!</definedName>
    <definedName name="_col1">#REF!</definedName>
    <definedName name="_col10" localSheetId="0">#REF!</definedName>
    <definedName name="_col10">#REF!</definedName>
    <definedName name="_col11" localSheetId="0">#REF!</definedName>
    <definedName name="_col11">#REF!</definedName>
    <definedName name="_col12" localSheetId="0">#REF!</definedName>
    <definedName name="_col12">#REF!</definedName>
    <definedName name="_col13" localSheetId="0">#REF!</definedName>
    <definedName name="_col13">#REF!</definedName>
    <definedName name="_col14" localSheetId="0">#REF!</definedName>
    <definedName name="_col14">#REF!</definedName>
    <definedName name="_col15" localSheetId="0">#REF!</definedName>
    <definedName name="_col15">#REF!</definedName>
    <definedName name="_col16" localSheetId="0">#REF!</definedName>
    <definedName name="_col16">#REF!</definedName>
    <definedName name="_col17" localSheetId="0">#REF!</definedName>
    <definedName name="_col17">#REF!</definedName>
    <definedName name="_col18" localSheetId="0">#REF!</definedName>
    <definedName name="_col18">#REF!</definedName>
    <definedName name="_col19" localSheetId="0">#REF!</definedName>
    <definedName name="_col19">#REF!</definedName>
    <definedName name="_col2" localSheetId="0">#REF!</definedName>
    <definedName name="_col2">#REF!</definedName>
    <definedName name="_col20" localSheetId="0">#REF!</definedName>
    <definedName name="_col20">#REF!</definedName>
    <definedName name="_col21" localSheetId="0">#REF!</definedName>
    <definedName name="_col21">#REF!</definedName>
    <definedName name="_col22" localSheetId="0">#REF!</definedName>
    <definedName name="_col22">#REF!</definedName>
    <definedName name="_col23" localSheetId="0">#REF!</definedName>
    <definedName name="_col23">#REF!</definedName>
    <definedName name="_col24" localSheetId="0">#REF!</definedName>
    <definedName name="_col24">#REF!</definedName>
    <definedName name="_col25" localSheetId="0">#REF!</definedName>
    <definedName name="_col25">#REF!</definedName>
    <definedName name="_col26" localSheetId="0">#REF!</definedName>
    <definedName name="_col26">#REF!</definedName>
    <definedName name="_col27" localSheetId="0">#REF!</definedName>
    <definedName name="_col27">#REF!</definedName>
    <definedName name="_col28" localSheetId="0">#REF!</definedName>
    <definedName name="_col28">#REF!</definedName>
    <definedName name="_col29" localSheetId="0">#REF!</definedName>
    <definedName name="_col29">#REF!</definedName>
    <definedName name="_col3" localSheetId="0">#REF!</definedName>
    <definedName name="_col3">#REF!</definedName>
    <definedName name="_col4" localSheetId="0">#REF!</definedName>
    <definedName name="_col4">#REF!</definedName>
    <definedName name="_col5" localSheetId="0">#REF!</definedName>
    <definedName name="_col5">#REF!</definedName>
    <definedName name="_col6" localSheetId="0">#REF!</definedName>
    <definedName name="_col6">#REF!</definedName>
    <definedName name="_col7" localSheetId="0">#REF!</definedName>
    <definedName name="_col7">#REF!</definedName>
    <definedName name="_col8" localSheetId="0">#REF!</definedName>
    <definedName name="_col8">#REF!</definedName>
    <definedName name="_col9" localSheetId="0">#REF!</definedName>
    <definedName name="_col9">#REF!</definedName>
    <definedName name="_End1" localSheetId="0">#REF!</definedName>
    <definedName name="_End1">#REF!</definedName>
    <definedName name="_End10" localSheetId="0">#REF!</definedName>
    <definedName name="_End10">#REF!</definedName>
    <definedName name="_End2" localSheetId="0">#REF!</definedName>
    <definedName name="_End2">#REF!</definedName>
    <definedName name="_End3" localSheetId="0">#REF!</definedName>
    <definedName name="_End3">#REF!</definedName>
    <definedName name="_End4" localSheetId="0">#REF!</definedName>
    <definedName name="_End4">#REF!</definedName>
    <definedName name="_End5" localSheetId="0">#REF!</definedName>
    <definedName name="_End5">#REF!</definedName>
    <definedName name="_End6" localSheetId="0">#REF!</definedName>
    <definedName name="_End6">#REF!</definedName>
    <definedName name="_End7" localSheetId="0">#REF!</definedName>
    <definedName name="_End7">#REF!</definedName>
    <definedName name="_End8" localSheetId="0">#REF!</definedName>
    <definedName name="_End8">#REF!</definedName>
    <definedName name="_End9" localSheetId="0">#REF!</definedName>
    <definedName name="_End9">#REF!</definedName>
    <definedName name="_xlnm._FilterDatabase" localSheetId="0" hidden="1">оригинал!$A$8:$G$44</definedName>
    <definedName name="_xlnm._FilterDatabase" localSheetId="1" hidden="1">отчет!$A$6:$G$331</definedName>
    <definedName name="BUDG_NAME" localSheetId="0">#REF!</definedName>
    <definedName name="BUDG_NAME">#REF!</definedName>
    <definedName name="calc_order" localSheetId="0">#REF!</definedName>
    <definedName name="calc_order">#REF!</definedName>
    <definedName name="checked" localSheetId="0">#REF!</definedName>
    <definedName name="checked">#REF!</definedName>
    <definedName name="CHIEF" localSheetId="0">#REF!</definedName>
    <definedName name="CHIEF">#REF!</definedName>
    <definedName name="CHIEF_DIV" localSheetId="0">#REF!</definedName>
    <definedName name="CHIEF_DIV">#REF!</definedName>
    <definedName name="CHIEF_FIN" localSheetId="0">#REF!</definedName>
    <definedName name="CHIEF_FIN">#REF!</definedName>
    <definedName name="chief_OUR" localSheetId="0">#REF!</definedName>
    <definedName name="chief_OUR">#REF!</definedName>
    <definedName name="CHIEF_POST" localSheetId="0">#REF!</definedName>
    <definedName name="CHIEF_POST">#REF!</definedName>
    <definedName name="CHIEF_POST_OUR" localSheetId="0">#REF!</definedName>
    <definedName name="CHIEF_POST_OUR">#REF!</definedName>
    <definedName name="code" localSheetId="0">#REF!</definedName>
    <definedName name="code">#REF!</definedName>
    <definedName name="CurentGroup" localSheetId="0">#REF!</definedName>
    <definedName name="CurentGroup">#REF!</definedName>
    <definedName name="CURR_USER" localSheetId="0">#REF!</definedName>
    <definedName name="CURR_USER">#REF!</definedName>
    <definedName name="CurRow" localSheetId="0">#REF!</definedName>
    <definedName name="CurRow">#REF!</definedName>
    <definedName name="cYear1" localSheetId="0">#REF!</definedName>
    <definedName name="cYear1">#REF!</definedName>
    <definedName name="Data" localSheetId="0">#REF!</definedName>
    <definedName name="Data">#REF!</definedName>
    <definedName name="DataFields" localSheetId="0">#REF!</definedName>
    <definedName name="DataFields">#REF!</definedName>
    <definedName name="date_BEG" localSheetId="0">#REF!</definedName>
    <definedName name="date_BEG">#REF!</definedName>
    <definedName name="date_END" localSheetId="0">#REF!</definedName>
    <definedName name="date_END">#REF!</definedName>
    <definedName name="del" localSheetId="0">#REF!</definedName>
    <definedName name="del">#REF!</definedName>
    <definedName name="DEP_FULL_NAME" localSheetId="0">#REF!</definedName>
    <definedName name="DEP_FULL_NAME">#REF!</definedName>
    <definedName name="dep_name1" localSheetId="0">#REF!</definedName>
    <definedName name="dep_name1">#REF!</definedName>
    <definedName name="doc_date" localSheetId="0">#REF!</definedName>
    <definedName name="doc_date">#REF!</definedName>
    <definedName name="doc_num" localSheetId="0">#REF!</definedName>
    <definedName name="doc_num">#REF!</definedName>
    <definedName name="doc_quarter" localSheetId="0">#REF!</definedName>
    <definedName name="doc_quarter">#REF!</definedName>
    <definedName name="EndRow" localSheetId="0">#REF!</definedName>
    <definedName name="EndRow">#REF!</definedName>
    <definedName name="GLBUH" localSheetId="0">#REF!</definedName>
    <definedName name="GLBUH">#REF!</definedName>
    <definedName name="GLBUH_OUR" localSheetId="0">#REF!</definedName>
    <definedName name="GLBUH_OUR">#REF!</definedName>
    <definedName name="GLBUH_POST_OUR" localSheetId="0">#REF!</definedName>
    <definedName name="GLBUH_POST_OUR">#REF!</definedName>
    <definedName name="GroupOrder" localSheetId="0">#REF!</definedName>
    <definedName name="GroupOrder">#REF!</definedName>
    <definedName name="HEAD" localSheetId="0">#REF!</definedName>
    <definedName name="HEAD">#REF!</definedName>
    <definedName name="KADR_OUR" localSheetId="0">#REF!</definedName>
    <definedName name="KADR_OUR">#REF!</definedName>
    <definedName name="KASSIR_OUR" localSheetId="0">#REF!</definedName>
    <definedName name="KASSIR_OUR">#REF!</definedName>
    <definedName name="KASSIR_POST_OUR" localSheetId="0">#REF!</definedName>
    <definedName name="KASSIR_POST_OUR">#REF!</definedName>
    <definedName name="LAST_DOC_MODIFY" localSheetId="0">#REF!</definedName>
    <definedName name="LAST_DOC_MODIFY">#REF!</definedName>
    <definedName name="link_row" localSheetId="0">#REF!</definedName>
    <definedName name="link_row">#REF!</definedName>
    <definedName name="link_saved" localSheetId="0">#REF!</definedName>
    <definedName name="link_saved">#REF!</definedName>
    <definedName name="LONGNAME_OUR" localSheetId="0">#REF!</definedName>
    <definedName name="LONGNAME_OUR">#REF!</definedName>
    <definedName name="NASTR_PRN_DEP_NAME" localSheetId="0">#REF!</definedName>
    <definedName name="NASTR_PRN_DEP_NAME">#REF!</definedName>
    <definedName name="notNullCol" localSheetId="0">#REF!</definedName>
    <definedName name="notNullCol">#REF!</definedName>
    <definedName name="OKATO" localSheetId="0">#REF!</definedName>
    <definedName name="OKATO">#REF!</definedName>
    <definedName name="OKATO2" localSheetId="0">#REF!</definedName>
    <definedName name="OKATO2">#REF!</definedName>
    <definedName name="OKPO" localSheetId="0">#REF!</definedName>
    <definedName name="OKPO">#REF!</definedName>
    <definedName name="OKPO_OUR" localSheetId="0">#REF!</definedName>
    <definedName name="OKPO_OUR">#REF!</definedName>
    <definedName name="OKVED" localSheetId="0">#REF!</definedName>
    <definedName name="OKVED">#REF!</definedName>
    <definedName name="OKVED1" localSheetId="0">#REF!</definedName>
    <definedName name="OKVED1">#REF!</definedName>
    <definedName name="orders" localSheetId="0">#REF!</definedName>
    <definedName name="orders">#REF!</definedName>
    <definedName name="ORGNAME_OUR" localSheetId="0">#REF!</definedName>
    <definedName name="ORGNAME_OUR">#REF!</definedName>
    <definedName name="OUR_ADR" localSheetId="0">#REF!</definedName>
    <definedName name="OUR_ADR">#REF!</definedName>
    <definedName name="PERIOD_WORK" localSheetId="0">#REF!</definedName>
    <definedName name="PERIOD_WORK">#REF!</definedName>
    <definedName name="PPP_CODE" localSheetId="0">#REF!</definedName>
    <definedName name="PPP_CODE">#REF!</definedName>
    <definedName name="PPP_CODE1" localSheetId="0">#REF!</definedName>
    <definedName name="PPP_CODE1">#REF!</definedName>
    <definedName name="PPP_NAME" localSheetId="0">#REF!</definedName>
    <definedName name="PPP_NAME">#REF!</definedName>
    <definedName name="print_null" localSheetId="0">#REF!</definedName>
    <definedName name="print_null">#REF!</definedName>
    <definedName name="REGION" localSheetId="0">#REF!</definedName>
    <definedName name="REGION">#REF!</definedName>
    <definedName name="REGION_OUR" localSheetId="0">#REF!</definedName>
    <definedName name="REGION_OUR">#REF!</definedName>
    <definedName name="REM_DATE_TYPE" localSheetId="0">#REF!</definedName>
    <definedName name="REM_DATE_TYPE">#REF!</definedName>
    <definedName name="REM_MONTH" localSheetId="0">#REF!</definedName>
    <definedName name="REM_MONTH">#REF!</definedName>
    <definedName name="REM_SONO" localSheetId="0">#REF!</definedName>
    <definedName name="REM_SONO">#REF!</definedName>
    <definedName name="REM_YEAR" localSheetId="0">#REF!</definedName>
    <definedName name="REM_YEAR">#REF!</definedName>
    <definedName name="REPLACE_ZERO" localSheetId="0">#REF!</definedName>
    <definedName name="REPLACE_ZERO">#REF!</definedName>
    <definedName name="SONO" localSheetId="0">#REF!</definedName>
    <definedName name="SONO">#REF!</definedName>
    <definedName name="SONO_OUR" localSheetId="0">#REF!</definedName>
    <definedName name="SONO_OUR">#REF!</definedName>
    <definedName name="SONO2" localSheetId="0">#REF!</definedName>
    <definedName name="SONO2">#REF!</definedName>
    <definedName name="Start1" localSheetId="0">#REF!</definedName>
    <definedName name="Start1">#REF!</definedName>
    <definedName name="Start10" localSheetId="0">#REF!</definedName>
    <definedName name="Start10">#REF!</definedName>
    <definedName name="Start2" localSheetId="0">#REF!</definedName>
    <definedName name="Start2">#REF!</definedName>
    <definedName name="Start3" localSheetId="0">#REF!</definedName>
    <definedName name="Start3">#REF!</definedName>
    <definedName name="Start4" localSheetId="0">#REF!</definedName>
    <definedName name="Start4">#REF!</definedName>
    <definedName name="Start5" localSheetId="0">#REF!</definedName>
    <definedName name="Start5">#REF!</definedName>
    <definedName name="Start6" localSheetId="0">#REF!</definedName>
    <definedName name="Start6">#REF!</definedName>
    <definedName name="Start7" localSheetId="0">#REF!</definedName>
    <definedName name="Start7">#REF!</definedName>
    <definedName name="Start8" localSheetId="0">#REF!</definedName>
    <definedName name="Start8">#REF!</definedName>
    <definedName name="Start9" localSheetId="0">#REF!</definedName>
    <definedName name="Start9">#REF!</definedName>
    <definedName name="StartData" localSheetId="0">#REF!</definedName>
    <definedName name="StartData">#REF!</definedName>
    <definedName name="StartRow" localSheetId="0">#REF!</definedName>
    <definedName name="StartRow">#REF!</definedName>
    <definedName name="TOWN" localSheetId="0">#REF!</definedName>
    <definedName name="TOWN">#REF!</definedName>
    <definedName name="upd" localSheetId="0">#REF!</definedName>
    <definedName name="upd">#REF!</definedName>
    <definedName name="USER_PHONE" localSheetId="0">#REF!</definedName>
    <definedName name="USER_PHONE">#REF!</definedName>
    <definedName name="USER_POST" localSheetId="0">#REF!</definedName>
    <definedName name="USER_POST">#REF!</definedName>
    <definedName name="VED" localSheetId="0">#REF!</definedName>
    <definedName name="VED">#REF!</definedName>
    <definedName name="VED_NAME" localSheetId="0">#REF!</definedName>
    <definedName name="VED_NAME">#REF!</definedName>
    <definedName name="_xlnm.Print_Titles" localSheetId="0">оригинал!$8:$8</definedName>
    <definedName name="_xlnm.Print_Titles" localSheetId="1">отчет!$6:$6</definedName>
    <definedName name="_xlnm.Print_Area" localSheetId="0">оригинал!$A$3:$H$44</definedName>
    <definedName name="_xlnm.Print_Area" localSheetId="1">отчет!$A$1:$H$331</definedName>
  </definedNames>
  <calcPr calcId="162913"/>
</workbook>
</file>

<file path=xl/calcChain.xml><?xml version="1.0" encoding="utf-8"?>
<calcChain xmlns="http://schemas.openxmlformats.org/spreadsheetml/2006/main">
  <c r="F11" i="15" l="1"/>
  <c r="F12" i="15"/>
  <c r="F13" i="15"/>
  <c r="F14" i="15"/>
  <c r="F15" i="15"/>
  <c r="F16" i="15"/>
  <c r="F17" i="15"/>
  <c r="F19" i="15"/>
  <c r="F20" i="15"/>
  <c r="F21" i="15"/>
  <c r="F22" i="15"/>
  <c r="F23" i="15"/>
  <c r="F24" i="15"/>
  <c r="F26" i="15"/>
  <c r="F27" i="15"/>
  <c r="F28" i="15"/>
  <c r="F29" i="15"/>
  <c r="F30" i="15"/>
  <c r="F31" i="15"/>
  <c r="F32" i="15"/>
  <c r="F10" i="15"/>
  <c r="G44" i="15" l="1"/>
  <c r="G43" i="15"/>
  <c r="F42" i="15"/>
  <c r="G41" i="15"/>
  <c r="F41" i="15"/>
  <c r="G40" i="15"/>
  <c r="F40" i="15"/>
  <c r="G39" i="15"/>
  <c r="F39" i="15"/>
  <c r="G38" i="15"/>
  <c r="F38" i="15"/>
  <c r="G37" i="15"/>
  <c r="F37" i="15"/>
  <c r="I36" i="15"/>
  <c r="G36" i="15"/>
  <c r="F36" i="15"/>
  <c r="G35" i="15"/>
  <c r="F35" i="15"/>
  <c r="G34" i="15"/>
  <c r="F34" i="15"/>
  <c r="G33" i="15"/>
  <c r="F33" i="15"/>
  <c r="G31" i="15"/>
  <c r="G30" i="15"/>
  <c r="G29" i="15"/>
  <c r="G28" i="15"/>
  <c r="G27" i="15"/>
  <c r="G26" i="15"/>
  <c r="G24" i="15"/>
  <c r="G23" i="15"/>
  <c r="G22" i="15"/>
  <c r="G21" i="15"/>
  <c r="G20" i="15"/>
  <c r="G19" i="15"/>
  <c r="G17" i="15"/>
  <c r="G16" i="15"/>
  <c r="G15" i="15"/>
  <c r="G14" i="15"/>
  <c r="G13" i="15"/>
  <c r="G12" i="15"/>
  <c r="G11" i="15"/>
  <c r="G10" i="15"/>
  <c r="D9" i="15"/>
  <c r="G9" i="15" s="1"/>
  <c r="I218" i="14" l="1"/>
  <c r="I219" i="14"/>
  <c r="I220" i="14"/>
  <c r="I221" i="14"/>
  <c r="I222" i="14"/>
  <c r="I223" i="14"/>
  <c r="I224" i="14"/>
  <c r="I225" i="14"/>
  <c r="I226" i="14"/>
  <c r="I227" i="14"/>
  <c r="I228" i="14"/>
  <c r="I229" i="14"/>
  <c r="I230" i="14"/>
  <c r="I231" i="14"/>
  <c r="I232" i="14"/>
  <c r="I233" i="14"/>
  <c r="I234" i="14"/>
  <c r="I235" i="14"/>
  <c r="I236" i="14"/>
  <c r="I237" i="14"/>
  <c r="I238" i="14"/>
  <c r="I239" i="14"/>
  <c r="I240" i="14"/>
  <c r="I241" i="14"/>
  <c r="I242" i="14"/>
  <c r="I243" i="14"/>
  <c r="I244" i="14"/>
  <c r="I245" i="14"/>
  <c r="I246" i="14"/>
  <c r="I247" i="14"/>
  <c r="I248" i="14"/>
  <c r="I249" i="14"/>
  <c r="I250" i="14"/>
  <c r="I251" i="14"/>
  <c r="I217" i="14"/>
  <c r="F213" i="14"/>
  <c r="F214" i="14"/>
  <c r="F215" i="14"/>
  <c r="F216" i="14"/>
  <c r="F217" i="14"/>
  <c r="F218"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246" i="14"/>
  <c r="F247" i="14"/>
  <c r="F248" i="14"/>
  <c r="F249" i="14"/>
  <c r="F250" i="14"/>
  <c r="F251" i="14"/>
  <c r="F252" i="14"/>
  <c r="F253" i="14"/>
  <c r="F254" i="14"/>
  <c r="F255" i="14"/>
  <c r="F256" i="14"/>
  <c r="F257" i="14"/>
  <c r="F258" i="14"/>
  <c r="F259" i="14"/>
  <c r="F260" i="14"/>
  <c r="F261" i="14"/>
  <c r="F262" i="14"/>
  <c r="F263" i="14"/>
  <c r="F264" i="14"/>
  <c r="F265" i="14"/>
  <c r="F266" i="14"/>
  <c r="F267" i="14"/>
  <c r="F268" i="14"/>
  <c r="F269" i="14"/>
  <c r="F270" i="14"/>
  <c r="F271" i="14"/>
  <c r="F272" i="14"/>
  <c r="F273" i="14"/>
  <c r="F274" i="14"/>
  <c r="F275" i="14"/>
  <c r="F276" i="14"/>
  <c r="F277" i="14"/>
  <c r="F278" i="14"/>
  <c r="F279" i="14"/>
  <c r="F280" i="14"/>
  <c r="F281" i="14"/>
  <c r="F282" i="14"/>
  <c r="F283" i="14"/>
  <c r="F284" i="14"/>
  <c r="F285" i="14"/>
  <c r="F286" i="14"/>
  <c r="F287" i="14"/>
  <c r="F288" i="14"/>
  <c r="F289" i="14"/>
  <c r="F290" i="14"/>
  <c r="F291" i="14"/>
  <c r="F292" i="14"/>
  <c r="F293" i="14"/>
  <c r="F295" i="14"/>
  <c r="F296" i="14"/>
  <c r="F297" i="14"/>
  <c r="F298" i="14"/>
  <c r="F299" i="14"/>
  <c r="F300" i="14"/>
  <c r="F301" i="14"/>
  <c r="F302" i="14"/>
  <c r="F303" i="14"/>
  <c r="F304" i="14"/>
  <c r="F305" i="14"/>
  <c r="F306" i="14"/>
  <c r="F307" i="14"/>
  <c r="F308" i="14"/>
  <c r="F310" i="14"/>
  <c r="F311" i="14"/>
  <c r="F312" i="14"/>
  <c r="F313" i="14"/>
  <c r="F314" i="14"/>
  <c r="F315" i="14"/>
  <c r="F316" i="14"/>
  <c r="F317" i="14"/>
  <c r="F318" i="14"/>
  <c r="F319" i="14"/>
  <c r="F320" i="14"/>
  <c r="F321" i="14"/>
  <c r="F322" i="14"/>
  <c r="F323" i="14"/>
  <c r="F324" i="14"/>
  <c r="F325" i="14"/>
  <c r="F326" i="14"/>
  <c r="F327" i="14"/>
  <c r="F328" i="14"/>
  <c r="F329" i="14"/>
  <c r="F330" i="14"/>
  <c r="F331" i="14"/>
  <c r="F212" i="14"/>
  <c r="F211" i="14"/>
  <c r="F210" i="14"/>
  <c r="D7" i="14" l="1"/>
  <c r="G11" i="14"/>
  <c r="G12" i="14"/>
  <c r="G13" i="14"/>
  <c r="G15" i="14"/>
  <c r="G16" i="14"/>
  <c r="G17" i="14"/>
  <c r="G18" i="14"/>
  <c r="G19" i="14"/>
  <c r="G20" i="14"/>
  <c r="G21" i="14"/>
  <c r="G22" i="14"/>
  <c r="G23" i="14"/>
  <c r="G24" i="14"/>
  <c r="G25" i="14"/>
  <c r="G26" i="14"/>
  <c r="G27" i="14"/>
  <c r="G28" i="14"/>
  <c r="G29" i="14"/>
  <c r="G30" i="14"/>
  <c r="G33" i="14"/>
  <c r="G34" i="14"/>
  <c r="G35" i="14"/>
  <c r="G36" i="14"/>
  <c r="G37" i="14"/>
  <c r="G38" i="14"/>
  <c r="G39" i="14"/>
  <c r="G40" i="14"/>
  <c r="G41" i="14"/>
  <c r="G44" i="14"/>
  <c r="G45" i="14"/>
  <c r="G46" i="14"/>
  <c r="G47" i="14"/>
  <c r="G48" i="14"/>
  <c r="G49" i="14"/>
  <c r="G50" i="14"/>
  <c r="G51" i="14"/>
  <c r="G52" i="14"/>
  <c r="G53" i="14"/>
  <c r="G54" i="14"/>
  <c r="G55" i="14"/>
  <c r="G56" i="14"/>
  <c r="G57" i="14"/>
  <c r="G58" i="14"/>
  <c r="G59" i="14"/>
  <c r="G61" i="14"/>
  <c r="G62" i="14"/>
  <c r="G63" i="14"/>
  <c r="G64" i="14"/>
  <c r="G65" i="14"/>
  <c r="G67" i="14"/>
  <c r="G68" i="14"/>
  <c r="G69" i="14"/>
  <c r="G70" i="14"/>
  <c r="G72" i="14"/>
  <c r="G74" i="14"/>
  <c r="G75" i="14"/>
  <c r="G76" i="14"/>
  <c r="G77" i="14"/>
  <c r="G80" i="14"/>
  <c r="G81" i="14"/>
  <c r="G82" i="14"/>
  <c r="G85" i="14"/>
  <c r="G87" i="14"/>
  <c r="G90" i="14"/>
  <c r="G91" i="14"/>
  <c r="G96" i="14"/>
  <c r="G102" i="14"/>
  <c r="G103" i="14"/>
  <c r="G104" i="14"/>
  <c r="G105" i="14"/>
  <c r="G106" i="14"/>
  <c r="G107" i="14"/>
  <c r="G108" i="14"/>
  <c r="G109" i="14"/>
  <c r="G110" i="14"/>
  <c r="G111" i="14"/>
  <c r="G112" i="14"/>
  <c r="G113" i="14"/>
  <c r="G115" i="14"/>
  <c r="G116" i="14"/>
  <c r="G117" i="14"/>
  <c r="G118" i="14"/>
  <c r="G119" i="14"/>
  <c r="G120" i="14"/>
  <c r="G121" i="14"/>
  <c r="G122" i="14"/>
  <c r="G123" i="14"/>
  <c r="G124" i="14"/>
  <c r="G125" i="14"/>
  <c r="G126" i="14"/>
  <c r="G127" i="14"/>
  <c r="G128" i="14"/>
  <c r="G129" i="14"/>
  <c r="G133" i="14"/>
  <c r="G134" i="14"/>
  <c r="G135" i="14"/>
  <c r="G136" i="14"/>
  <c r="G137" i="14"/>
  <c r="G138" i="14"/>
  <c r="G139" i="14"/>
  <c r="G140" i="14"/>
  <c r="G141" i="14"/>
  <c r="G142" i="14"/>
  <c r="G143" i="14"/>
  <c r="G144" i="14"/>
  <c r="G145" i="14"/>
  <c r="G146" i="14"/>
  <c r="G147" i="14"/>
  <c r="G150" i="14"/>
  <c r="G151" i="14"/>
  <c r="G152" i="14"/>
  <c r="G153" i="14"/>
  <c r="G154" i="14"/>
  <c r="G155" i="14"/>
  <c r="G156" i="14"/>
  <c r="G157" i="14"/>
  <c r="G158" i="14"/>
  <c r="G159" i="14"/>
  <c r="G160" i="14"/>
  <c r="G161" i="14"/>
  <c r="G162" i="14"/>
  <c r="G163" i="14"/>
  <c r="G167" i="14"/>
  <c r="G168" i="14"/>
  <c r="G169" i="14"/>
  <c r="G170" i="14"/>
  <c r="G171" i="14"/>
  <c r="G172" i="14"/>
  <c r="G173" i="14"/>
  <c r="G174" i="14"/>
  <c r="G175" i="14"/>
  <c r="G176" i="14"/>
  <c r="G181" i="14"/>
  <c r="G182" i="14"/>
  <c r="G183" i="14"/>
  <c r="G184" i="14"/>
  <c r="G185" i="14"/>
  <c r="G189" i="14"/>
  <c r="G190" i="14"/>
  <c r="G191" i="14"/>
  <c r="G192" i="14"/>
  <c r="G193" i="14"/>
  <c r="G194" i="14"/>
  <c r="G195" i="14"/>
  <c r="G196" i="14"/>
  <c r="G197" i="14"/>
  <c r="G198" i="14"/>
  <c r="G199" i="14"/>
  <c r="G200" i="14"/>
  <c r="G208" i="14"/>
  <c r="G209" i="14"/>
  <c r="G210" i="14"/>
  <c r="G211" i="14"/>
  <c r="G212" i="14"/>
  <c r="G213" i="14"/>
  <c r="G214" i="14"/>
  <c r="G215" i="14"/>
  <c r="G216" i="14"/>
  <c r="G217" i="14"/>
  <c r="G218"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2" i="14"/>
  <c r="G255" i="14"/>
  <c r="G256" i="14"/>
  <c r="G257" i="14"/>
  <c r="G258" i="14"/>
  <c r="G259" i="14"/>
  <c r="G260" i="14"/>
  <c r="G261" i="14"/>
  <c r="G262" i="14"/>
  <c r="G263" i="14"/>
  <c r="G264" i="14"/>
  <c r="G265" i="14"/>
  <c r="G266" i="14"/>
  <c r="G267" i="14"/>
  <c r="G268" i="14"/>
  <c r="G269" i="14"/>
  <c r="G270" i="14"/>
  <c r="G271" i="14"/>
  <c r="G272" i="14"/>
  <c r="G273" i="14"/>
  <c r="G274" i="14"/>
  <c r="G275" i="14"/>
  <c r="G277" i="14"/>
  <c r="G278" i="14"/>
  <c r="G279" i="14"/>
  <c r="G280" i="14"/>
  <c r="G281" i="14"/>
  <c r="G283" i="14"/>
  <c r="G284" i="14"/>
  <c r="G286" i="14"/>
  <c r="G287" i="14"/>
  <c r="G288" i="14"/>
  <c r="G289" i="14"/>
  <c r="G294" i="14"/>
  <c r="G295" i="14"/>
  <c r="G296" i="14"/>
  <c r="G297" i="14"/>
  <c r="G298" i="14"/>
  <c r="G301" i="14"/>
  <c r="G302" i="14"/>
  <c r="G303" i="14"/>
  <c r="G304" i="14"/>
  <c r="G305" i="14"/>
  <c r="G306" i="14"/>
  <c r="G308" i="14"/>
  <c r="G309" i="14"/>
  <c r="G310" i="14"/>
  <c r="G311" i="14"/>
  <c r="G312" i="14"/>
  <c r="G313" i="14"/>
  <c r="G314" i="14"/>
  <c r="G315" i="14"/>
  <c r="G316" i="14"/>
  <c r="G318" i="14"/>
  <c r="G319" i="14"/>
  <c r="G320" i="14"/>
  <c r="G322" i="14"/>
  <c r="G323" i="14"/>
  <c r="G324" i="14"/>
  <c r="G325" i="14"/>
  <c r="G326" i="14"/>
  <c r="G327" i="14"/>
  <c r="G328" i="14"/>
  <c r="G329" i="14"/>
  <c r="G330" i="14"/>
  <c r="G331" i="14"/>
  <c r="G8" i="14" l="1"/>
  <c r="G9" i="14"/>
  <c r="G10" i="14"/>
  <c r="G7" i="14" l="1"/>
</calcChain>
</file>

<file path=xl/sharedStrings.xml><?xml version="1.0" encoding="utf-8"?>
<sst xmlns="http://schemas.openxmlformats.org/spreadsheetml/2006/main" count="813" uniqueCount="677">
  <si>
    <t>х</t>
  </si>
  <si>
    <t>Наименование показателя</t>
  </si>
  <si>
    <t>Код по бюджетной классификации</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</si>
  <si>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</si>
  <si>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</si>
  <si>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</si>
  <si>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</si>
  <si>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</si>
  <si>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</si>
  <si>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</si>
  <si>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</si>
  <si>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</si>
  <si>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</si>
  <si>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</si>
  <si>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</si>
  <si>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</si>
  <si>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</si>
  <si>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</si>
  <si>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</si>
  <si>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</si>
  <si>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</si>
  <si>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</si>
  <si>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</si>
  <si>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</si>
  <si>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</si>
  <si>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</si>
  <si>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</si>
  <si>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</si>
  <si>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</si>
  <si>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</si>
  <si>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</si>
  <si>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</si>
  <si>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</si>
  <si>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</si>
  <si>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</si>
  <si>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</si>
  <si>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</si>
  <si>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</si>
  <si>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</si>
  <si>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</si>
  <si>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</si>
  <si>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</si>
  <si>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</si>
  <si>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</si>
  <si>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</si>
  <si>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</si>
  <si>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</si>
  <si>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</si>
  <si>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</si>
  <si>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</si>
  <si>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</si>
  <si>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</si>
  <si>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</si>
  <si>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</si>
  <si>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</si>
  <si>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</si>
  <si>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</si>
  <si>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</si>
  <si>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</si>
  <si>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</si>
  <si>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</si>
  <si>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</si>
  <si>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</si>
  <si>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</si>
  <si>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</si>
  <si>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</si>
  <si>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</si>
  <si>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</si>
  <si>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</si>
  <si>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</si>
  <si>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</si>
  <si>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</si>
  <si>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</si>
  <si>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</si>
  <si>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</si>
  <si>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</si>
  <si>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</si>
  <si>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</si>
  <si>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</si>
  <si>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</si>
  <si>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</si>
  <si>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</si>
  <si>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</si>
  <si>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</si>
  <si>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</si>
  <si>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</si>
  <si>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Прочие доходы от оказания платных услуг (работ)</t>
  </si>
  <si>
    <t>Доходы от компенсации затрат государства</t>
  </si>
  <si>
    <t>Доходы, поступающие в порядке возмещения расходов, понесенных в связи с эксплуатацией имущества</t>
  </si>
  <si>
    <t>Прочие доходы от компенсации затрат государства</t>
  </si>
  <si>
    <t>ДОХОДЫ ОТ ПРОДАЖИ МАТЕРИАЛЬНЫХ И НЕМАТЕРИАЛЬНЫХ АКТИВОВ</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</si>
  <si>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</si>
  <si>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</si>
  <si>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</si>
  <si>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</si>
  <si>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</si>
  <si>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</si>
  <si>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</si>
  <si>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</si>
  <si>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</si>
  <si>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</si>
  <si>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и иные суммы, взыскиваемые с лиц, виновных в совершении преступлений, и в возмещение ущерба имуществу</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</si>
  <si>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</si>
  <si>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</si>
  <si>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</si>
  <si>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</si>
  <si>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</si>
  <si>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</si>
  <si>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</si>
  <si>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законодательства Российской Федерации о безопасности дорожного движения</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</si>
  <si>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</si>
  <si>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</si>
  <si>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</si>
  <si>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</si>
  <si>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</si>
  <si>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</si>
  <si>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</si>
  <si>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</si>
  <si>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</si>
  <si>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</si>
  <si>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</si>
  <si>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</si>
  <si>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</si>
  <si>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</si>
  <si>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</si>
  <si>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</si>
  <si>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</si>
  <si>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</si>
  <si>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</si>
  <si>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</si>
  <si>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</si>
  <si>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</si>
  <si>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</si>
  <si>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</si>
  <si>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</si>
  <si>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</si>
  <si>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</si>
  <si>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</si>
  <si>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</si>
  <si>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</si>
  <si>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</si>
  <si>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</si>
  <si>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</si>
  <si>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</si>
  <si>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</si>
  <si>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</si>
  <si>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</si>
  <si>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</si>
  <si>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</si>
  <si>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</si>
  <si>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</si>
  <si>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</si>
  <si>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</si>
  <si>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</si>
  <si>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</si>
  <si>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</si>
  <si>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</si>
  <si>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</si>
  <si>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</si>
  <si>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</si>
  <si>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</si>
  <si>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</si>
  <si>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</si>
  <si>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</si>
  <si>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</si>
  <si>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</si>
  <si>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</si>
  <si>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</si>
  <si>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</si>
  <si>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</si>
  <si>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</si>
  <si>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</si>
  <si>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</si>
  <si>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</si>
  <si>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</si>
  <si>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</si>
  <si>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</si>
  <si>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</si>
  <si>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</si>
  <si>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</si>
  <si>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</si>
  <si>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</si>
  <si>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</si>
  <si>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</si>
  <si>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</si>
  <si>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00010807000010000110</t>
  </si>
  <si>
    <t>00010807080010000110</t>
  </si>
  <si>
    <t>00010807082010000110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</si>
  <si>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</si>
  <si>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</si>
  <si>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</si>
  <si>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</si>
  <si>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</si>
  <si>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</si>
  <si>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</si>
  <si>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</si>
  <si>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</si>
  <si>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</si>
  <si>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</si>
  <si>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</si>
  <si>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</si>
  <si>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</si>
  <si>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</si>
  <si>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</si>
  <si>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</si>
  <si>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</si>
  <si>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</si>
  <si>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</si>
  <si>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</si>
  <si>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</si>
  <si>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</si>
  <si>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00010906000020000110</t>
  </si>
  <si>
    <t>00010906010020000110</t>
  </si>
  <si>
    <t>00010906020020000110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</si>
  <si>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</si>
  <si>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</si>
  <si>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</si>
  <si>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</si>
  <si>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</si>
  <si>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</si>
  <si>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</si>
  <si>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</si>
  <si>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</si>
  <si>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</si>
  <si>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</si>
  <si>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</si>
  <si>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</si>
  <si>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</si>
  <si>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</si>
  <si>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</si>
  <si>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</si>
  <si>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</si>
  <si>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</si>
  <si>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</si>
  <si>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</si>
  <si>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</si>
  <si>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</si>
  <si>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</si>
  <si>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</si>
  <si>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</si>
  <si>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</si>
  <si>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</si>
  <si>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</si>
  <si>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</si>
  <si>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</si>
  <si>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</si>
  <si>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</si>
  <si>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</si>
  <si>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</si>
  <si>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</si>
  <si>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</si>
  <si>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</si>
  <si>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</si>
  <si>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</si>
  <si>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</si>
  <si>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</si>
  <si>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</si>
  <si>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</si>
  <si>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</si>
  <si>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</si>
  <si>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00011402000000000000</t>
  </si>
  <si>
    <t>00011402020020000410</t>
  </si>
  <si>
    <t>00011402020020000440</t>
  </si>
  <si>
    <t>00011402022020000410</t>
  </si>
  <si>
    <t>00011402022020000440</t>
  </si>
  <si>
    <t>00011402023020000410</t>
  </si>
  <si>
    <t>00011406000000000430</t>
  </si>
  <si>
    <t>00011406020000000430</t>
  </si>
  <si>
    <t>00011406022020000430</t>
  </si>
  <si>
    <t>00011500000000000000</t>
  </si>
  <si>
    <t>00011502000000000140</t>
  </si>
  <si>
    <t>00011502020020000140</t>
  </si>
  <si>
    <t>00011600000000000000</t>
  </si>
  <si>
    <t>00011621000000000140</t>
  </si>
  <si>
    <t>00011621020020000140</t>
  </si>
  <si>
    <t>00011623000000000140</t>
  </si>
  <si>
    <t>00011623020020000140</t>
  </si>
  <si>
    <t>00011623021020000140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</si>
  <si>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</si>
  <si>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</si>
  <si>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</si>
  <si>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</si>
  <si>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</si>
  <si>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</si>
  <si>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</si>
  <si>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</si>
  <si>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</si>
  <si>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</si>
  <si>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</si>
  <si>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</si>
  <si>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</si>
  <si>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</si>
  <si>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</si>
  <si>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</si>
  <si>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</si>
  <si>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</si>
  <si>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</si>
  <si>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</si>
  <si>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</si>
  <si>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00020302000020000180</t>
  </si>
  <si>
    <t>00020302040020000180</t>
  </si>
  <si>
    <t>00021800000000000000</t>
  </si>
  <si>
    <t>00021802000020000180</t>
  </si>
  <si>
    <t>00021802010020000180</t>
  </si>
  <si>
    <t>00021802030020000180</t>
  </si>
  <si>
    <t>00021900000000000000</t>
  </si>
  <si>
    <t>Денежные взыскания (штрафы) за нарушение условий договоров (соглашений) о предоставлении бюджетных кредитов</t>
  </si>
  <si>
    <t>00011642000000000140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</si>
  <si>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</si>
  <si>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00011642020020000140</t>
  </si>
  <si>
    <t>Прочие субсидии бюджетам субъектов Российской Федерации</t>
  </si>
  <si>
    <t>НАЛОГОВЫЕ И НЕНАЛОГОВЫЕ ДОХОДЫ</t>
  </si>
  <si>
    <t>НАЛОГИ НА ПРИБЫЛЬ, ДОХОДЫ</t>
  </si>
  <si>
    <t>Плата за выбросы загрязняющих веществ в атмосферный воздух стационарными объектами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</si>
  <si>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</si>
  <si>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Акцизы на сидр, пуаре, медовуху, производимые на территории Российской Федерации</t>
  </si>
  <si>
    <t>00010302120010000110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</si>
  <si>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</si>
  <si>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00011602000000000140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</si>
  <si>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</si>
  <si>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00011602030020000140</t>
  </si>
  <si>
    <t>Доходы бюджета - Всего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</si>
  <si>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</si>
  <si>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</si>
  <si>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</si>
  <si>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</si>
  <si>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</si>
  <si>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</si>
  <si>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</si>
  <si>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</si>
  <si>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</si>
  <si>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</si>
  <si>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</si>
  <si>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</si>
  <si>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</si>
  <si>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</si>
  <si>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оказания платных услуг (работ) получателями средств бюджетов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</si>
  <si>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</si>
  <si>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</si>
  <si>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</si>
  <si>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</si>
  <si>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</si>
  <si>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</si>
  <si>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</si>
  <si>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</si>
  <si>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</si>
  <si>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</si>
  <si>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</si>
  <si>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</si>
  <si>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</si>
  <si>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Прочие межбюджетные трансферты, передаваемые бюджетам субъектов Российской Федерации</t>
  </si>
  <si>
    <t>00010302230010000110</t>
  </si>
  <si>
    <t>00010302240010000110</t>
  </si>
  <si>
    <t>00010302250010000110</t>
  </si>
  <si>
    <t>00010302260010000110</t>
  </si>
  <si>
    <t>00010807380010000110</t>
  </si>
  <si>
    <t>00010807390010000110</t>
  </si>
  <si>
    <t>00011301400010000130</t>
  </si>
  <si>
    <t>00011301410010000130</t>
  </si>
  <si>
    <t>00011618000000000140</t>
  </si>
  <si>
    <t>00011618020020000140</t>
  </si>
  <si>
    <t>00011625000000000140</t>
  </si>
  <si>
    <t>00011625080000000140</t>
  </si>
  <si>
    <t>00011625086020000140</t>
  </si>
  <si>
    <t>00020300000000000000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</si>
  <si>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</si>
  <si>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</si>
  <si>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</si>
  <si>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</si>
  <si>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</si>
  <si>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</si>
  <si>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</si>
  <si>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</si>
  <si>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</si>
  <si>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выдачу и обмен паспорта гражданина Российской Федерации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</si>
  <si>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</si>
  <si>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</si>
  <si>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</si>
  <si>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</si>
  <si>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</si>
  <si>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</si>
  <si>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</si>
  <si>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</si>
  <si>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бюджетов субъектов Российской Федерации</t>
  </si>
  <si>
    <t>Доходы от продажи квартир</t>
  </si>
  <si>
    <t>Доходы от продажи квартир, находящихся в собственности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</si>
  <si>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</si>
  <si>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</si>
  <si>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</si>
  <si>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</si>
  <si>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</si>
  <si>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</si>
  <si>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</si>
  <si>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ПРОЧИЕ БЕЗВОЗМЕЗДНЫЕ ПОСТУПЛЕНИЯ</t>
  </si>
  <si>
    <t>Прочие безвозмездные поступления в бюджеты субъектов Российской Федерации</t>
  </si>
  <si>
    <t>00010101014020000110</t>
  </si>
  <si>
    <t>00010806000010000110</t>
  </si>
  <si>
    <t>00010807010010000110</t>
  </si>
  <si>
    <t>00010807020010000110</t>
  </si>
  <si>
    <t>00010807100010000110</t>
  </si>
  <si>
    <t>00010807400010000110</t>
  </si>
  <si>
    <t>00011401000000000410</t>
  </si>
  <si>
    <t>00011401020020000410</t>
  </si>
  <si>
    <t>00020700000000000000</t>
  </si>
  <si>
    <t>00020702000020000180</t>
  </si>
  <si>
    <t>00020702030020000180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</si>
  <si>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</si>
  <si>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</si>
  <si>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</si>
  <si>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</si>
  <si>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</si>
  <si>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</si>
  <si>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Акцизы на средние дистилляты, производимые на территории Российской Федерации</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</si>
  <si>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</si>
  <si>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</si>
  <si>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Налог с имущества, переходящего в порядке наследования или дарения</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</si>
  <si>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</si>
  <si>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</si>
  <si>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Дотации бюджетам бюджетной системы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</si>
  <si>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</si>
  <si>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</si>
  <si>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Субвенции бюджетам бюджетной системы Российской Федерации</t>
  </si>
  <si>
    <t>Субвенции бюджетам субъектов Российской Федерации на обеспечение жильем граждан, уволенных с военной службы (службы), и приравненных к ним лиц</t>
  </si>
  <si>
    <t>Поступления от денежных пожертвований, предоставляемых физическими лицами получателям средств бюджетов субъектов Российской Федерации</t>
  </si>
  <si>
    <t>00010302330010000110</t>
  </si>
  <si>
    <t>00010807280010000110</t>
  </si>
  <si>
    <t>00010807282010000110</t>
  </si>
  <si>
    <t>00010904040010000110</t>
  </si>
  <si>
    <t>00011105300000000120</t>
  </si>
  <si>
    <t>00011105320000000120</t>
  </si>
  <si>
    <t>00011105322020000120</t>
  </si>
  <si>
    <t>00020702020020000180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</si>
  <si>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</si>
  <si>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</si>
  <si>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Межбюджетные трансферты, передаваемые бюджетам субъектов Российской Федерации на финансовое обеспечение дорожной деятельности</t>
  </si>
  <si>
    <t>Доходы бюджетов субъектов Российской Федерации от возврата автономными учреждениями остатков субсидий прошлых лет</t>
  </si>
  <si>
    <t>00021802020020000180</t>
  </si>
  <si>
    <t>Исполнено
на 01.01.2018</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</si>
  <si>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</si>
  <si>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</si>
  <si>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</si>
  <si>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</si>
  <si>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</si>
  <si>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</si>
  <si>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</si>
  <si>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</si>
  <si>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</si>
  <si>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</si>
  <si>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</si>
  <si>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</si>
  <si>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</si>
  <si>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</si>
  <si>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</si>
  <si>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</si>
  <si>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</si>
  <si>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</si>
  <si>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</si>
  <si>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</si>
  <si>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</si>
  <si>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</si>
  <si>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</si>
  <si>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</si>
  <si>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</si>
  <si>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</si>
  <si>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</si>
  <si>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</si>
  <si>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</si>
  <si>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</si>
  <si>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</si>
  <si>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</si>
  <si>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</si>
  <si>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</si>
  <si>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поддержку обустройства мест массового отдыха населения (городских парков)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</si>
  <si>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</si>
  <si>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</si>
  <si>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</si>
  <si>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</si>
  <si>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</si>
  <si>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</si>
  <si>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</si>
  <si>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</si>
  <si>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</si>
  <si>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</si>
  <si>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</si>
  <si>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</si>
  <si>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</si>
  <si>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</si>
  <si>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</si>
  <si>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</si>
  <si>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</si>
  <si>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</si>
  <si>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</si>
  <si>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</si>
  <si>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</si>
  <si>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</si>
  <si>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</si>
  <si>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</si>
  <si>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</si>
  <si>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</si>
  <si>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</si>
  <si>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</si>
  <si>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</si>
  <si>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</si>
  <si>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</si>
  <si>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</si>
  <si>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</si>
  <si>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</si>
  <si>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</si>
  <si>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</si>
  <si>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</si>
  <si>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</si>
  <si>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</si>
  <si>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</si>
  <si>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</si>
  <si>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</si>
  <si>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</si>
  <si>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</si>
  <si>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</si>
  <si>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</si>
  <si>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00010302140010000110</t>
  </si>
  <si>
    <t>00010807141010000110</t>
  </si>
  <si>
    <t>00011301020010000130</t>
  </si>
  <si>
    <t>00011301031010000130</t>
  </si>
  <si>
    <t>00011301190010000130</t>
  </si>
  <si>
    <t>00020210000000000151</t>
  </si>
  <si>
    <t>00020215001020000151</t>
  </si>
  <si>
    <t>00020215002020000151</t>
  </si>
  <si>
    <t>00020215009020000151</t>
  </si>
  <si>
    <t>00020215010020000151</t>
  </si>
  <si>
    <t>00020220000000000151</t>
  </si>
  <si>
    <t>00020220051020000151</t>
  </si>
  <si>
    <t>00020220077020000151</t>
  </si>
  <si>
    <t>00020225027020000151</t>
  </si>
  <si>
    <t>00020225028020000151</t>
  </si>
  <si>
    <t>00020225066020000151</t>
  </si>
  <si>
    <t>00020225081020000151</t>
  </si>
  <si>
    <t>00020225082020000151</t>
  </si>
  <si>
    <t>00020225084020000151</t>
  </si>
  <si>
    <t>00020225086020000151</t>
  </si>
  <si>
    <t>00020225097020000151</t>
  </si>
  <si>
    <t>00020225209020000151</t>
  </si>
  <si>
    <t>00020225382020000151</t>
  </si>
  <si>
    <t>00020225402020000151</t>
  </si>
  <si>
    <t>00020225462020000151</t>
  </si>
  <si>
    <t>00020225509020000151</t>
  </si>
  <si>
    <t>00020225516020000151</t>
  </si>
  <si>
    <t>00020225517020000151</t>
  </si>
  <si>
    <t>00020225519020000151</t>
  </si>
  <si>
    <t>00020225520020000151</t>
  </si>
  <si>
    <t>00020225527020000151</t>
  </si>
  <si>
    <t>00020225541020000151</t>
  </si>
  <si>
    <t>00020225542020000151</t>
  </si>
  <si>
    <t>00020225543020000151</t>
  </si>
  <si>
    <t>00020225544020000151</t>
  </si>
  <si>
    <t>00020225545020000151</t>
  </si>
  <si>
    <t>00020225554020000151</t>
  </si>
  <si>
    <t>00020225555020000151</t>
  </si>
  <si>
    <t>00020225558020000151</t>
  </si>
  <si>
    <t>00020225560020000151</t>
  </si>
  <si>
    <t>00020229999020000151</t>
  </si>
  <si>
    <t>00020230000000000151</t>
  </si>
  <si>
    <t>00020235118020000151</t>
  </si>
  <si>
    <t>00020235128020000151</t>
  </si>
  <si>
    <t>00020235129020000151</t>
  </si>
  <si>
    <t>00020235134020000151</t>
  </si>
  <si>
    <t>00020235135020000151</t>
  </si>
  <si>
    <t>00020235137020000151</t>
  </si>
  <si>
    <t>00020235220020000151</t>
  </si>
  <si>
    <t>00020235240020000151</t>
  </si>
  <si>
    <t>00020235250020000151</t>
  </si>
  <si>
    <t>00020235260020000151</t>
  </si>
  <si>
    <t>00020235270020000151</t>
  </si>
  <si>
    <t>00020235280020000151</t>
  </si>
  <si>
    <t>00020235290020000151</t>
  </si>
  <si>
    <t>00020235380020000151</t>
  </si>
  <si>
    <t>00020235460020000151</t>
  </si>
  <si>
    <t>00020235485020000151</t>
  </si>
  <si>
    <t>00020235900020000151</t>
  </si>
  <si>
    <t>00020240000000000151</t>
  </si>
  <si>
    <t>00020245072020000151</t>
  </si>
  <si>
    <t>00020245136020000151</t>
  </si>
  <si>
    <t>00020245141020000151</t>
  </si>
  <si>
    <t>00020245142020000151</t>
  </si>
  <si>
    <t>00020245161020000151</t>
  </si>
  <si>
    <t>00020245197020000151</t>
  </si>
  <si>
    <t>00020245224020000151</t>
  </si>
  <si>
    <t>00020245390020000151</t>
  </si>
  <si>
    <t>00020245422020000151</t>
  </si>
  <si>
    <t>00020249999020000151</t>
  </si>
  <si>
    <t>00020400000000000000</t>
  </si>
  <si>
    <t>00020402000020000180</t>
  </si>
  <si>
    <t>00020402010020000180</t>
  </si>
  <si>
    <t>00021800000020000151</t>
  </si>
  <si>
    <t>00021825020020000151</t>
  </si>
  <si>
    <t>00021825027020000151</t>
  </si>
  <si>
    <t>00021825097020000151</t>
  </si>
  <si>
    <t>00021825509020000151</t>
  </si>
  <si>
    <t>00021852900020000151</t>
  </si>
  <si>
    <t>00021860010020000151</t>
  </si>
  <si>
    <t>00021871030020000151</t>
  </si>
  <si>
    <t>00021900000020000151</t>
  </si>
  <si>
    <t>00021925018020000151</t>
  </si>
  <si>
    <t>00021925020020000151</t>
  </si>
  <si>
    <t>00021925027020000151</t>
  </si>
  <si>
    <t>00021925042020000151</t>
  </si>
  <si>
    <t>00021925053020000151</t>
  </si>
  <si>
    <t>00021925054020000151</t>
  </si>
  <si>
    <t>00021925064020000151</t>
  </si>
  <si>
    <t>00021925081020000151</t>
  </si>
  <si>
    <t>00021925082020000151</t>
  </si>
  <si>
    <t>00021925084020000151</t>
  </si>
  <si>
    <t>00021925086020000151</t>
  </si>
  <si>
    <t>00021925097020000151</t>
  </si>
  <si>
    <t>00021925439020000151</t>
  </si>
  <si>
    <t>00021925470020000151</t>
  </si>
  <si>
    <t>00021925509020000151</t>
  </si>
  <si>
    <t>00021925541020000151</t>
  </si>
  <si>
    <t>00021943893020000151</t>
  </si>
  <si>
    <t>00021945420020000151</t>
  </si>
  <si>
    <t>00021945422020000151</t>
  </si>
  <si>
    <t>00021945462020000151</t>
  </si>
  <si>
    <t>00021990000020000151</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</si>
  <si>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</si>
  <si>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00010101020010000110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</si>
  <si>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</si>
  <si>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</si>
  <si>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</si>
  <si>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</si>
  <si>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</si>
  <si>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</si>
  <si>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</si>
  <si>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</si>
  <si>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Субсидии бюджетам субъектов Российской Федерации на поощрение лучших учителей</t>
  </si>
  <si>
    <t>00020202067020000151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</si>
  <si>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</si>
  <si>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00020202213020000151</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</si>
  <si>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</si>
  <si>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00020202220020000151</t>
  </si>
  <si>
    <t>Субсидии бюджетам субъектов Российской Федерации на государственную поддержку молодёжного предпринимательства</t>
  </si>
  <si>
    <t>00020202278020000151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</si>
  <si>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</si>
  <si>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00020203007020000151</t>
  </si>
  <si>
    <t>Субвенции бюджетам субъектов Российской Федерации на проведение Всероссийской сельскохозяйственной переписи в 2016 году</t>
  </si>
  <si>
    <t>00020203121020000151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</si>
  <si>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</si>
  <si>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00020302030020000180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</si>
  <si>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</si>
  <si>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00021802030020000151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</si>
  <si>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</si>
  <si>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00021802050020000151</t>
  </si>
  <si>
    <t>св.200</t>
  </si>
  <si>
    <t>% исполнения плана с учетом всех изменений</t>
  </si>
  <si>
    <t xml:space="preserve">Утверждено законом об областном бюджете (с учетом внесенных изменений, в ред. 72-ЗО от 28.11.2017)
</t>
  </si>
  <si>
    <t>% исполнения первоначального плана</t>
  </si>
  <si>
    <t>Сведения о фактических поступлениях доходов в областной бюджет Тверской области за 2017 год по видам доходов в сравнении с первоначально утвержденными (установленными) законом о бюджете значениями и с уточненными значениями с учетом всех изменений</t>
  </si>
  <si>
    <t>Утверждено законом об областном бюджете (первоначально, в ред. 85-ЗО от 27.12.2017)</t>
  </si>
  <si>
    <t>0</t>
  </si>
  <si>
    <t>В конце 2017  года распределена дополнительная дотация на поддержку мер по обеспечению сбалансированности бюджетов в сумме 641 712,0 тыс. руб.</t>
  </si>
  <si>
    <t>Субсидии из федерального бюджета распределены в течение 2017 года: на реализацию ФЦП, на софинансирование капитальных вложений в объекты государственной (муниципальной) собственности, на поддержку региональных проектов в сфере информационных технологий, на подготовку управленческих кадров для организаций народного хозяйства РФ, на ежемесячную денежную выплату, назначаемую в случае рождения третьего ребенка , на софинансирование расходов, возникающих при оказании гражданам РФ высокотехнологичной медицинской помощи,  на компенсацию отдельным категориям граждан оплаты взноса на капитальный ремонт общего имущества в многоквартирном доме, на подготовку и проведение празднования на федеральном уровне памятных дат субъектов РФ, на поддержку творческой деятельности и техническое оснащение детских и кукольных театров, на реализацию мероприятий по содействию созданию в субъектах РФ новых мест в общеобразовательных организациях, на государственную поддержку малого и среднего предпринимательства, субсидии сельхозтоваропроизводителям,  на  закупку авиационной услуги органами государственной власти субъектов Российской Федерации для оказания медицинской помощи с применением авиации,  на поддержку государственных программ субъектов Российской Федерации и муниципальных программ формирования современной городской среды и городских парков.</t>
  </si>
  <si>
    <t>Иные межбюджетные трансферты распределены и поступили в течение 2017 года</t>
  </si>
  <si>
    <t>Иные межбюджетные трансферты распределены и поступили в течение 2017 года: на финансовое обеспечение дорожной деятельности, на обеспечение деятельности депутатов Государственной Думы и их помощников в избирательных округах, на обеспечение членов Совета Федерации и их помощников в субъектах Российской Федерации,  прочие  межбюджетные трансферты</t>
  </si>
  <si>
    <t>-</t>
  </si>
  <si>
    <t>В 2017 году программа ФОНДа ЖКХ завершена. Оплата работ произведена за счет остатков прошлых лет</t>
  </si>
  <si>
    <t>за счет увеличения количества налогоплательщиков</t>
  </si>
  <si>
    <t>Увеличение  количества обращений за оказанием услуг в МФЦ</t>
  </si>
  <si>
    <t xml:space="preserve"> отсутствие поступлений  доходов от продажи имущества в рамках программы приватизации.</t>
  </si>
  <si>
    <t xml:space="preserve">увеличение  поступлений по штрафам за нарушение законодательства о безопасности дорожного движения </t>
  </si>
  <si>
    <t>увеличение поступлений по доходам от уплаты акцизов на нефтепродукты, подлежащим централизации и распределению между субъектами Российской Федерации</t>
  </si>
  <si>
    <t>увеличение поступлений платы по результатам аукционов на право пользования участками недр местного  значения;
увеличение поступлений платы за лес по ресультатам аукциона состоявшегося в декабре 2016 года.</t>
  </si>
  <si>
    <t xml:space="preserve"> поступление дебиторской задолженности </t>
  </si>
  <si>
    <t>невыясненные поступления, зачисленные 29.12.2017</t>
  </si>
  <si>
    <t xml:space="preserve"> в связи со снижением ставки налога  в отношении железнодорожных путей общего пользования с   1,6 % до 1 % (Федеральный закон от 28.12.2016 № 464 "О внесении изменений в главу 30 части второй Налогового кодекса)</t>
  </si>
  <si>
    <t xml:space="preserve">сокращение  количества объектов налогообложения (пунктов приема ставок букмекерской  конторы) </t>
  </si>
  <si>
    <t>Утверждено законом об областном бюджете ( (первоначально,в ред. 105-ЗО от 29.12.2016)</t>
  </si>
  <si>
    <t xml:space="preserve">  в связи с:
сокращением налоговых вычетов на транспортные  средства, имеющие разрешенную максимальную массу свыше 12 тонн, зарегистрированные в реестре транспортных средств системы взимания платы;
актуализацией базы данных и постановкой на учет транспортных средств физическми лицами.</t>
  </si>
  <si>
    <t>аннулирование лицензий в связи с  нарушениями крупнейшей организацией -  недропользователем условий лицензионных соглашений (решение Министерства природных ресурсов и экологии Тверской области от 13.06.2017)</t>
  </si>
  <si>
    <t>с учетом решений  о выплате дивидендов  по итогам 2016 года, принятых акционерами.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</si>
</sst>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_р_._-;\-* #,##0.0_р_._-;_-* &quot;-&quot;?_р_._-;_-@_-"/>
    <numFmt numFmtId="165" formatCode="_-* #,##0.0\ _₽_-;\-* #,##0.0\ _₽_-;_-* &quot;-&quot;?\ _₽_-;_-@_-"/>
    <numFmt numFmtId="166" formatCode="_-* #,##0.0\ &quot;₽&quot;_-;\-* #,##0.0\ &quot;₽&quot;_-;_-* &quot;-&quot;?\ &quot;₽&quot;_-;_-@_-"/>
    <numFmt numFmtId="167" formatCode="_-* #,##0.0\ _₽_-;\-* #,##0.0\ _₽_-;_-* &quot;-&quot;??\ 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10"/>
      <name val="Arial Cyr"/>
      <charset val="204"/>
    </font>
    <font>
      <sz val="13"/>
      <name val="Times New Roman"/>
      <family val="1"/>
      <charset val="204"/>
    </font>
    <font>
      <sz val="14"/>
      <color theme="1"/>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82">
    <xf numFmtId="0" fontId="0" fillId="0" borderId="0" xfId="0"/>
    <xf numFmtId="0" fontId="3" fillId="0" borderId="0" xfId="0" applyFont="1" applyFill="1"/>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applyAlignment="1">
      <alignment horizontal="righ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2" fillId="0" borderId="1" xfId="0" applyFont="1" applyFill="1" applyBorder="1" applyAlignment="1">
      <alignment horizontal="right"/>
    </xf>
    <xf numFmtId="0" fontId="6" fillId="0" borderId="4" xfId="0" applyFont="1" applyFill="1" applyBorder="1" applyAlignment="1">
      <alignment horizontal="center" vertical="center"/>
    </xf>
    <xf numFmtId="0" fontId="1" fillId="0" borderId="0" xfId="0" applyFont="1" applyFill="1"/>
    <xf numFmtId="49" fontId="2" fillId="0" borderId="0" xfId="0" applyNumberFormat="1" applyFont="1" applyFill="1"/>
    <xf numFmtId="0" fontId="1" fillId="0" borderId="4" xfId="0" applyFont="1" applyFill="1" applyBorder="1" applyAlignment="1">
      <alignment horizontal="left" wrapText="1"/>
    </xf>
    <xf numFmtId="49" fontId="1" fillId="0" borderId="4" xfId="0" applyNumberFormat="1" applyFont="1" applyFill="1" applyBorder="1" applyAlignment="1">
      <alignment horizontal="center"/>
    </xf>
    <xf numFmtId="164" fontId="1" fillId="0" borderId="4" xfId="0" applyNumberFormat="1" applyFont="1" applyFill="1" applyBorder="1" applyAlignment="1">
      <alignment horizontal="right"/>
    </xf>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165" fontId="2" fillId="0" borderId="0" xfId="0" applyNumberFormat="1" applyFont="1" applyFill="1"/>
    <xf numFmtId="0" fontId="4" fillId="0" borderId="0" xfId="0" applyFont="1" applyFill="1" applyAlignment="1">
      <alignment horizontal="center"/>
    </xf>
    <xf numFmtId="43" fontId="2" fillId="0" borderId="4" xfId="0" applyNumberFormat="1" applyFont="1" applyFill="1" applyBorder="1" applyAlignment="1">
      <alignment horizontal="left"/>
    </xf>
    <xf numFmtId="165" fontId="2" fillId="0" borderId="4" xfId="0" applyNumberFormat="1" applyFont="1" applyFill="1" applyBorder="1" applyAlignment="1">
      <alignment horizontal="right"/>
    </xf>
    <xf numFmtId="165" fontId="2" fillId="0" borderId="4" xfId="0" applyNumberFormat="1" applyFont="1" applyFill="1" applyBorder="1" applyAlignment="1">
      <alignment horizontal="center" shrinkToFit="1"/>
    </xf>
    <xf numFmtId="43" fontId="2" fillId="0" borderId="4" xfId="0" applyNumberFormat="1" applyFont="1" applyFill="1" applyBorder="1" applyAlignment="1">
      <alignment horizontal="center" shrinkToFit="1"/>
    </xf>
    <xf numFmtId="166" fontId="1" fillId="0" borderId="4" xfId="0" applyNumberFormat="1" applyFont="1" applyFill="1" applyBorder="1" applyAlignment="1">
      <alignment horizontal="center" shrinkToFit="1"/>
    </xf>
    <xf numFmtId="166" fontId="2" fillId="0" borderId="4" xfId="0" applyNumberFormat="1" applyFont="1" applyFill="1" applyBorder="1" applyAlignment="1">
      <alignment horizontal="center" shrinkToFit="1"/>
    </xf>
    <xf numFmtId="165" fontId="1" fillId="0" borderId="4" xfId="0" applyNumberFormat="1" applyFont="1" applyFill="1" applyBorder="1" applyAlignment="1">
      <alignment horizontal="center" shrinkToFit="1"/>
    </xf>
    <xf numFmtId="49" fontId="1" fillId="2" borderId="4" xfId="0" applyNumberFormat="1" applyFont="1" applyFill="1" applyBorder="1" applyAlignment="1">
      <alignment horizontal="center"/>
    </xf>
    <xf numFmtId="49" fontId="1" fillId="2" borderId="4" xfId="0" applyNumberFormat="1" applyFont="1" applyFill="1" applyBorder="1" applyAlignment="1">
      <alignment horizontal="center" shrinkToFit="1"/>
    </xf>
    <xf numFmtId="49" fontId="2" fillId="2" borderId="4" xfId="0" applyNumberFormat="1" applyFont="1" applyFill="1" applyBorder="1" applyAlignment="1">
      <alignment horizontal="center" shrinkToFit="1"/>
    </xf>
    <xf numFmtId="0" fontId="2" fillId="2" borderId="4" xfId="0" applyFont="1" applyFill="1" applyBorder="1" applyAlignment="1">
      <alignment horizontal="left" vertical="top" wrapText="1" indent="2"/>
    </xf>
    <xf numFmtId="49" fontId="2" fillId="2" borderId="4" xfId="0" applyNumberFormat="1" applyFont="1" applyFill="1" applyBorder="1" applyAlignment="1">
      <alignment horizontal="center" vertical="top" shrinkToFit="1"/>
    </xf>
    <xf numFmtId="164" fontId="2" fillId="2" borderId="4" xfId="0" applyNumberFormat="1" applyFont="1" applyFill="1" applyBorder="1" applyAlignment="1">
      <alignment horizontal="right" vertical="top"/>
    </xf>
    <xf numFmtId="0" fontId="2" fillId="0" borderId="0" xfId="0" applyFont="1" applyFill="1" applyBorder="1"/>
    <xf numFmtId="164" fontId="1" fillId="0" borderId="7" xfId="0" applyNumberFormat="1" applyFont="1" applyFill="1" applyBorder="1" applyAlignment="1">
      <alignment horizontal="right"/>
    </xf>
    <xf numFmtId="165" fontId="2" fillId="0" borderId="4" xfId="0" applyNumberFormat="1" applyFont="1" applyFill="1" applyBorder="1"/>
    <xf numFmtId="165" fontId="1" fillId="0" borderId="4" xfId="0" applyNumberFormat="1" applyFont="1" applyFill="1" applyBorder="1"/>
    <xf numFmtId="0" fontId="2" fillId="0" borderId="4" xfId="0" applyFont="1" applyFill="1" applyBorder="1" applyAlignment="1">
      <alignment horizontal="left" vertical="top" wrapText="1" indent="2"/>
    </xf>
    <xf numFmtId="49" fontId="2" fillId="0" borderId="4" xfId="0" applyNumberFormat="1" applyFont="1" applyFill="1" applyBorder="1" applyAlignment="1">
      <alignment horizontal="center" vertical="top" shrinkToFit="1"/>
    </xf>
    <xf numFmtId="164" fontId="2" fillId="0" borderId="4" xfId="0" applyNumberFormat="1" applyFont="1" applyFill="1" applyBorder="1" applyAlignment="1">
      <alignment horizontal="right" vertical="top"/>
    </xf>
    <xf numFmtId="0" fontId="2" fillId="2" borderId="4" xfId="0" applyFont="1" applyFill="1" applyBorder="1" applyAlignment="1">
      <alignment horizontal="left" wrapText="1" indent="2"/>
    </xf>
    <xf numFmtId="43" fontId="2" fillId="2" borderId="4" xfId="0" applyNumberFormat="1" applyFont="1" applyFill="1" applyBorder="1" applyAlignment="1">
      <alignment horizontal="center" shrinkToFit="1"/>
    </xf>
    <xf numFmtId="164" fontId="2" fillId="2" borderId="4" xfId="0" applyNumberFormat="1" applyFont="1" applyFill="1" applyBorder="1" applyAlignment="1">
      <alignment horizontal="right"/>
    </xf>
    <xf numFmtId="165" fontId="2" fillId="2" borderId="4" xfId="0" applyNumberFormat="1" applyFont="1" applyFill="1" applyBorder="1"/>
    <xf numFmtId="165" fontId="2" fillId="2" borderId="4" xfId="0" applyNumberFormat="1" applyFont="1" applyFill="1" applyBorder="1" applyAlignment="1">
      <alignment horizontal="center" shrinkToFit="1"/>
    </xf>
    <xf numFmtId="167" fontId="1" fillId="2" borderId="4" xfId="2" applyNumberFormat="1" applyFont="1" applyFill="1" applyBorder="1" applyAlignment="1">
      <alignment horizontal="center" shrinkToFit="1"/>
    </xf>
    <xf numFmtId="167" fontId="2" fillId="2" borderId="4" xfId="2" applyNumberFormat="1" applyFont="1" applyFill="1" applyBorder="1" applyAlignment="1">
      <alignment horizontal="center" shrinkToFit="1"/>
    </xf>
    <xf numFmtId="0" fontId="4" fillId="3" borderId="0" xfId="0" applyFont="1" applyFill="1" applyAlignment="1">
      <alignment horizontal="center"/>
    </xf>
    <xf numFmtId="0" fontId="5" fillId="3" borderId="0" xfId="0" applyFont="1" applyFill="1" applyAlignment="1">
      <alignment horizontal="left"/>
    </xf>
    <xf numFmtId="0" fontId="2" fillId="3" borderId="1" xfId="0" applyFont="1" applyFill="1" applyBorder="1" applyAlignment="1"/>
    <xf numFmtId="0" fontId="6" fillId="3" borderId="4" xfId="0" applyFont="1" applyFill="1" applyBorder="1" applyAlignment="1">
      <alignment horizontal="center" vertical="center"/>
    </xf>
    <xf numFmtId="164" fontId="1" fillId="3" borderId="4" xfId="0" applyNumberFormat="1" applyFont="1" applyFill="1" applyBorder="1" applyAlignment="1">
      <alignment horizontal="right"/>
    </xf>
    <xf numFmtId="164" fontId="2" fillId="3" borderId="4" xfId="0" applyNumberFormat="1" applyFont="1" applyFill="1" applyBorder="1" applyAlignment="1">
      <alignment horizontal="right"/>
    </xf>
    <xf numFmtId="164" fontId="2" fillId="3" borderId="4" xfId="0" applyNumberFormat="1" applyFont="1" applyFill="1" applyBorder="1" applyAlignment="1">
      <alignment horizontal="right" vertical="top"/>
    </xf>
    <xf numFmtId="0" fontId="2" fillId="3" borderId="0" xfId="0" applyFont="1" applyFill="1" applyAlignment="1">
      <alignment horizontal="left"/>
    </xf>
    <xf numFmtId="0" fontId="6" fillId="0" borderId="8" xfId="0" applyFont="1" applyFill="1" applyBorder="1" applyAlignment="1">
      <alignment horizontal="center" vertical="center"/>
    </xf>
    <xf numFmtId="164" fontId="1" fillId="0" borderId="8"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8" xfId="0" applyNumberFormat="1" applyFont="1" applyFill="1" applyBorder="1" applyAlignment="1">
      <alignment horizontal="right" vertical="top"/>
    </xf>
    <xf numFmtId="164" fontId="1" fillId="0" borderId="0" xfId="0" applyNumberFormat="1" applyFont="1" applyFill="1" applyBorder="1" applyAlignment="1">
      <alignment horizontal="right"/>
    </xf>
    <xf numFmtId="0" fontId="2" fillId="0" borderId="4" xfId="0" applyFont="1" applyFill="1" applyBorder="1"/>
    <xf numFmtId="0" fontId="1" fillId="0" borderId="4" xfId="0" applyFont="1" applyFill="1" applyBorder="1"/>
    <xf numFmtId="0" fontId="8" fillId="0" borderId="4" xfId="0" applyFont="1" applyBorder="1" applyAlignment="1">
      <alignment horizontal="justify" vertical="center"/>
    </xf>
    <xf numFmtId="0" fontId="8" fillId="0" borderId="4" xfId="0" applyFont="1" applyBorder="1" applyAlignment="1">
      <alignment wrapText="1"/>
    </xf>
    <xf numFmtId="0" fontId="8" fillId="0" borderId="4" xfId="0" applyFont="1" applyBorder="1" applyAlignment="1">
      <alignment horizontal="left" vertical="center" wrapText="1"/>
    </xf>
    <xf numFmtId="0" fontId="8" fillId="0" borderId="4" xfId="0" applyFont="1" applyBorder="1" applyAlignment="1">
      <alignment horizontal="justify" vertical="center" wrapText="1"/>
    </xf>
    <xf numFmtId="0" fontId="9" fillId="0" borderId="0" xfId="0" applyFont="1" applyFill="1" applyAlignment="1">
      <alignment wrapText="1"/>
    </xf>
    <xf numFmtId="9" fontId="1" fillId="3" borderId="3" xfId="1" applyFont="1" applyFill="1" applyBorder="1" applyAlignment="1">
      <alignment horizontal="center" vertical="center" wrapText="1"/>
    </xf>
    <xf numFmtId="9" fontId="1" fillId="3" borderId="2" xfId="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Alignment="1">
      <alignment horizont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9" fontId="1" fillId="0" borderId="3" xfId="1" applyFont="1" applyFill="1" applyBorder="1" applyAlignment="1">
      <alignment horizontal="center" vertical="center" wrapText="1"/>
    </xf>
    <xf numFmtId="9" fontId="1" fillId="0" borderId="2" xfId="1" applyFont="1" applyFill="1" applyBorder="1" applyAlignment="1">
      <alignment horizontal="center" vertical="center" wrapText="1"/>
    </xf>
  </cellXfs>
  <cellStyles count="3">
    <cellStyle name="Обычный" xfId="0" builtinId="0"/>
    <cellStyle name="Процентный" xfId="1" builtinId="5"/>
    <cellStyle name="Финансовый" xfId="2"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Zeros="0" tabSelected="1" zoomScale="90" zoomScaleNormal="90" zoomScaleSheetLayoutView="90" workbookViewId="0">
      <pane ySplit="7" topLeftCell="A8" activePane="bottomLeft" state="frozen"/>
      <selection pane="bottomLeft" activeCell="G27" sqref="G27"/>
    </sheetView>
  </sheetViews>
  <sheetFormatPr defaultColWidth="9.140625" defaultRowHeight="12.75" x14ac:dyDescent="0.2"/>
  <cols>
    <col min="1" max="1" width="74" style="6" customWidth="1"/>
    <col min="2" max="2" width="22.140625" style="6" customWidth="1"/>
    <col min="3" max="3" width="15.85546875" style="6" customWidth="1"/>
    <col min="4" max="4" width="20.140625" style="6" customWidth="1"/>
    <col min="5" max="5" width="14" style="6" bestFit="1" customWidth="1"/>
    <col min="6" max="6" width="16.7109375" style="57" customWidth="1"/>
    <col min="7" max="7" width="13.28515625" style="8" customWidth="1"/>
    <col min="8" max="8" width="68.85546875" style="9" customWidth="1"/>
    <col min="9" max="9" width="13.85546875" style="9" customWidth="1"/>
    <col min="10" max="16384" width="9.140625" style="9"/>
  </cols>
  <sheetData>
    <row r="1" spans="1:8" ht="18.75" x14ac:dyDescent="0.3">
      <c r="H1" s="69"/>
    </row>
    <row r="2" spans="1:8" ht="18.75" x14ac:dyDescent="0.3">
      <c r="H2" s="69"/>
    </row>
    <row r="3" spans="1:8" s="1" customFormat="1" ht="46.5" customHeight="1" x14ac:dyDescent="0.2">
      <c r="A3" s="74" t="s">
        <v>654</v>
      </c>
      <c r="B3" s="75"/>
      <c r="C3" s="75"/>
      <c r="D3" s="75"/>
      <c r="E3" s="75"/>
      <c r="F3" s="50"/>
      <c r="G3" s="5"/>
    </row>
    <row r="4" spans="1:8" x14ac:dyDescent="0.2">
      <c r="B4" s="7"/>
      <c r="C4" s="7"/>
      <c r="D4" s="7"/>
      <c r="E4" s="7"/>
      <c r="F4" s="51"/>
    </row>
    <row r="5" spans="1:8" x14ac:dyDescent="0.2">
      <c r="A5" s="10"/>
      <c r="B5" s="11"/>
      <c r="C5" s="11"/>
      <c r="D5" s="11"/>
      <c r="E5" s="11"/>
      <c r="F5" s="52"/>
      <c r="G5" s="12"/>
    </row>
    <row r="6" spans="1:8" ht="12.75" customHeight="1" x14ac:dyDescent="0.2">
      <c r="A6" s="76" t="s">
        <v>1</v>
      </c>
      <c r="B6" s="76" t="s">
        <v>2</v>
      </c>
      <c r="C6" s="77" t="s">
        <v>673</v>
      </c>
      <c r="D6" s="78" t="s">
        <v>652</v>
      </c>
      <c r="E6" s="78" t="s">
        <v>437</v>
      </c>
      <c r="F6" s="70" t="s">
        <v>653</v>
      </c>
      <c r="G6" s="72" t="s">
        <v>651</v>
      </c>
      <c r="H6" s="63"/>
    </row>
    <row r="7" spans="1:8" ht="85.5" customHeight="1" x14ac:dyDescent="0.2">
      <c r="A7" s="77"/>
      <c r="B7" s="77"/>
      <c r="C7" s="76"/>
      <c r="D7" s="79"/>
      <c r="E7" s="79"/>
      <c r="F7" s="71"/>
      <c r="G7" s="73"/>
      <c r="H7" s="63"/>
    </row>
    <row r="8" spans="1:8" x14ac:dyDescent="0.2">
      <c r="A8" s="13">
        <v>1</v>
      </c>
      <c r="B8" s="13">
        <v>2</v>
      </c>
      <c r="C8" s="13">
        <v>3</v>
      </c>
      <c r="D8" s="13">
        <v>4</v>
      </c>
      <c r="E8" s="13">
        <v>5</v>
      </c>
      <c r="F8" s="53">
        <v>6</v>
      </c>
      <c r="G8" s="58">
        <v>7</v>
      </c>
      <c r="H8" s="63"/>
    </row>
    <row r="9" spans="1:8" s="14" customFormat="1" x14ac:dyDescent="0.2">
      <c r="A9" s="16" t="s">
        <v>321</v>
      </c>
      <c r="B9" s="17" t="s">
        <v>0</v>
      </c>
      <c r="C9" s="30"/>
      <c r="D9" s="18">
        <f>D10+D33</f>
        <v>53648009</v>
      </c>
      <c r="E9" s="18">
        <v>54952613.624449998</v>
      </c>
      <c r="F9" s="54"/>
      <c r="G9" s="59">
        <f t="shared" ref="G9:G12" si="0">E9/D9*100</f>
        <v>102.43178572470416</v>
      </c>
      <c r="H9" s="64"/>
    </row>
    <row r="10" spans="1:8" x14ac:dyDescent="0.2">
      <c r="A10" s="19" t="s">
        <v>311</v>
      </c>
      <c r="B10" s="20" t="s">
        <v>142</v>
      </c>
      <c r="C10" s="48">
        <v>40726924.499999993</v>
      </c>
      <c r="D10" s="18">
        <v>40736507.299999997</v>
      </c>
      <c r="E10" s="18">
        <v>41690379.721129999</v>
      </c>
      <c r="F10" s="55">
        <f>+E10/C10*100</f>
        <v>102.3656468858335</v>
      </c>
      <c r="G10" s="59">
        <f t="shared" si="0"/>
        <v>102.34156653172374</v>
      </c>
      <c r="H10" s="38"/>
    </row>
    <row r="11" spans="1:8" s="14" customFormat="1" x14ac:dyDescent="0.2">
      <c r="A11" s="19" t="s">
        <v>312</v>
      </c>
      <c r="B11" s="20" t="s">
        <v>143</v>
      </c>
      <c r="C11" s="48">
        <v>22547931</v>
      </c>
      <c r="D11" s="18">
        <v>22547931</v>
      </c>
      <c r="E11" s="18">
        <v>22953118.900630001</v>
      </c>
      <c r="F11" s="55">
        <f t="shared" ref="F11:F24" si="1">+E11/C11*100</f>
        <v>101.79700700977843</v>
      </c>
      <c r="G11" s="59">
        <f t="shared" si="0"/>
        <v>101.79700700977843</v>
      </c>
      <c r="H11" s="64"/>
    </row>
    <row r="12" spans="1:8" s="14" customFormat="1" x14ac:dyDescent="0.2">
      <c r="A12" s="2" t="s">
        <v>3</v>
      </c>
      <c r="B12" s="3" t="s">
        <v>144</v>
      </c>
      <c r="C12" s="49">
        <v>10368045</v>
      </c>
      <c r="D12" s="4">
        <v>10368045</v>
      </c>
      <c r="E12" s="4">
        <v>10668257.22517</v>
      </c>
      <c r="F12" s="55">
        <f t="shared" si="1"/>
        <v>102.89555287587969</v>
      </c>
      <c r="G12" s="60">
        <f t="shared" si="0"/>
        <v>102.89555287587969</v>
      </c>
      <c r="H12" s="64"/>
    </row>
    <row r="13" spans="1:8" x14ac:dyDescent="0.2">
      <c r="A13" s="2" t="s">
        <v>5</v>
      </c>
      <c r="B13" s="3" t="s">
        <v>147</v>
      </c>
      <c r="C13" s="49">
        <v>12179886</v>
      </c>
      <c r="D13" s="4">
        <v>12179886</v>
      </c>
      <c r="E13" s="4">
        <v>12284861.67546</v>
      </c>
      <c r="F13" s="55">
        <f t="shared" si="1"/>
        <v>100.86187732348233</v>
      </c>
      <c r="G13" s="60">
        <f t="shared" ref="G13:G15" si="2">E13/D13*100</f>
        <v>100.86187732348233</v>
      </c>
      <c r="H13" s="63"/>
    </row>
    <row r="14" spans="1:8" s="14" customFormat="1" ht="25.5" x14ac:dyDescent="0.2">
      <c r="A14" s="19" t="s">
        <v>7</v>
      </c>
      <c r="B14" s="20" t="s">
        <v>152</v>
      </c>
      <c r="C14" s="48">
        <v>5585751</v>
      </c>
      <c r="D14" s="18">
        <v>5604825.2999999998</v>
      </c>
      <c r="E14" s="18">
        <v>5980840.1733400002</v>
      </c>
      <c r="F14" s="55">
        <f t="shared" si="1"/>
        <v>107.07316121574341</v>
      </c>
      <c r="G14" s="59">
        <f t="shared" si="2"/>
        <v>106.70877062555365</v>
      </c>
      <c r="H14" s="64"/>
    </row>
    <row r="15" spans="1:8" ht="49.5" x14ac:dyDescent="0.25">
      <c r="A15" s="2" t="s">
        <v>8</v>
      </c>
      <c r="B15" s="3" t="s">
        <v>153</v>
      </c>
      <c r="C15" s="49">
        <v>5585751</v>
      </c>
      <c r="D15" s="4">
        <v>5604825.2999999998</v>
      </c>
      <c r="E15" s="4">
        <v>5980840.1733400002</v>
      </c>
      <c r="F15" s="55">
        <f t="shared" si="1"/>
        <v>107.07316121574341</v>
      </c>
      <c r="G15" s="60">
        <f t="shared" si="2"/>
        <v>106.70877062555365</v>
      </c>
      <c r="H15" s="66" t="s">
        <v>667</v>
      </c>
    </row>
    <row r="16" spans="1:8" x14ac:dyDescent="0.2">
      <c r="A16" s="19" t="s">
        <v>12</v>
      </c>
      <c r="B16" s="20" t="s">
        <v>158</v>
      </c>
      <c r="C16" s="48">
        <v>2110964</v>
      </c>
      <c r="D16" s="18">
        <v>2100841.2999999998</v>
      </c>
      <c r="E16" s="18">
        <v>2273250.4338000002</v>
      </c>
      <c r="F16" s="55">
        <f t="shared" si="1"/>
        <v>107.6877878447951</v>
      </c>
      <c r="G16" s="59">
        <f t="shared" ref="G16:G17" si="3">E16/D16*100</f>
        <v>108.20667100365937</v>
      </c>
      <c r="H16" s="63"/>
    </row>
    <row r="17" spans="1:8" ht="16.5" x14ac:dyDescent="0.2">
      <c r="A17" s="2" t="s">
        <v>13</v>
      </c>
      <c r="B17" s="3" t="s">
        <v>159</v>
      </c>
      <c r="C17" s="49">
        <v>2110964</v>
      </c>
      <c r="D17" s="4">
        <v>2100840.6</v>
      </c>
      <c r="E17" s="4">
        <v>2273263.9439499998</v>
      </c>
      <c r="F17" s="55">
        <f t="shared" si="1"/>
        <v>107.68842784386659</v>
      </c>
      <c r="G17" s="60">
        <f t="shared" si="3"/>
        <v>108.20735014117682</v>
      </c>
      <c r="H17" s="65" t="s">
        <v>663</v>
      </c>
    </row>
    <row r="18" spans="1:8" x14ac:dyDescent="0.2">
      <c r="A18" s="2" t="s">
        <v>16</v>
      </c>
      <c r="B18" s="3" t="s">
        <v>167</v>
      </c>
      <c r="C18" s="49"/>
      <c r="D18" s="4">
        <v>0.7</v>
      </c>
      <c r="E18" s="4">
        <v>-13.510149999999999</v>
      </c>
      <c r="F18" s="55"/>
      <c r="G18" s="60">
        <v>0</v>
      </c>
      <c r="H18" s="63"/>
    </row>
    <row r="19" spans="1:8" x14ac:dyDescent="0.2">
      <c r="A19" s="19" t="s">
        <v>18</v>
      </c>
      <c r="B19" s="20" t="s">
        <v>169</v>
      </c>
      <c r="C19" s="48">
        <v>8606902</v>
      </c>
      <c r="D19" s="18">
        <v>8606902</v>
      </c>
      <c r="E19" s="18">
        <v>8533737.0141499992</v>
      </c>
      <c r="F19" s="55">
        <f t="shared" si="1"/>
        <v>99.14992658392066</v>
      </c>
      <c r="G19" s="59">
        <f t="shared" ref="G19:G24" si="4">E19/D19*100</f>
        <v>99.14992658392066</v>
      </c>
      <c r="H19" s="63"/>
    </row>
    <row r="20" spans="1:8" ht="66" x14ac:dyDescent="0.25">
      <c r="A20" s="2" t="s">
        <v>19</v>
      </c>
      <c r="B20" s="3" t="s">
        <v>170</v>
      </c>
      <c r="C20" s="49">
        <v>7562267</v>
      </c>
      <c r="D20" s="4">
        <v>7562267</v>
      </c>
      <c r="E20" s="4">
        <v>7356988.9147200007</v>
      </c>
      <c r="F20" s="55">
        <f t="shared" si="1"/>
        <v>97.285495403957583</v>
      </c>
      <c r="G20" s="60">
        <f t="shared" si="4"/>
        <v>97.285495403957583</v>
      </c>
      <c r="H20" s="66" t="s">
        <v>671</v>
      </c>
    </row>
    <row r="21" spans="1:8" ht="152.25" customHeight="1" x14ac:dyDescent="0.25">
      <c r="A21" s="2" t="s">
        <v>22</v>
      </c>
      <c r="B21" s="3" t="s">
        <v>173</v>
      </c>
      <c r="C21" s="49">
        <v>1042115</v>
      </c>
      <c r="D21" s="4">
        <v>1042115</v>
      </c>
      <c r="E21" s="4">
        <v>1174728.5698699998</v>
      </c>
      <c r="F21" s="55">
        <f t="shared" si="1"/>
        <v>112.72542568430546</v>
      </c>
      <c r="G21" s="60">
        <f t="shared" si="4"/>
        <v>112.72542568430546</v>
      </c>
      <c r="H21" s="66" t="s">
        <v>674</v>
      </c>
    </row>
    <row r="22" spans="1:8" ht="30" customHeight="1" x14ac:dyDescent="0.25">
      <c r="A22" s="2" t="s">
        <v>25</v>
      </c>
      <c r="B22" s="3" t="s">
        <v>176</v>
      </c>
      <c r="C22" s="49">
        <v>2520</v>
      </c>
      <c r="D22" s="4">
        <v>2520</v>
      </c>
      <c r="E22" s="4">
        <v>2019.5295599999999</v>
      </c>
      <c r="F22" s="55">
        <f t="shared" si="1"/>
        <v>80.140061904761907</v>
      </c>
      <c r="G22" s="60">
        <f t="shared" si="4"/>
        <v>80.140061904761907</v>
      </c>
      <c r="H22" s="66" t="s">
        <v>672</v>
      </c>
    </row>
    <row r="23" spans="1:8" ht="66" x14ac:dyDescent="0.2">
      <c r="A23" s="19" t="s">
        <v>26</v>
      </c>
      <c r="B23" s="20" t="s">
        <v>177</v>
      </c>
      <c r="C23" s="48">
        <v>59780</v>
      </c>
      <c r="D23" s="18">
        <v>59780</v>
      </c>
      <c r="E23" s="18">
        <v>51104.691079999997</v>
      </c>
      <c r="F23" s="55">
        <f t="shared" si="1"/>
        <v>85.487940916694541</v>
      </c>
      <c r="G23" s="59">
        <f t="shared" si="4"/>
        <v>85.487940916694541</v>
      </c>
      <c r="H23" s="65" t="s">
        <v>675</v>
      </c>
    </row>
    <row r="24" spans="1:8" ht="34.5" customHeight="1" x14ac:dyDescent="0.2">
      <c r="A24" s="19" t="s">
        <v>33</v>
      </c>
      <c r="B24" s="20" t="s">
        <v>184</v>
      </c>
      <c r="C24" s="48">
        <v>169380.2</v>
      </c>
      <c r="D24" s="18">
        <v>169380.2</v>
      </c>
      <c r="E24" s="18">
        <v>193338.5643</v>
      </c>
      <c r="F24" s="55">
        <f t="shared" si="1"/>
        <v>114.14472547558687</v>
      </c>
      <c r="G24" s="59">
        <f t="shared" si="4"/>
        <v>114.14472547558687</v>
      </c>
      <c r="H24" s="65" t="s">
        <v>664</v>
      </c>
    </row>
    <row r="25" spans="1:8" s="14" customFormat="1" ht="25.5" x14ac:dyDescent="0.2">
      <c r="A25" s="19" t="s">
        <v>44</v>
      </c>
      <c r="B25" s="20" t="s">
        <v>198</v>
      </c>
      <c r="C25" s="48">
        <v>0</v>
      </c>
      <c r="D25" s="18">
        <v>73.400000000000006</v>
      </c>
      <c r="E25" s="18">
        <v>309.40512000000001</v>
      </c>
      <c r="F25" s="55"/>
      <c r="G25" s="59" t="s">
        <v>650</v>
      </c>
      <c r="H25" s="64"/>
    </row>
    <row r="26" spans="1:8" ht="76.5" customHeight="1" x14ac:dyDescent="0.2">
      <c r="A26" s="19" t="s">
        <v>58</v>
      </c>
      <c r="B26" s="20" t="s">
        <v>214</v>
      </c>
      <c r="C26" s="48">
        <v>136681.9</v>
      </c>
      <c r="D26" s="18">
        <v>137057.20000000001</v>
      </c>
      <c r="E26" s="18">
        <v>89022.122959999993</v>
      </c>
      <c r="F26" s="55">
        <f t="shared" ref="F26:F27" si="5">+E26/C26*100</f>
        <v>65.130879041043471</v>
      </c>
      <c r="G26" s="59">
        <f t="shared" ref="G26" si="6">E26/D26*100</f>
        <v>64.952532927857845</v>
      </c>
      <c r="H26" s="65" t="s">
        <v>676</v>
      </c>
    </row>
    <row r="27" spans="1:8" ht="66" x14ac:dyDescent="0.2">
      <c r="A27" s="19" t="s">
        <v>71</v>
      </c>
      <c r="B27" s="20" t="s">
        <v>229</v>
      </c>
      <c r="C27" s="48">
        <v>247935.5</v>
      </c>
      <c r="D27" s="18">
        <v>248003</v>
      </c>
      <c r="E27" s="18">
        <v>287712.10622000002</v>
      </c>
      <c r="F27" s="55">
        <f t="shared" si="5"/>
        <v>116.04312662769148</v>
      </c>
      <c r="G27" s="59">
        <f t="shared" ref="G27" si="7">E27/D27*100</f>
        <v>116.01154269101583</v>
      </c>
      <c r="H27" s="68" t="s">
        <v>668</v>
      </c>
    </row>
    <row r="28" spans="1:8" ht="25.5" x14ac:dyDescent="0.2">
      <c r="A28" s="19" t="s">
        <v>84</v>
      </c>
      <c r="B28" s="20" t="s">
        <v>248</v>
      </c>
      <c r="C28" s="48">
        <v>221209</v>
      </c>
      <c r="D28" s="18">
        <v>221212</v>
      </c>
      <c r="E28" s="18">
        <v>258930.33274000001</v>
      </c>
      <c r="F28" s="55">
        <f t="shared" ref="F28:F31" si="8">+E28/C28*100</f>
        <v>117.05234992247151</v>
      </c>
      <c r="G28" s="59">
        <f t="shared" ref="G28" si="9">E28/D28*100</f>
        <v>117.05076249932192</v>
      </c>
      <c r="H28" s="67" t="s">
        <v>669</v>
      </c>
    </row>
    <row r="29" spans="1:8" ht="33" x14ac:dyDescent="0.2">
      <c r="A29" s="19" t="s">
        <v>90</v>
      </c>
      <c r="B29" s="20" t="s">
        <v>259</v>
      </c>
      <c r="C29" s="48">
        <v>93188.9</v>
      </c>
      <c r="D29" s="18">
        <v>93300.9</v>
      </c>
      <c r="E29" s="18">
        <v>3357.8752000000004</v>
      </c>
      <c r="F29" s="55">
        <f t="shared" si="8"/>
        <v>3.6032995346012244</v>
      </c>
      <c r="G29" s="59">
        <f t="shared" ref="G29" si="10">E29/D29*100</f>
        <v>3.5989740720614707</v>
      </c>
      <c r="H29" s="67" t="s">
        <v>665</v>
      </c>
    </row>
    <row r="30" spans="1:8" x14ac:dyDescent="0.2">
      <c r="A30" s="19" t="s">
        <v>97</v>
      </c>
      <c r="B30" s="20" t="s">
        <v>269</v>
      </c>
      <c r="C30" s="48">
        <v>6177.8</v>
      </c>
      <c r="D30" s="18">
        <v>6177.8</v>
      </c>
      <c r="E30" s="18">
        <v>6043.9024400000008</v>
      </c>
      <c r="F30" s="55">
        <f t="shared" si="8"/>
        <v>97.8326012496358</v>
      </c>
      <c r="G30" s="59">
        <f t="shared" ref="G30:G31" si="11">E30/D30*100</f>
        <v>97.8326012496358</v>
      </c>
      <c r="H30" s="63"/>
    </row>
    <row r="31" spans="1:8" ht="33" x14ac:dyDescent="0.2">
      <c r="A31" s="19" t="s">
        <v>100</v>
      </c>
      <c r="B31" s="20" t="s">
        <v>272</v>
      </c>
      <c r="C31" s="48">
        <v>940877.9</v>
      </c>
      <c r="D31" s="18">
        <v>940877.9</v>
      </c>
      <c r="E31" s="18">
        <v>1055559.5122799999</v>
      </c>
      <c r="F31" s="55">
        <f t="shared" si="8"/>
        <v>112.18878796919344</v>
      </c>
      <c r="G31" s="59">
        <f t="shared" si="11"/>
        <v>112.18878796919344</v>
      </c>
      <c r="H31" s="67" t="s">
        <v>666</v>
      </c>
    </row>
    <row r="32" spans="1:8" s="14" customFormat="1" ht="16.5" x14ac:dyDescent="0.2">
      <c r="A32" s="19" t="s">
        <v>116</v>
      </c>
      <c r="B32" s="20" t="s">
        <v>292</v>
      </c>
      <c r="C32" s="48">
        <v>145.30000000000001</v>
      </c>
      <c r="D32" s="18">
        <v>145.30000000000001</v>
      </c>
      <c r="E32" s="18">
        <v>4054.68687</v>
      </c>
      <c r="F32" s="55">
        <f t="shared" ref="F32" si="12">+E32/C32*100</f>
        <v>2790.5621954576736</v>
      </c>
      <c r="G32" s="59" t="s">
        <v>650</v>
      </c>
      <c r="H32" s="67" t="s">
        <v>670</v>
      </c>
    </row>
    <row r="33" spans="1:10" s="14" customFormat="1" hidden="1" x14ac:dyDescent="0.2">
      <c r="A33" s="19" t="s">
        <v>121</v>
      </c>
      <c r="B33" s="20" t="s">
        <v>297</v>
      </c>
      <c r="C33" s="18">
        <v>9271632.8000000007</v>
      </c>
      <c r="D33" s="18">
        <v>12911501.699999999</v>
      </c>
      <c r="E33" s="18">
        <v>13262233.90332</v>
      </c>
      <c r="F33" s="55">
        <f>E33/C33*100</f>
        <v>143.04097443677878</v>
      </c>
      <c r="G33" s="59">
        <f t="shared" ref="G33:G36" si="13">E33/D33*100</f>
        <v>102.71643230562407</v>
      </c>
      <c r="H33" s="20"/>
      <c r="I33" s="62"/>
    </row>
    <row r="34" spans="1:10" s="14" customFormat="1" ht="25.5" hidden="1" x14ac:dyDescent="0.2">
      <c r="A34" s="19" t="s">
        <v>122</v>
      </c>
      <c r="B34" s="20" t="s">
        <v>298</v>
      </c>
      <c r="C34" s="18">
        <v>9227451.3000000007</v>
      </c>
      <c r="D34" s="18">
        <v>12594918.1</v>
      </c>
      <c r="E34" s="18">
        <v>12967830.675419999</v>
      </c>
      <c r="F34" s="55">
        <f>E34/C34*100</f>
        <v>140.53534669340382</v>
      </c>
      <c r="G34" s="59">
        <f t="shared" si="13"/>
        <v>102.96081778745349</v>
      </c>
      <c r="H34" s="20"/>
      <c r="I34" s="62"/>
    </row>
    <row r="35" spans="1:10" ht="54" hidden="1" customHeight="1" x14ac:dyDescent="0.2">
      <c r="A35" s="40" t="s">
        <v>418</v>
      </c>
      <c r="B35" s="41" t="s">
        <v>524</v>
      </c>
      <c r="C35" s="42">
        <v>4535937.5</v>
      </c>
      <c r="D35" s="42">
        <v>5177649.5</v>
      </c>
      <c r="E35" s="42">
        <v>5177649.3</v>
      </c>
      <c r="F35" s="56">
        <f>E35/C35*100</f>
        <v>114.14728046848089</v>
      </c>
      <c r="G35" s="61">
        <f t="shared" si="13"/>
        <v>99.999996137243357</v>
      </c>
      <c r="H35" s="40" t="s">
        <v>657</v>
      </c>
      <c r="J35" s="15"/>
    </row>
    <row r="36" spans="1:10" ht="253.5" hidden="1" customHeight="1" x14ac:dyDescent="0.2">
      <c r="A36" s="40" t="s">
        <v>125</v>
      </c>
      <c r="B36" s="41" t="s">
        <v>529</v>
      </c>
      <c r="C36" s="42">
        <v>1950258.5</v>
      </c>
      <c r="D36" s="42">
        <v>3547692.1</v>
      </c>
      <c r="E36" s="42">
        <v>4069602.1312500001</v>
      </c>
      <c r="F36" s="56">
        <f t="shared" ref="F36:F39" si="14">E36/C36*100</f>
        <v>208.66988305652816</v>
      </c>
      <c r="G36" s="61">
        <f t="shared" si="13"/>
        <v>114.71125499447936</v>
      </c>
      <c r="H36" s="40" t="s">
        <v>658</v>
      </c>
      <c r="I36" s="21">
        <f>D36-C36</f>
        <v>1597433.6</v>
      </c>
      <c r="J36" s="15"/>
    </row>
    <row r="37" spans="1:10" hidden="1" x14ac:dyDescent="0.2">
      <c r="A37" s="2" t="s">
        <v>421</v>
      </c>
      <c r="B37" s="3" t="s">
        <v>560</v>
      </c>
      <c r="C37" s="26">
        <v>2632788.1</v>
      </c>
      <c r="D37" s="4">
        <v>2715928.3</v>
      </c>
      <c r="E37" s="4">
        <v>2645585.5805500001</v>
      </c>
      <c r="F37" s="55">
        <f t="shared" si="14"/>
        <v>100.48608091741222</v>
      </c>
      <c r="G37" s="60">
        <f>E37/D37*100</f>
        <v>97.409993502037594</v>
      </c>
      <c r="H37" s="38"/>
      <c r="J37" s="15"/>
    </row>
    <row r="38" spans="1:10" ht="25.5" hidden="1" x14ac:dyDescent="0.2">
      <c r="A38" s="2" t="s">
        <v>478</v>
      </c>
      <c r="B38" s="3" t="s">
        <v>577</v>
      </c>
      <c r="C38" s="25">
        <v>115774.7</v>
      </c>
      <c r="D38" s="4">
        <v>95344.7</v>
      </c>
      <c r="E38" s="4">
        <v>93664.563549999992</v>
      </c>
      <c r="F38" s="55">
        <f t="shared" si="14"/>
        <v>80.902445482475869</v>
      </c>
      <c r="G38" s="60">
        <f t="shared" ref="G38:G39" si="15">E38/D38*100</f>
        <v>98.237829213370006</v>
      </c>
      <c r="H38" s="38"/>
    </row>
    <row r="39" spans="1:10" ht="80.25" hidden="1" customHeight="1" x14ac:dyDescent="0.2">
      <c r="A39" s="40" t="s">
        <v>659</v>
      </c>
      <c r="B39" s="3" t="s">
        <v>578</v>
      </c>
      <c r="C39" s="25">
        <v>108467.2</v>
      </c>
      <c r="D39" s="4">
        <v>1153648.2</v>
      </c>
      <c r="E39" s="4">
        <v>1074993.6636199998</v>
      </c>
      <c r="F39" s="55">
        <f t="shared" si="14"/>
        <v>991.0771768977163</v>
      </c>
      <c r="G39" s="60">
        <f t="shared" si="15"/>
        <v>93.182103835467331</v>
      </c>
      <c r="H39" s="2" t="s">
        <v>660</v>
      </c>
    </row>
    <row r="40" spans="1:10" ht="25.5" hidden="1" x14ac:dyDescent="0.2">
      <c r="A40" s="19" t="s">
        <v>135</v>
      </c>
      <c r="B40" s="20" t="s">
        <v>364</v>
      </c>
      <c r="C40" s="18">
        <v>37116</v>
      </c>
      <c r="D40" s="18">
        <v>37116</v>
      </c>
      <c r="E40" s="18">
        <v>0</v>
      </c>
      <c r="F40" s="55">
        <f t="shared" ref="F40:F42" si="16">E40/C40*100</f>
        <v>0</v>
      </c>
      <c r="G40" s="59">
        <f>E40/D40*100</f>
        <v>0</v>
      </c>
      <c r="H40" s="2" t="s">
        <v>662</v>
      </c>
    </row>
    <row r="41" spans="1:10" ht="25.5" hidden="1" x14ac:dyDescent="0.2">
      <c r="A41" s="19" t="s">
        <v>486</v>
      </c>
      <c r="B41" s="20" t="s">
        <v>589</v>
      </c>
      <c r="C41" s="27">
        <v>7065.5</v>
      </c>
      <c r="D41" s="18">
        <v>7065.5</v>
      </c>
      <c r="E41" s="18">
        <v>7065.45</v>
      </c>
      <c r="F41" s="55">
        <f t="shared" si="16"/>
        <v>99.999292335998874</v>
      </c>
      <c r="G41" s="59">
        <f>E41/D41*100</f>
        <v>99.999292335998874</v>
      </c>
      <c r="H41" s="38"/>
    </row>
    <row r="42" spans="1:10" hidden="1" x14ac:dyDescent="0.2">
      <c r="A42" s="19" t="s">
        <v>393</v>
      </c>
      <c r="B42" s="20" t="s">
        <v>403</v>
      </c>
      <c r="C42" s="20"/>
      <c r="D42" s="18">
        <v>0</v>
      </c>
      <c r="E42" s="18">
        <v>334.84289000000001</v>
      </c>
      <c r="F42" s="55" t="e">
        <f t="shared" si="16"/>
        <v>#DIV/0!</v>
      </c>
      <c r="G42" s="59">
        <v>0</v>
      </c>
      <c r="H42" s="38"/>
    </row>
    <row r="43" spans="1:10" ht="63.75" hidden="1" x14ac:dyDescent="0.2">
      <c r="A43" s="19" t="s">
        <v>137</v>
      </c>
      <c r="B43" s="20" t="s">
        <v>301</v>
      </c>
      <c r="C43" s="29" t="s">
        <v>656</v>
      </c>
      <c r="D43" s="18">
        <v>353656.5</v>
      </c>
      <c r="E43" s="18">
        <v>373109.22450999997</v>
      </c>
      <c r="F43" s="55" t="s">
        <v>661</v>
      </c>
      <c r="G43" s="59">
        <f>E43/D43*100</f>
        <v>105.50045722615022</v>
      </c>
      <c r="H43" s="38"/>
    </row>
    <row r="44" spans="1:10" ht="38.25" hidden="1" x14ac:dyDescent="0.2">
      <c r="A44" s="19" t="s">
        <v>140</v>
      </c>
      <c r="B44" s="20" t="s">
        <v>305</v>
      </c>
      <c r="C44" s="29">
        <v>0</v>
      </c>
      <c r="D44" s="18">
        <v>-81254.399999999994</v>
      </c>
      <c r="E44" s="18">
        <v>-86106.289499999999</v>
      </c>
      <c r="F44" s="55" t="s">
        <v>661</v>
      </c>
      <c r="G44" s="59">
        <f t="shared" ref="G44" si="17">E44/D44*100</f>
        <v>105.97123294246219</v>
      </c>
      <c r="H44" s="38"/>
    </row>
    <row r="48" spans="1:10" x14ac:dyDescent="0.2">
      <c r="H48" s="14"/>
      <c r="I48" s="14"/>
      <c r="J48" s="14"/>
    </row>
  </sheetData>
  <autoFilter ref="A8:G44"/>
  <mergeCells count="8">
    <mergeCell ref="F6:F7"/>
    <mergeCell ref="G6:G7"/>
    <mergeCell ref="A3:E3"/>
    <mergeCell ref="A6:A7"/>
    <mergeCell ref="B6:B7"/>
    <mergeCell ref="C6:C7"/>
    <mergeCell ref="D6:D7"/>
    <mergeCell ref="E6:E7"/>
  </mergeCells>
  <printOptions gridLines="1" gridLinesSet="0"/>
  <pageMargins left="0.39370078740157483" right="0.39370078740157483" top="0.27559055118110237" bottom="0.39370078740157483" header="0" footer="0"/>
  <pageSetup paperSize="9" scale="57" fitToHeight="0" pageOrder="overThenDown" orientation="landscape"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J335"/>
  <sheetViews>
    <sheetView showGridLines="0" showZeros="0" view="pageBreakPreview" zoomScale="90" zoomScaleNormal="90" zoomScaleSheetLayoutView="90" workbookViewId="0">
      <pane ySplit="5" topLeftCell="A307" activePane="bottomLeft" state="frozen"/>
      <selection pane="bottomLeft" activeCell="F310" sqref="F310"/>
    </sheetView>
  </sheetViews>
  <sheetFormatPr defaultColWidth="9.140625" defaultRowHeight="12.75" x14ac:dyDescent="0.2"/>
  <cols>
    <col min="1" max="1" width="74" style="6" customWidth="1"/>
    <col min="2" max="2" width="22.140625" style="6" customWidth="1"/>
    <col min="3" max="3" width="15.85546875" style="6" customWidth="1"/>
    <col min="4" max="4" width="20.140625" style="6" customWidth="1"/>
    <col min="5" max="5" width="14" style="6" bestFit="1" customWidth="1"/>
    <col min="6" max="6" width="16.7109375" style="6" customWidth="1"/>
    <col min="7" max="7" width="13.28515625" style="8" customWidth="1"/>
    <col min="8" max="8" width="68.85546875" style="9" customWidth="1"/>
    <col min="9" max="9" width="13.85546875" style="9" customWidth="1"/>
    <col min="10" max="16384" width="9.140625" style="9"/>
  </cols>
  <sheetData>
    <row r="1" spans="1:8" s="1" customFormat="1" ht="46.5" customHeight="1" x14ac:dyDescent="0.2">
      <c r="A1" s="74" t="s">
        <v>654</v>
      </c>
      <c r="B1" s="75"/>
      <c r="C1" s="75"/>
      <c r="D1" s="75"/>
      <c r="E1" s="75"/>
      <c r="F1" s="22"/>
      <c r="G1" s="5"/>
    </row>
    <row r="2" spans="1:8" x14ac:dyDescent="0.2">
      <c r="B2" s="7"/>
      <c r="C2" s="7"/>
      <c r="D2" s="7"/>
      <c r="E2" s="7"/>
      <c r="F2" s="7"/>
    </row>
    <row r="3" spans="1:8" x14ac:dyDescent="0.2">
      <c r="A3" s="10"/>
      <c r="B3" s="11"/>
      <c r="C3" s="11"/>
      <c r="D3" s="11"/>
      <c r="E3" s="11"/>
      <c r="F3" s="11"/>
      <c r="G3" s="12"/>
    </row>
    <row r="4" spans="1:8" ht="12.75" customHeight="1" x14ac:dyDescent="0.2">
      <c r="A4" s="76" t="s">
        <v>1</v>
      </c>
      <c r="B4" s="76" t="s">
        <v>2</v>
      </c>
      <c r="C4" s="77" t="s">
        <v>655</v>
      </c>
      <c r="D4" s="78" t="s">
        <v>652</v>
      </c>
      <c r="E4" s="78" t="s">
        <v>437</v>
      </c>
      <c r="F4" s="80" t="s">
        <v>653</v>
      </c>
      <c r="G4" s="72" t="s">
        <v>651</v>
      </c>
    </row>
    <row r="5" spans="1:8" ht="85.5" customHeight="1" x14ac:dyDescent="0.2">
      <c r="A5" s="77"/>
      <c r="B5" s="77"/>
      <c r="C5" s="76"/>
      <c r="D5" s="79"/>
      <c r="E5" s="79"/>
      <c r="F5" s="81"/>
      <c r="G5" s="73"/>
    </row>
    <row r="6" spans="1:8" x14ac:dyDescent="0.2">
      <c r="A6" s="13">
        <v>1</v>
      </c>
      <c r="B6" s="13">
        <v>2</v>
      </c>
      <c r="C6" s="13">
        <v>3</v>
      </c>
      <c r="D6" s="13">
        <v>4</v>
      </c>
      <c r="E6" s="13">
        <v>5</v>
      </c>
      <c r="F6" s="13">
        <v>6</v>
      </c>
      <c r="G6" s="13">
        <v>7</v>
      </c>
    </row>
    <row r="7" spans="1:8" s="14" customFormat="1" x14ac:dyDescent="0.2">
      <c r="A7" s="16" t="s">
        <v>321</v>
      </c>
      <c r="B7" s="17" t="s">
        <v>0</v>
      </c>
      <c r="C7" s="30"/>
      <c r="D7" s="18">
        <f>D8+D210</f>
        <v>53648009</v>
      </c>
      <c r="E7" s="18">
        <v>54952613.624449998</v>
      </c>
      <c r="F7" s="18"/>
      <c r="G7" s="18">
        <f t="shared" ref="G7:G13" si="0">E7/D7*100</f>
        <v>102.43178572470416</v>
      </c>
    </row>
    <row r="8" spans="1:8" x14ac:dyDescent="0.2">
      <c r="A8" s="19" t="s">
        <v>311</v>
      </c>
      <c r="B8" s="20" t="s">
        <v>142</v>
      </c>
      <c r="C8" s="31"/>
      <c r="D8" s="18">
        <v>40736507.299999997</v>
      </c>
      <c r="E8" s="18">
        <v>41690379.721129999</v>
      </c>
      <c r="F8" s="18"/>
      <c r="G8" s="18">
        <f t="shared" si="0"/>
        <v>102.34156653172374</v>
      </c>
      <c r="H8" s="21"/>
    </row>
    <row r="9" spans="1:8" s="14" customFormat="1" x14ac:dyDescent="0.2">
      <c r="A9" s="19" t="s">
        <v>312</v>
      </c>
      <c r="B9" s="20" t="s">
        <v>143</v>
      </c>
      <c r="C9" s="31"/>
      <c r="D9" s="18">
        <v>22547931</v>
      </c>
      <c r="E9" s="18">
        <v>22953118.900630001</v>
      </c>
      <c r="F9" s="18"/>
      <c r="G9" s="18">
        <f t="shared" si="0"/>
        <v>101.79700700977843</v>
      </c>
    </row>
    <row r="10" spans="1:8" s="14" customFormat="1" x14ac:dyDescent="0.2">
      <c r="A10" s="2" t="s">
        <v>3</v>
      </c>
      <c r="B10" s="3" t="s">
        <v>144</v>
      </c>
      <c r="C10" s="32"/>
      <c r="D10" s="4">
        <v>10368045</v>
      </c>
      <c r="E10" s="4">
        <v>10668257.22517</v>
      </c>
      <c r="F10" s="4"/>
      <c r="G10" s="4">
        <f t="shared" si="0"/>
        <v>102.89555287587969</v>
      </c>
    </row>
    <row r="11" spans="1:8" ht="25.5" x14ac:dyDescent="0.2">
      <c r="A11" s="2" t="s">
        <v>4</v>
      </c>
      <c r="B11" s="3" t="s">
        <v>145</v>
      </c>
      <c r="C11" s="32"/>
      <c r="D11" s="4">
        <v>10368045</v>
      </c>
      <c r="E11" s="4">
        <v>10668257.22517</v>
      </c>
      <c r="F11" s="4"/>
      <c r="G11" s="4">
        <f t="shared" si="0"/>
        <v>102.89555287587969</v>
      </c>
    </row>
    <row r="12" spans="1:8" ht="25.5" x14ac:dyDescent="0.2">
      <c r="A12" s="2" t="s">
        <v>365</v>
      </c>
      <c r="B12" s="3" t="s">
        <v>146</v>
      </c>
      <c r="C12" s="32"/>
      <c r="D12" s="4">
        <v>6874838</v>
      </c>
      <c r="E12" s="4">
        <v>7449982.5462700007</v>
      </c>
      <c r="F12" s="4"/>
      <c r="G12" s="4">
        <f t="shared" si="0"/>
        <v>108.3659359867098</v>
      </c>
    </row>
    <row r="13" spans="1:8" ht="25.5" x14ac:dyDescent="0.2">
      <c r="A13" s="2" t="s">
        <v>366</v>
      </c>
      <c r="B13" s="3" t="s">
        <v>395</v>
      </c>
      <c r="C13" s="32"/>
      <c r="D13" s="4">
        <v>3493207</v>
      </c>
      <c r="E13" s="4">
        <v>3218274.6789000002</v>
      </c>
      <c r="F13" s="4"/>
      <c r="G13" s="4">
        <f t="shared" si="0"/>
        <v>92.129515339342902</v>
      </c>
    </row>
    <row r="14" spans="1:8" ht="63.75" x14ac:dyDescent="0.2">
      <c r="A14" s="2" t="s">
        <v>622</v>
      </c>
      <c r="B14" s="3" t="s">
        <v>623</v>
      </c>
      <c r="C14" s="32"/>
      <c r="D14" s="4">
        <v>0</v>
      </c>
      <c r="E14" s="4">
        <v>0</v>
      </c>
      <c r="F14" s="4"/>
      <c r="G14" s="4">
        <v>0</v>
      </c>
    </row>
    <row r="15" spans="1:8" x14ac:dyDescent="0.2">
      <c r="A15" s="2" t="s">
        <v>5</v>
      </c>
      <c r="B15" s="3" t="s">
        <v>147</v>
      </c>
      <c r="C15" s="32"/>
      <c r="D15" s="4">
        <v>12179886</v>
      </c>
      <c r="E15" s="4">
        <v>12284861.67546</v>
      </c>
      <c r="F15" s="4"/>
      <c r="G15" s="4">
        <f t="shared" ref="G15:G30" si="1">E15/D15*100</f>
        <v>100.86187732348233</v>
      </c>
    </row>
    <row r="16" spans="1:8" ht="51" x14ac:dyDescent="0.2">
      <c r="A16" s="2" t="s">
        <v>6</v>
      </c>
      <c r="B16" s="3" t="s">
        <v>148</v>
      </c>
      <c r="C16" s="32"/>
      <c r="D16" s="4">
        <v>11472058</v>
      </c>
      <c r="E16" s="4">
        <v>11563805.562899999</v>
      </c>
      <c r="F16" s="4"/>
      <c r="G16" s="4">
        <f t="shared" si="1"/>
        <v>100.79974807397242</v>
      </c>
    </row>
    <row r="17" spans="1:7" ht="76.5" x14ac:dyDescent="0.2">
      <c r="A17" s="2" t="s">
        <v>438</v>
      </c>
      <c r="B17" s="3" t="s">
        <v>149</v>
      </c>
      <c r="C17" s="32"/>
      <c r="D17" s="4">
        <v>66673</v>
      </c>
      <c r="E17" s="4">
        <v>79330.897329999993</v>
      </c>
      <c r="F17" s="4"/>
      <c r="G17" s="4">
        <f t="shared" si="1"/>
        <v>118.98504241597048</v>
      </c>
    </row>
    <row r="18" spans="1:7" ht="25.5" x14ac:dyDescent="0.2">
      <c r="A18" s="2" t="s">
        <v>367</v>
      </c>
      <c r="B18" s="3" t="s">
        <v>150</v>
      </c>
      <c r="C18" s="32"/>
      <c r="D18" s="4">
        <v>71353</v>
      </c>
      <c r="E18" s="4">
        <v>102422.01916</v>
      </c>
      <c r="F18" s="4"/>
      <c r="G18" s="4">
        <f t="shared" si="1"/>
        <v>143.54269499530503</v>
      </c>
    </row>
    <row r="19" spans="1:7" ht="51" x14ac:dyDescent="0.2">
      <c r="A19" s="2" t="s">
        <v>368</v>
      </c>
      <c r="B19" s="3" t="s">
        <v>151</v>
      </c>
      <c r="C19" s="32"/>
      <c r="D19" s="4">
        <v>569802</v>
      </c>
      <c r="E19" s="4">
        <v>539303.19607000006</v>
      </c>
      <c r="F19" s="4"/>
      <c r="G19" s="4">
        <f t="shared" si="1"/>
        <v>94.647473345126926</v>
      </c>
    </row>
    <row r="20" spans="1:7" s="14" customFormat="1" ht="25.5" x14ac:dyDescent="0.2">
      <c r="A20" s="19" t="s">
        <v>7</v>
      </c>
      <c r="B20" s="20" t="s">
        <v>152</v>
      </c>
      <c r="C20" s="31"/>
      <c r="D20" s="18">
        <v>5604825.2999999998</v>
      </c>
      <c r="E20" s="18">
        <v>5980840.1733400002</v>
      </c>
      <c r="F20" s="18"/>
      <c r="G20" s="18">
        <f t="shared" si="1"/>
        <v>106.70877062555365</v>
      </c>
    </row>
    <row r="21" spans="1:7" ht="25.5" x14ac:dyDescent="0.2">
      <c r="A21" s="2" t="s">
        <v>8</v>
      </c>
      <c r="B21" s="3" t="s">
        <v>153</v>
      </c>
      <c r="C21" s="32"/>
      <c r="D21" s="4">
        <v>5604825.2999999998</v>
      </c>
      <c r="E21" s="4">
        <v>5980840.1733400002</v>
      </c>
      <c r="F21" s="4"/>
      <c r="G21" s="4">
        <f t="shared" si="1"/>
        <v>106.70877062555365</v>
      </c>
    </row>
    <row r="22" spans="1:7" ht="63.75" x14ac:dyDescent="0.2">
      <c r="A22" s="2" t="s">
        <v>9</v>
      </c>
      <c r="B22" s="3" t="s">
        <v>154</v>
      </c>
      <c r="C22" s="32"/>
      <c r="D22" s="4">
        <v>267305</v>
      </c>
      <c r="E22" s="4">
        <v>184352.14024000001</v>
      </c>
      <c r="F22" s="4"/>
      <c r="G22" s="4">
        <f t="shared" si="1"/>
        <v>68.966962922504266</v>
      </c>
    </row>
    <row r="23" spans="1:7" x14ac:dyDescent="0.2">
      <c r="A23" s="2" t="s">
        <v>10</v>
      </c>
      <c r="B23" s="3" t="s">
        <v>155</v>
      </c>
      <c r="C23" s="32"/>
      <c r="D23" s="4">
        <v>1822723</v>
      </c>
      <c r="E23" s="4">
        <v>1313835.8940399999</v>
      </c>
      <c r="F23" s="4"/>
      <c r="G23" s="4">
        <f t="shared" si="1"/>
        <v>72.080941209388371</v>
      </c>
    </row>
    <row r="24" spans="1:7" ht="76.5" x14ac:dyDescent="0.2">
      <c r="A24" s="2" t="s">
        <v>11</v>
      </c>
      <c r="B24" s="3" t="s">
        <v>156</v>
      </c>
      <c r="C24" s="32"/>
      <c r="D24" s="4">
        <v>143725</v>
      </c>
      <c r="E24" s="4">
        <v>142942.21784</v>
      </c>
      <c r="F24" s="4"/>
      <c r="G24" s="4">
        <f t="shared" si="1"/>
        <v>99.455361168898932</v>
      </c>
    </row>
    <row r="25" spans="1:7" ht="25.5" x14ac:dyDescent="0.2">
      <c r="A25" s="2" t="s">
        <v>315</v>
      </c>
      <c r="B25" s="3" t="s">
        <v>316</v>
      </c>
      <c r="C25" s="32"/>
      <c r="D25" s="4">
        <v>44779</v>
      </c>
      <c r="E25" s="4">
        <v>44901.141939999994</v>
      </c>
      <c r="F25" s="4"/>
      <c r="G25" s="4">
        <f t="shared" si="1"/>
        <v>100.27276611804639</v>
      </c>
    </row>
    <row r="26" spans="1:7" ht="89.25" x14ac:dyDescent="0.2">
      <c r="A26" s="2" t="s">
        <v>439</v>
      </c>
      <c r="B26" s="3" t="s">
        <v>157</v>
      </c>
      <c r="C26" s="32"/>
      <c r="D26" s="4">
        <v>311542</v>
      </c>
      <c r="E26" s="4">
        <v>202891.378</v>
      </c>
      <c r="F26" s="4"/>
      <c r="G26" s="4">
        <f t="shared" si="1"/>
        <v>65.124887816089</v>
      </c>
    </row>
    <row r="27" spans="1:7" ht="89.25" x14ac:dyDescent="0.2">
      <c r="A27" s="2" t="s">
        <v>440</v>
      </c>
      <c r="B27" s="3" t="s">
        <v>519</v>
      </c>
      <c r="C27" s="32"/>
      <c r="D27" s="4">
        <v>459338</v>
      </c>
      <c r="E27" s="4">
        <v>485300.51152</v>
      </c>
      <c r="F27" s="4"/>
      <c r="G27" s="4">
        <f t="shared" si="1"/>
        <v>105.65215843670674</v>
      </c>
    </row>
    <row r="28" spans="1:7" ht="51" x14ac:dyDescent="0.2">
      <c r="A28" s="2" t="s">
        <v>322</v>
      </c>
      <c r="B28" s="3" t="s">
        <v>351</v>
      </c>
      <c r="C28" s="32"/>
      <c r="D28" s="4">
        <v>802511</v>
      </c>
      <c r="E28" s="4">
        <v>1484017.8503800002</v>
      </c>
      <c r="F28" s="4"/>
      <c r="G28" s="4">
        <f t="shared" si="1"/>
        <v>184.92180797272565</v>
      </c>
    </row>
    <row r="29" spans="1:7" ht="51" x14ac:dyDescent="0.2">
      <c r="A29" s="2" t="s">
        <v>323</v>
      </c>
      <c r="B29" s="3" t="s">
        <v>352</v>
      </c>
      <c r="C29" s="32"/>
      <c r="D29" s="4">
        <v>12779</v>
      </c>
      <c r="E29" s="4">
        <v>15065.253909999999</v>
      </c>
      <c r="F29" s="4"/>
      <c r="G29" s="4">
        <f t="shared" si="1"/>
        <v>117.89071061898426</v>
      </c>
    </row>
    <row r="30" spans="1:7" ht="51" x14ac:dyDescent="0.2">
      <c r="A30" s="2" t="s">
        <v>324</v>
      </c>
      <c r="B30" s="3" t="s">
        <v>353</v>
      </c>
      <c r="C30" s="32"/>
      <c r="D30" s="4">
        <v>1850377</v>
      </c>
      <c r="E30" s="4">
        <v>2399969.3180399998</v>
      </c>
      <c r="F30" s="4"/>
      <c r="G30" s="4">
        <f t="shared" si="1"/>
        <v>129.70164015441176</v>
      </c>
    </row>
    <row r="31" spans="1:7" ht="51" x14ac:dyDescent="0.2">
      <c r="A31" s="2" t="s">
        <v>325</v>
      </c>
      <c r="B31" s="3" t="s">
        <v>354</v>
      </c>
      <c r="C31" s="32"/>
      <c r="D31" s="4">
        <v>-109898</v>
      </c>
      <c r="E31" s="4">
        <v>-287419.16057000001</v>
      </c>
      <c r="F31" s="4"/>
      <c r="G31" s="4" t="s">
        <v>650</v>
      </c>
    </row>
    <row r="32" spans="1:7" ht="25.5" x14ac:dyDescent="0.2">
      <c r="A32" s="2" t="s">
        <v>412</v>
      </c>
      <c r="B32" s="3" t="s">
        <v>424</v>
      </c>
      <c r="C32" s="32"/>
      <c r="D32" s="4">
        <v>-355.7</v>
      </c>
      <c r="E32" s="4">
        <v>-5016.3720000000003</v>
      </c>
      <c r="F32" s="4"/>
      <c r="G32" s="4" t="s">
        <v>650</v>
      </c>
    </row>
    <row r="33" spans="1:7" x14ac:dyDescent="0.2">
      <c r="A33" s="19" t="s">
        <v>12</v>
      </c>
      <c r="B33" s="20" t="s">
        <v>158</v>
      </c>
      <c r="C33" s="31"/>
      <c r="D33" s="18">
        <v>2100841.2999999998</v>
      </c>
      <c r="E33" s="18">
        <v>2273250.4338000002</v>
      </c>
      <c r="F33" s="18"/>
      <c r="G33" s="18">
        <f t="shared" ref="G33:G41" si="2">E33/D33*100</f>
        <v>108.20667100365937</v>
      </c>
    </row>
    <row r="34" spans="1:7" x14ac:dyDescent="0.2">
      <c r="A34" s="2" t="s">
        <v>13</v>
      </c>
      <c r="B34" s="3" t="s">
        <v>159</v>
      </c>
      <c r="C34" s="32"/>
      <c r="D34" s="4">
        <v>2100840.6</v>
      </c>
      <c r="E34" s="4">
        <v>2273263.9439499998</v>
      </c>
      <c r="F34" s="4"/>
      <c r="G34" s="4">
        <f t="shared" si="2"/>
        <v>108.20735014117682</v>
      </c>
    </row>
    <row r="35" spans="1:7" ht="25.5" x14ac:dyDescent="0.2">
      <c r="A35" s="2" t="s">
        <v>369</v>
      </c>
      <c r="B35" s="3" t="s">
        <v>160</v>
      </c>
      <c r="C35" s="32"/>
      <c r="D35" s="4">
        <v>1485650.3</v>
      </c>
      <c r="E35" s="4">
        <v>1584654.08084</v>
      </c>
      <c r="F35" s="4"/>
      <c r="G35" s="4">
        <f t="shared" si="2"/>
        <v>106.66400301874539</v>
      </c>
    </row>
    <row r="36" spans="1:7" ht="25.5" x14ac:dyDescent="0.2">
      <c r="A36" s="2" t="s">
        <v>369</v>
      </c>
      <c r="B36" s="3" t="s">
        <v>161</v>
      </c>
      <c r="C36" s="32"/>
      <c r="D36" s="4">
        <v>1485541</v>
      </c>
      <c r="E36" s="4">
        <v>1584489.1452800001</v>
      </c>
      <c r="F36" s="4"/>
      <c r="G36" s="4">
        <f t="shared" si="2"/>
        <v>106.66074819072648</v>
      </c>
    </row>
    <row r="37" spans="1:7" ht="25.5" x14ac:dyDescent="0.2">
      <c r="A37" s="2" t="s">
        <v>370</v>
      </c>
      <c r="B37" s="3" t="s">
        <v>162</v>
      </c>
      <c r="C37" s="32"/>
      <c r="D37" s="4">
        <v>109.3</v>
      </c>
      <c r="E37" s="4">
        <v>164.93556000000001</v>
      </c>
      <c r="F37" s="4"/>
      <c r="G37" s="4">
        <f t="shared" si="2"/>
        <v>150.90170173833488</v>
      </c>
    </row>
    <row r="38" spans="1:7" s="14" customFormat="1" ht="25.5" x14ac:dyDescent="0.2">
      <c r="A38" s="2" t="s">
        <v>14</v>
      </c>
      <c r="B38" s="3" t="s">
        <v>163</v>
      </c>
      <c r="C38" s="32"/>
      <c r="D38" s="4">
        <v>625546.4</v>
      </c>
      <c r="E38" s="4">
        <v>699161.66752000002</v>
      </c>
      <c r="F38" s="4"/>
      <c r="G38" s="4">
        <f t="shared" si="2"/>
        <v>111.76815461171226</v>
      </c>
    </row>
    <row r="39" spans="1:7" ht="38.25" x14ac:dyDescent="0.2">
      <c r="A39" s="2" t="s">
        <v>441</v>
      </c>
      <c r="B39" s="3" t="s">
        <v>164</v>
      </c>
      <c r="C39" s="32"/>
      <c r="D39" s="4">
        <v>625423</v>
      </c>
      <c r="E39" s="4">
        <v>698993.43705999991</v>
      </c>
      <c r="F39" s="4"/>
      <c r="G39" s="4">
        <f t="shared" si="2"/>
        <v>111.76330852239202</v>
      </c>
    </row>
    <row r="40" spans="1:7" ht="38.25" x14ac:dyDescent="0.2">
      <c r="A40" s="2" t="s">
        <v>15</v>
      </c>
      <c r="B40" s="3" t="s">
        <v>165</v>
      </c>
      <c r="C40" s="32"/>
      <c r="D40" s="4">
        <v>123.4</v>
      </c>
      <c r="E40" s="4">
        <v>168.23045999999999</v>
      </c>
      <c r="F40" s="4"/>
      <c r="G40" s="4">
        <f t="shared" si="2"/>
        <v>136.32938411669366</v>
      </c>
    </row>
    <row r="41" spans="1:7" ht="25.5" x14ac:dyDescent="0.2">
      <c r="A41" s="2" t="s">
        <v>442</v>
      </c>
      <c r="B41" s="3" t="s">
        <v>166</v>
      </c>
      <c r="C41" s="32"/>
      <c r="D41" s="4">
        <v>-10356.1</v>
      </c>
      <c r="E41" s="4">
        <v>-10551.804410000001</v>
      </c>
      <c r="F41" s="4"/>
      <c r="G41" s="4">
        <f t="shared" si="2"/>
        <v>101.8897500989755</v>
      </c>
    </row>
    <row r="42" spans="1:7" x14ac:dyDescent="0.2">
      <c r="A42" s="2" t="s">
        <v>16</v>
      </c>
      <c r="B42" s="3" t="s">
        <v>167</v>
      </c>
      <c r="C42" s="32"/>
      <c r="D42" s="4">
        <v>0.7</v>
      </c>
      <c r="E42" s="4">
        <v>-13.510149999999999</v>
      </c>
      <c r="F42" s="4"/>
      <c r="G42" s="4">
        <v>0</v>
      </c>
    </row>
    <row r="43" spans="1:7" ht="25.5" x14ac:dyDescent="0.2">
      <c r="A43" s="2" t="s">
        <v>17</v>
      </c>
      <c r="B43" s="3" t="s">
        <v>168</v>
      </c>
      <c r="C43" s="32"/>
      <c r="D43" s="4">
        <v>0.7</v>
      </c>
      <c r="E43" s="4">
        <v>-13.510149999999999</v>
      </c>
      <c r="F43" s="4"/>
      <c r="G43" s="4">
        <v>0</v>
      </c>
    </row>
    <row r="44" spans="1:7" x14ac:dyDescent="0.2">
      <c r="A44" s="19" t="s">
        <v>18</v>
      </c>
      <c r="B44" s="20" t="s">
        <v>169</v>
      </c>
      <c r="C44" s="31"/>
      <c r="D44" s="18">
        <v>8606902</v>
      </c>
      <c r="E44" s="18">
        <v>8533737.0141499992</v>
      </c>
      <c r="F44" s="18"/>
      <c r="G44" s="18">
        <f t="shared" ref="G44:G59" si="3">E44/D44*100</f>
        <v>99.14992658392066</v>
      </c>
    </row>
    <row r="45" spans="1:7" x14ac:dyDescent="0.2">
      <c r="A45" s="2" t="s">
        <v>19</v>
      </c>
      <c r="B45" s="3" t="s">
        <v>170</v>
      </c>
      <c r="C45" s="32"/>
      <c r="D45" s="4">
        <v>7562267</v>
      </c>
      <c r="E45" s="4">
        <v>7356988.9147200007</v>
      </c>
      <c r="F45" s="4"/>
      <c r="G45" s="4">
        <f t="shared" si="3"/>
        <v>97.285495403957583</v>
      </c>
    </row>
    <row r="46" spans="1:7" ht="25.5" x14ac:dyDescent="0.2">
      <c r="A46" s="2" t="s">
        <v>20</v>
      </c>
      <c r="B46" s="3" t="s">
        <v>171</v>
      </c>
      <c r="C46" s="32"/>
      <c r="D46" s="4">
        <v>6881663</v>
      </c>
      <c r="E46" s="4">
        <v>6648027.3211499993</v>
      </c>
      <c r="F46" s="4"/>
      <c r="G46" s="4">
        <f t="shared" si="3"/>
        <v>96.604953208984497</v>
      </c>
    </row>
    <row r="47" spans="1:7" ht="25.5" x14ac:dyDescent="0.2">
      <c r="A47" s="2" t="s">
        <v>21</v>
      </c>
      <c r="B47" s="3" t="s">
        <v>172</v>
      </c>
      <c r="C47" s="32"/>
      <c r="D47" s="4">
        <v>680604</v>
      </c>
      <c r="E47" s="4">
        <v>708961.59357000003</v>
      </c>
      <c r="F47" s="4"/>
      <c r="G47" s="4">
        <f t="shared" si="3"/>
        <v>104.16653348643263</v>
      </c>
    </row>
    <row r="48" spans="1:7" x14ac:dyDescent="0.2">
      <c r="A48" s="2" t="s">
        <v>22</v>
      </c>
      <c r="B48" s="3" t="s">
        <v>173</v>
      </c>
      <c r="C48" s="32"/>
      <c r="D48" s="4">
        <v>1042115</v>
      </c>
      <c r="E48" s="4">
        <v>1174728.5698699998</v>
      </c>
      <c r="F48" s="4"/>
      <c r="G48" s="4">
        <f t="shared" si="3"/>
        <v>112.72542568430546</v>
      </c>
    </row>
    <row r="49" spans="1:7" s="14" customFormat="1" x14ac:dyDescent="0.2">
      <c r="A49" s="2" t="s">
        <v>23</v>
      </c>
      <c r="B49" s="3" t="s">
        <v>174</v>
      </c>
      <c r="C49" s="32"/>
      <c r="D49" s="4">
        <v>150917</v>
      </c>
      <c r="E49" s="4">
        <v>173874.12247</v>
      </c>
      <c r="F49" s="4"/>
      <c r="G49" s="4">
        <f t="shared" si="3"/>
        <v>115.21175379181933</v>
      </c>
    </row>
    <row r="50" spans="1:7" x14ac:dyDescent="0.2">
      <c r="A50" s="2" t="s">
        <v>24</v>
      </c>
      <c r="B50" s="3" t="s">
        <v>175</v>
      </c>
      <c r="C50" s="32"/>
      <c r="D50" s="4">
        <v>891198</v>
      </c>
      <c r="E50" s="4">
        <v>1000854.4473999999</v>
      </c>
      <c r="F50" s="4"/>
      <c r="G50" s="4">
        <f t="shared" si="3"/>
        <v>112.30438661217821</v>
      </c>
    </row>
    <row r="51" spans="1:7" x14ac:dyDescent="0.2">
      <c r="A51" s="2" t="s">
        <v>25</v>
      </c>
      <c r="B51" s="3" t="s">
        <v>176</v>
      </c>
      <c r="C51" s="32"/>
      <c r="D51" s="4">
        <v>2520</v>
      </c>
      <c r="E51" s="4">
        <v>2019.5295599999999</v>
      </c>
      <c r="F51" s="4"/>
      <c r="G51" s="4">
        <f t="shared" si="3"/>
        <v>80.140061904761907</v>
      </c>
    </row>
    <row r="52" spans="1:7" ht="25.5" x14ac:dyDescent="0.2">
      <c r="A52" s="19" t="s">
        <v>26</v>
      </c>
      <c r="B52" s="20" t="s">
        <v>177</v>
      </c>
      <c r="C52" s="31"/>
      <c r="D52" s="18">
        <v>59780</v>
      </c>
      <c r="E52" s="18">
        <v>51104.691079999997</v>
      </c>
      <c r="F52" s="18"/>
      <c r="G52" s="18">
        <f t="shared" si="3"/>
        <v>85.487940916694541</v>
      </c>
    </row>
    <row r="53" spans="1:7" x14ac:dyDescent="0.2">
      <c r="A53" s="2" t="s">
        <v>27</v>
      </c>
      <c r="B53" s="3" t="s">
        <v>178</v>
      </c>
      <c r="C53" s="32"/>
      <c r="D53" s="4">
        <v>54080</v>
      </c>
      <c r="E53" s="4">
        <v>46252.847630000004</v>
      </c>
      <c r="F53" s="4"/>
      <c r="G53" s="4">
        <f t="shared" si="3"/>
        <v>85.526715292159778</v>
      </c>
    </row>
    <row r="54" spans="1:7" x14ac:dyDescent="0.2">
      <c r="A54" s="2" t="s">
        <v>28</v>
      </c>
      <c r="B54" s="3" t="s">
        <v>179</v>
      </c>
      <c r="C54" s="32"/>
      <c r="D54" s="4">
        <v>52998</v>
      </c>
      <c r="E54" s="4">
        <v>45656.227450000006</v>
      </c>
      <c r="F54" s="4"/>
      <c r="G54" s="4">
        <f t="shared" si="3"/>
        <v>86.147076210423052</v>
      </c>
    </row>
    <row r="55" spans="1:7" ht="25.5" x14ac:dyDescent="0.2">
      <c r="A55" s="2" t="s">
        <v>29</v>
      </c>
      <c r="B55" s="3" t="s">
        <v>180</v>
      </c>
      <c r="C55" s="32"/>
      <c r="D55" s="4">
        <v>1082</v>
      </c>
      <c r="E55" s="4">
        <v>596.62018</v>
      </c>
      <c r="F55" s="4"/>
      <c r="G55" s="4">
        <f t="shared" si="3"/>
        <v>55.140497227356747</v>
      </c>
    </row>
    <row r="56" spans="1:7" ht="25.5" x14ac:dyDescent="0.2">
      <c r="A56" s="2" t="s">
        <v>30</v>
      </c>
      <c r="B56" s="3" t="s">
        <v>181</v>
      </c>
      <c r="C56" s="32"/>
      <c r="D56" s="4">
        <v>5700</v>
      </c>
      <c r="E56" s="4">
        <v>4851.8434500000003</v>
      </c>
      <c r="F56" s="4"/>
      <c r="G56" s="4">
        <f t="shared" si="3"/>
        <v>85.120060526315797</v>
      </c>
    </row>
    <row r="57" spans="1:7" s="14" customFormat="1" x14ac:dyDescent="0.2">
      <c r="A57" s="2" t="s">
        <v>31</v>
      </c>
      <c r="B57" s="3" t="s">
        <v>182</v>
      </c>
      <c r="C57" s="32"/>
      <c r="D57" s="4">
        <v>5683</v>
      </c>
      <c r="E57" s="4">
        <v>4848.6689299999998</v>
      </c>
      <c r="F57" s="4"/>
      <c r="G57" s="4">
        <f t="shared" si="3"/>
        <v>85.31882685201478</v>
      </c>
    </row>
    <row r="58" spans="1:7" ht="25.5" x14ac:dyDescent="0.2">
      <c r="A58" s="2" t="s">
        <v>32</v>
      </c>
      <c r="B58" s="3" t="s">
        <v>183</v>
      </c>
      <c r="C58" s="32"/>
      <c r="D58" s="4">
        <v>17</v>
      </c>
      <c r="E58" s="4">
        <v>3.1745199999999998</v>
      </c>
      <c r="F58" s="4"/>
      <c r="G58" s="4">
        <f t="shared" si="3"/>
        <v>18.673647058823526</v>
      </c>
    </row>
    <row r="59" spans="1:7" x14ac:dyDescent="0.2">
      <c r="A59" s="19" t="s">
        <v>33</v>
      </c>
      <c r="B59" s="20" t="s">
        <v>184</v>
      </c>
      <c r="C59" s="31"/>
      <c r="D59" s="18">
        <v>169380.2</v>
      </c>
      <c r="E59" s="18">
        <v>193338.5643</v>
      </c>
      <c r="F59" s="18"/>
      <c r="G59" s="18">
        <f t="shared" si="3"/>
        <v>114.14472547558687</v>
      </c>
    </row>
    <row r="60" spans="1:7" ht="51" x14ac:dyDescent="0.2">
      <c r="A60" s="2" t="s">
        <v>371</v>
      </c>
      <c r="B60" s="3" t="s">
        <v>396</v>
      </c>
      <c r="C60" s="32"/>
      <c r="D60" s="4">
        <v>3975</v>
      </c>
      <c r="E60" s="4">
        <v>9935.35</v>
      </c>
      <c r="F60" s="4"/>
      <c r="G60" s="4" t="s">
        <v>650</v>
      </c>
    </row>
    <row r="61" spans="1:7" ht="25.5" x14ac:dyDescent="0.2">
      <c r="A61" s="2" t="s">
        <v>34</v>
      </c>
      <c r="B61" s="3" t="s">
        <v>185</v>
      </c>
      <c r="C61" s="32"/>
      <c r="D61" s="4">
        <v>165405.20000000001</v>
      </c>
      <c r="E61" s="4">
        <v>183403.21430000002</v>
      </c>
      <c r="F61" s="4"/>
      <c r="G61" s="4">
        <f>E61/D61*100</f>
        <v>110.88116594883353</v>
      </c>
    </row>
    <row r="62" spans="1:7" ht="63.75" x14ac:dyDescent="0.2">
      <c r="A62" s="2" t="s">
        <v>372</v>
      </c>
      <c r="B62" s="3" t="s">
        <v>397</v>
      </c>
      <c r="C62" s="32"/>
      <c r="D62" s="4">
        <v>185</v>
      </c>
      <c r="E62" s="4">
        <v>256.89</v>
      </c>
      <c r="F62" s="4"/>
      <c r="G62" s="4">
        <f>E62/D62*100</f>
        <v>138.85945945945946</v>
      </c>
    </row>
    <row r="63" spans="1:7" ht="25.5" x14ac:dyDescent="0.2">
      <c r="A63" s="2" t="s">
        <v>373</v>
      </c>
      <c r="B63" s="3" t="s">
        <v>398</v>
      </c>
      <c r="C63" s="32"/>
      <c r="D63" s="4">
        <v>89946</v>
      </c>
      <c r="E63" s="4">
        <v>98959.459099999993</v>
      </c>
      <c r="F63" s="4"/>
      <c r="G63" s="4">
        <f>E63/D63*100</f>
        <v>110.02096713583704</v>
      </c>
    </row>
    <row r="64" spans="1:7" s="14" customFormat="1" ht="38.25" x14ac:dyDescent="0.2">
      <c r="A64" s="2" t="s">
        <v>35</v>
      </c>
      <c r="B64" s="3" t="s">
        <v>186</v>
      </c>
      <c r="C64" s="32"/>
      <c r="D64" s="4">
        <v>46563.8</v>
      </c>
      <c r="E64" s="4">
        <v>51524.715360000002</v>
      </c>
      <c r="F64" s="4"/>
      <c r="G64" s="4">
        <f>E64/D64*100</f>
        <v>110.65401741266821</v>
      </c>
    </row>
    <row r="65" spans="1:7" ht="51" x14ac:dyDescent="0.2">
      <c r="A65" s="2" t="s">
        <v>36</v>
      </c>
      <c r="B65" s="3" t="s">
        <v>187</v>
      </c>
      <c r="C65" s="32"/>
      <c r="D65" s="4">
        <v>46563.8</v>
      </c>
      <c r="E65" s="4">
        <v>51524.715360000002</v>
      </c>
      <c r="F65" s="4"/>
      <c r="G65" s="4">
        <f>E65/D65*100</f>
        <v>110.65401741266821</v>
      </c>
    </row>
    <row r="66" spans="1:7" ht="25.5" x14ac:dyDescent="0.2">
      <c r="A66" s="2" t="s">
        <v>374</v>
      </c>
      <c r="B66" s="3" t="s">
        <v>399</v>
      </c>
      <c r="C66" s="32"/>
      <c r="D66" s="4">
        <v>1736.7</v>
      </c>
      <c r="E66" s="4">
        <v>6010.7505000000001</v>
      </c>
      <c r="F66" s="4"/>
      <c r="G66" s="4" t="s">
        <v>650</v>
      </c>
    </row>
    <row r="67" spans="1:7" ht="51" x14ac:dyDescent="0.2">
      <c r="A67" s="2" t="s">
        <v>37</v>
      </c>
      <c r="B67" s="3" t="s">
        <v>188</v>
      </c>
      <c r="C67" s="32"/>
      <c r="D67" s="4">
        <v>176</v>
      </c>
      <c r="E67" s="4">
        <v>136</v>
      </c>
      <c r="F67" s="4"/>
      <c r="G67" s="4">
        <f>E67/D67*100</f>
        <v>77.272727272727266</v>
      </c>
    </row>
    <row r="68" spans="1:7" ht="25.5" x14ac:dyDescent="0.2">
      <c r="A68" s="2" t="s">
        <v>326</v>
      </c>
      <c r="B68" s="3" t="s">
        <v>189</v>
      </c>
      <c r="C68" s="32"/>
      <c r="D68" s="4">
        <v>27</v>
      </c>
      <c r="E68" s="4">
        <v>7</v>
      </c>
      <c r="F68" s="4"/>
      <c r="G68" s="4">
        <f>E68/D68*100</f>
        <v>25.925925925925924</v>
      </c>
    </row>
    <row r="69" spans="1:7" ht="51" x14ac:dyDescent="0.2">
      <c r="A69" s="2" t="s">
        <v>38</v>
      </c>
      <c r="B69" s="3" t="s">
        <v>190</v>
      </c>
      <c r="C69" s="32"/>
      <c r="D69" s="4">
        <v>178.2</v>
      </c>
      <c r="E69" s="4">
        <v>141.80000000000001</v>
      </c>
      <c r="F69" s="4"/>
      <c r="G69" s="4">
        <f>E69/D69*100</f>
        <v>79.573512906846261</v>
      </c>
    </row>
    <row r="70" spans="1:7" ht="51" x14ac:dyDescent="0.2">
      <c r="A70" s="2" t="s">
        <v>375</v>
      </c>
      <c r="B70" s="3" t="s">
        <v>191</v>
      </c>
      <c r="C70" s="32"/>
      <c r="D70" s="4">
        <v>21410.400000000001</v>
      </c>
      <c r="E70" s="4">
        <v>20869.2</v>
      </c>
      <c r="F70" s="4"/>
      <c r="G70" s="4">
        <f>E70/D70*100</f>
        <v>97.472256473489523</v>
      </c>
    </row>
    <row r="71" spans="1:7" ht="51" x14ac:dyDescent="0.2">
      <c r="A71" s="2" t="s">
        <v>443</v>
      </c>
      <c r="B71" s="3" t="s">
        <v>520</v>
      </c>
      <c r="C71" s="32"/>
      <c r="D71" s="4">
        <v>0</v>
      </c>
      <c r="E71" s="4">
        <v>0.7</v>
      </c>
      <c r="F71" s="4"/>
      <c r="G71" s="4">
        <v>0</v>
      </c>
    </row>
    <row r="72" spans="1:7" ht="114.75" x14ac:dyDescent="0.2">
      <c r="A72" s="2" t="s">
        <v>376</v>
      </c>
      <c r="B72" s="3" t="s">
        <v>192</v>
      </c>
      <c r="C72" s="32"/>
      <c r="D72" s="4">
        <v>21410.400000000001</v>
      </c>
      <c r="E72" s="4">
        <v>20868.5</v>
      </c>
      <c r="F72" s="4"/>
      <c r="G72" s="4">
        <f>E72/D72*100</f>
        <v>97.468987034338454</v>
      </c>
    </row>
    <row r="73" spans="1:7" ht="76.5" x14ac:dyDescent="0.2">
      <c r="A73" s="2" t="s">
        <v>39</v>
      </c>
      <c r="B73" s="3" t="s">
        <v>193</v>
      </c>
      <c r="C73" s="32"/>
      <c r="D73" s="4">
        <v>1.6</v>
      </c>
      <c r="E73" s="4">
        <v>16</v>
      </c>
      <c r="F73" s="4"/>
      <c r="G73" s="4" t="s">
        <v>650</v>
      </c>
    </row>
    <row r="74" spans="1:7" ht="38.25" x14ac:dyDescent="0.2">
      <c r="A74" s="2" t="s">
        <v>40</v>
      </c>
      <c r="B74" s="3" t="s">
        <v>194</v>
      </c>
      <c r="C74" s="32"/>
      <c r="D74" s="4">
        <v>1812.5</v>
      </c>
      <c r="E74" s="4">
        <v>1419.8</v>
      </c>
      <c r="F74" s="4"/>
      <c r="G74" s="4">
        <f>E74/D74*100</f>
        <v>78.333793103448272</v>
      </c>
    </row>
    <row r="75" spans="1:7" ht="63.75" x14ac:dyDescent="0.2">
      <c r="A75" s="2" t="s">
        <v>41</v>
      </c>
      <c r="B75" s="3" t="s">
        <v>195</v>
      </c>
      <c r="C75" s="32"/>
      <c r="D75" s="4">
        <v>1812.5</v>
      </c>
      <c r="E75" s="4">
        <v>1419.8</v>
      </c>
      <c r="F75" s="4"/>
      <c r="G75" s="4">
        <f>E75/D75*100</f>
        <v>78.333793103448272</v>
      </c>
    </row>
    <row r="76" spans="1:7" ht="25.5" x14ac:dyDescent="0.2">
      <c r="A76" s="2" t="s">
        <v>42</v>
      </c>
      <c r="B76" s="3" t="s">
        <v>196</v>
      </c>
      <c r="C76" s="32"/>
      <c r="D76" s="4">
        <v>1050</v>
      </c>
      <c r="E76" s="4">
        <v>623</v>
      </c>
      <c r="F76" s="4"/>
      <c r="G76" s="4">
        <f>E76/D76*100</f>
        <v>59.333333333333336</v>
      </c>
    </row>
    <row r="77" spans="1:7" ht="51" x14ac:dyDescent="0.2">
      <c r="A77" s="2" t="s">
        <v>43</v>
      </c>
      <c r="B77" s="3" t="s">
        <v>197</v>
      </c>
      <c r="C77" s="32"/>
      <c r="D77" s="4">
        <v>1050</v>
      </c>
      <c r="E77" s="4">
        <v>623</v>
      </c>
      <c r="F77" s="4"/>
      <c r="G77" s="4">
        <f>E77/D77*100</f>
        <v>59.333333333333336</v>
      </c>
    </row>
    <row r="78" spans="1:7" ht="38.25" x14ac:dyDescent="0.2">
      <c r="A78" s="2" t="s">
        <v>413</v>
      </c>
      <c r="B78" s="3" t="s">
        <v>425</v>
      </c>
      <c r="C78" s="32"/>
      <c r="D78" s="4">
        <v>240</v>
      </c>
      <c r="E78" s="4">
        <v>512.1</v>
      </c>
      <c r="F78" s="4"/>
      <c r="G78" s="4" t="s">
        <v>650</v>
      </c>
    </row>
    <row r="79" spans="1:7" ht="51" x14ac:dyDescent="0.2">
      <c r="A79" s="2" t="s">
        <v>414</v>
      </c>
      <c r="B79" s="3" t="s">
        <v>426</v>
      </c>
      <c r="C79" s="32"/>
      <c r="D79" s="4">
        <v>240</v>
      </c>
      <c r="E79" s="4">
        <v>512.1</v>
      </c>
      <c r="F79" s="4"/>
      <c r="G79" s="4" t="s">
        <v>650</v>
      </c>
    </row>
    <row r="80" spans="1:7" ht="51" x14ac:dyDescent="0.2">
      <c r="A80" s="2" t="s">
        <v>327</v>
      </c>
      <c r="B80" s="3" t="s">
        <v>355</v>
      </c>
      <c r="C80" s="32"/>
      <c r="D80" s="4">
        <v>1208</v>
      </c>
      <c r="E80" s="4">
        <v>1456.4993400000001</v>
      </c>
      <c r="F80" s="4"/>
      <c r="G80" s="4">
        <f>E80/D80*100</f>
        <v>120.57113741721854</v>
      </c>
    </row>
    <row r="81" spans="1:7" ht="51" x14ac:dyDescent="0.2">
      <c r="A81" s="2" t="s">
        <v>328</v>
      </c>
      <c r="B81" s="3" t="s">
        <v>356</v>
      </c>
      <c r="C81" s="32"/>
      <c r="D81" s="4">
        <v>375</v>
      </c>
      <c r="E81" s="4">
        <v>520</v>
      </c>
      <c r="F81" s="4"/>
      <c r="G81" s="4">
        <f>E81/D81*100</f>
        <v>138.66666666666669</v>
      </c>
    </row>
    <row r="82" spans="1:7" ht="38.25" x14ac:dyDescent="0.2">
      <c r="A82" s="2" t="s">
        <v>377</v>
      </c>
      <c r="B82" s="3" t="s">
        <v>400</v>
      </c>
      <c r="C82" s="32"/>
      <c r="D82" s="4">
        <v>495</v>
      </c>
      <c r="E82" s="4">
        <v>950</v>
      </c>
      <c r="F82" s="4"/>
      <c r="G82" s="4">
        <f>E82/D82*100</f>
        <v>191.91919191919192</v>
      </c>
    </row>
    <row r="83" spans="1:7" s="14" customFormat="1" ht="25.5" x14ac:dyDescent="0.2">
      <c r="A83" s="19" t="s">
        <v>44</v>
      </c>
      <c r="B83" s="20" t="s">
        <v>198</v>
      </c>
      <c r="C83" s="31"/>
      <c r="D83" s="18">
        <v>73.400000000000006</v>
      </c>
      <c r="E83" s="18">
        <v>309.40512000000001</v>
      </c>
      <c r="F83" s="18"/>
      <c r="G83" s="18" t="s">
        <v>650</v>
      </c>
    </row>
    <row r="84" spans="1:7" ht="25.5" x14ac:dyDescent="0.2">
      <c r="A84" s="2" t="s">
        <v>444</v>
      </c>
      <c r="B84" s="3" t="s">
        <v>199</v>
      </c>
      <c r="C84" s="32"/>
      <c r="D84" s="4">
        <v>1.1000000000000001</v>
      </c>
      <c r="E84" s="4">
        <v>6.6273599999999995</v>
      </c>
      <c r="F84" s="4"/>
      <c r="G84" s="4" t="s">
        <v>650</v>
      </c>
    </row>
    <row r="85" spans="1:7" ht="25.5" x14ac:dyDescent="0.2">
      <c r="A85" s="2" t="s">
        <v>445</v>
      </c>
      <c r="B85" s="3" t="s">
        <v>200</v>
      </c>
      <c r="C85" s="32"/>
      <c r="D85" s="4">
        <v>-1.1000000000000001</v>
      </c>
      <c r="E85" s="4">
        <v>-0.99050000000000005</v>
      </c>
      <c r="F85" s="4"/>
      <c r="G85" s="4">
        <f>E85/D85*100</f>
        <v>90.045454545454533</v>
      </c>
    </row>
    <row r="86" spans="1:7" ht="25.5" x14ac:dyDescent="0.2">
      <c r="A86" s="2" t="s">
        <v>45</v>
      </c>
      <c r="B86" s="3" t="s">
        <v>201</v>
      </c>
      <c r="C86" s="32"/>
      <c r="D86" s="4">
        <v>2.2000000000000002</v>
      </c>
      <c r="E86" s="4">
        <v>7.6178599999999994</v>
      </c>
      <c r="F86" s="4"/>
      <c r="G86" s="4" t="s">
        <v>650</v>
      </c>
    </row>
    <row r="87" spans="1:7" x14ac:dyDescent="0.2">
      <c r="A87" s="2" t="s">
        <v>46</v>
      </c>
      <c r="B87" s="3" t="s">
        <v>202</v>
      </c>
      <c r="C87" s="32"/>
      <c r="D87" s="4">
        <v>21.8</v>
      </c>
      <c r="E87" s="4">
        <v>32.36665</v>
      </c>
      <c r="F87" s="4"/>
      <c r="G87" s="4">
        <f>E87/D87*100</f>
        <v>148.47087155963303</v>
      </c>
    </row>
    <row r="88" spans="1:7" x14ac:dyDescent="0.2">
      <c r="A88" s="2" t="s">
        <v>47</v>
      </c>
      <c r="B88" s="3" t="s">
        <v>203</v>
      </c>
      <c r="C88" s="32"/>
      <c r="D88" s="4">
        <v>0.6</v>
      </c>
      <c r="E88" s="4">
        <v>2.1706699999999999</v>
      </c>
      <c r="F88" s="4"/>
      <c r="G88" s="4" t="s">
        <v>650</v>
      </c>
    </row>
    <row r="89" spans="1:7" x14ac:dyDescent="0.2">
      <c r="A89" s="2" t="s">
        <v>48</v>
      </c>
      <c r="B89" s="3" t="s">
        <v>204</v>
      </c>
      <c r="C89" s="32"/>
      <c r="D89" s="4">
        <v>0.6</v>
      </c>
      <c r="E89" s="4">
        <v>2.1706699999999999</v>
      </c>
      <c r="F89" s="4"/>
      <c r="G89" s="4" t="s">
        <v>650</v>
      </c>
    </row>
    <row r="90" spans="1:7" x14ac:dyDescent="0.2">
      <c r="A90" s="2" t="s">
        <v>49</v>
      </c>
      <c r="B90" s="3" t="s">
        <v>205</v>
      </c>
      <c r="C90" s="32"/>
      <c r="D90" s="4">
        <v>21.2</v>
      </c>
      <c r="E90" s="4">
        <v>30.195979999999999</v>
      </c>
      <c r="F90" s="4"/>
      <c r="G90" s="4">
        <f>E90/D90*100</f>
        <v>142.4338679245283</v>
      </c>
    </row>
    <row r="91" spans="1:7" ht="51" x14ac:dyDescent="0.2">
      <c r="A91" s="2" t="s">
        <v>50</v>
      </c>
      <c r="B91" s="3" t="s">
        <v>206</v>
      </c>
      <c r="C91" s="32"/>
      <c r="D91" s="4">
        <v>21.2</v>
      </c>
      <c r="E91" s="4">
        <v>30.195979999999999</v>
      </c>
      <c r="F91" s="4"/>
      <c r="G91" s="4">
        <f>E91/D91*100</f>
        <v>142.4338679245283</v>
      </c>
    </row>
    <row r="92" spans="1:7" x14ac:dyDescent="0.2">
      <c r="A92" s="2" t="s">
        <v>51</v>
      </c>
      <c r="B92" s="3" t="s">
        <v>207</v>
      </c>
      <c r="C92" s="32"/>
      <c r="D92" s="4">
        <v>36.4</v>
      </c>
      <c r="E92" s="4">
        <v>171.19423</v>
      </c>
      <c r="F92" s="4"/>
      <c r="G92" s="4" t="s">
        <v>650</v>
      </c>
    </row>
    <row r="93" spans="1:7" x14ac:dyDescent="0.2">
      <c r="A93" s="2" t="s">
        <v>52</v>
      </c>
      <c r="B93" s="3" t="s">
        <v>208</v>
      </c>
      <c r="C93" s="32"/>
      <c r="D93" s="4">
        <v>0.6</v>
      </c>
      <c r="E93" s="4">
        <v>72.74709</v>
      </c>
      <c r="F93" s="4"/>
      <c r="G93" s="4" t="s">
        <v>650</v>
      </c>
    </row>
    <row r="94" spans="1:7" ht="25.5" x14ac:dyDescent="0.2">
      <c r="A94" s="2" t="s">
        <v>53</v>
      </c>
      <c r="B94" s="3" t="s">
        <v>209</v>
      </c>
      <c r="C94" s="32"/>
      <c r="D94" s="4">
        <v>0.2</v>
      </c>
      <c r="E94" s="4">
        <v>14.7464</v>
      </c>
      <c r="F94" s="4"/>
      <c r="G94" s="4" t="s">
        <v>650</v>
      </c>
    </row>
    <row r="95" spans="1:7" x14ac:dyDescent="0.2">
      <c r="A95" s="2" t="s">
        <v>54</v>
      </c>
      <c r="B95" s="3" t="s">
        <v>210</v>
      </c>
      <c r="C95" s="32"/>
      <c r="D95" s="4">
        <v>41.6</v>
      </c>
      <c r="E95" s="4">
        <v>89.661410000000004</v>
      </c>
      <c r="F95" s="4"/>
      <c r="G95" s="4" t="s">
        <v>650</v>
      </c>
    </row>
    <row r="96" spans="1:7" x14ac:dyDescent="0.2">
      <c r="A96" s="2" t="s">
        <v>415</v>
      </c>
      <c r="B96" s="3" t="s">
        <v>427</v>
      </c>
      <c r="C96" s="32"/>
      <c r="D96" s="4">
        <v>-6</v>
      </c>
      <c r="E96" s="4">
        <v>-5.9606700000000004</v>
      </c>
      <c r="F96" s="4"/>
      <c r="G96" s="4">
        <f>E96/D96*100</f>
        <v>99.344499999999996</v>
      </c>
    </row>
    <row r="97" spans="1:7" x14ac:dyDescent="0.2">
      <c r="A97" s="2" t="s">
        <v>624</v>
      </c>
      <c r="B97" s="3" t="s">
        <v>625</v>
      </c>
      <c r="C97" s="32"/>
      <c r="D97" s="4">
        <v>0</v>
      </c>
      <c r="E97" s="4">
        <v>0</v>
      </c>
      <c r="F97" s="4"/>
      <c r="G97" s="4">
        <v>0</v>
      </c>
    </row>
    <row r="98" spans="1:7" ht="25.5" x14ac:dyDescent="0.2">
      <c r="A98" s="2" t="s">
        <v>626</v>
      </c>
      <c r="B98" s="3" t="s">
        <v>627</v>
      </c>
      <c r="C98" s="32"/>
      <c r="D98" s="4">
        <v>0</v>
      </c>
      <c r="E98" s="4">
        <v>0</v>
      </c>
      <c r="F98" s="4"/>
      <c r="G98" s="4">
        <v>0</v>
      </c>
    </row>
    <row r="99" spans="1:7" ht="25.5" x14ac:dyDescent="0.2">
      <c r="A99" s="2" t="s">
        <v>55</v>
      </c>
      <c r="B99" s="3" t="s">
        <v>211</v>
      </c>
      <c r="C99" s="32"/>
      <c r="D99" s="4">
        <v>14.1</v>
      </c>
      <c r="E99" s="4">
        <v>99.216880000000003</v>
      </c>
      <c r="F99" s="4"/>
      <c r="G99" s="4" t="s">
        <v>650</v>
      </c>
    </row>
    <row r="100" spans="1:7" x14ac:dyDescent="0.2">
      <c r="A100" s="2" t="s">
        <v>56</v>
      </c>
      <c r="B100" s="3" t="s">
        <v>212</v>
      </c>
      <c r="C100" s="32"/>
      <c r="D100" s="4">
        <v>14.1</v>
      </c>
      <c r="E100" s="4">
        <v>94.556939999999997</v>
      </c>
      <c r="F100" s="4"/>
      <c r="G100" s="4" t="s">
        <v>650</v>
      </c>
    </row>
    <row r="101" spans="1:7" x14ac:dyDescent="0.2">
      <c r="A101" s="2" t="s">
        <v>57</v>
      </c>
      <c r="B101" s="3" t="s">
        <v>213</v>
      </c>
      <c r="C101" s="32"/>
      <c r="D101" s="4">
        <v>0</v>
      </c>
      <c r="E101" s="4">
        <v>4.6599399999999997</v>
      </c>
      <c r="F101" s="4"/>
      <c r="G101" s="4">
        <v>0</v>
      </c>
    </row>
    <row r="102" spans="1:7" ht="25.5" x14ac:dyDescent="0.2">
      <c r="A102" s="19" t="s">
        <v>58</v>
      </c>
      <c r="B102" s="20" t="s">
        <v>214</v>
      </c>
      <c r="C102" s="31"/>
      <c r="D102" s="18">
        <v>137057.20000000001</v>
      </c>
      <c r="E102" s="18">
        <v>89022.122959999993</v>
      </c>
      <c r="F102" s="18"/>
      <c r="G102" s="18">
        <f t="shared" ref="G102:G113" si="4">E102/D102*100</f>
        <v>64.952532927857845</v>
      </c>
    </row>
    <row r="103" spans="1:7" ht="51" x14ac:dyDescent="0.2">
      <c r="A103" s="2" t="s">
        <v>59</v>
      </c>
      <c r="B103" s="3" t="s">
        <v>215</v>
      </c>
      <c r="C103" s="32"/>
      <c r="D103" s="4">
        <v>25553.1</v>
      </c>
      <c r="E103" s="4">
        <v>4463</v>
      </c>
      <c r="F103" s="4"/>
      <c r="G103" s="4">
        <f t="shared" si="4"/>
        <v>17.465591258986191</v>
      </c>
    </row>
    <row r="104" spans="1:7" ht="38.25" x14ac:dyDescent="0.2">
      <c r="A104" s="2" t="s">
        <v>60</v>
      </c>
      <c r="B104" s="3" t="s">
        <v>216</v>
      </c>
      <c r="C104" s="32"/>
      <c r="D104" s="4">
        <v>25553.1</v>
      </c>
      <c r="E104" s="4">
        <v>4463</v>
      </c>
      <c r="F104" s="4"/>
      <c r="G104" s="4">
        <f t="shared" si="4"/>
        <v>17.465591258986191</v>
      </c>
    </row>
    <row r="105" spans="1:7" s="14" customFormat="1" x14ac:dyDescent="0.2">
      <c r="A105" s="2" t="s">
        <v>61</v>
      </c>
      <c r="B105" s="3" t="s">
        <v>217</v>
      </c>
      <c r="C105" s="32"/>
      <c r="D105" s="4">
        <v>21023.7</v>
      </c>
      <c r="E105" s="4">
        <v>13928.405060000001</v>
      </c>
      <c r="F105" s="4"/>
      <c r="G105" s="4">
        <f t="shared" si="4"/>
        <v>66.250969429738831</v>
      </c>
    </row>
    <row r="106" spans="1:7" ht="25.5" x14ac:dyDescent="0.2">
      <c r="A106" s="2" t="s">
        <v>378</v>
      </c>
      <c r="B106" s="3" t="s">
        <v>218</v>
      </c>
      <c r="C106" s="32"/>
      <c r="D106" s="4">
        <v>21023.7</v>
      </c>
      <c r="E106" s="4">
        <v>13928.405060000001</v>
      </c>
      <c r="F106" s="4"/>
      <c r="G106" s="4">
        <f t="shared" si="4"/>
        <v>66.250969429738831</v>
      </c>
    </row>
    <row r="107" spans="1:7" ht="51" x14ac:dyDescent="0.2">
      <c r="A107" s="2" t="s">
        <v>62</v>
      </c>
      <c r="B107" s="3" t="s">
        <v>219</v>
      </c>
      <c r="C107" s="32"/>
      <c r="D107" s="4">
        <v>86976.3</v>
      </c>
      <c r="E107" s="4">
        <v>66551.917379999999</v>
      </c>
      <c r="F107" s="4"/>
      <c r="G107" s="4">
        <f t="shared" si="4"/>
        <v>76.517301126858698</v>
      </c>
    </row>
    <row r="108" spans="1:7" ht="51" x14ac:dyDescent="0.2">
      <c r="A108" s="2" t="s">
        <v>63</v>
      </c>
      <c r="B108" s="3" t="s">
        <v>220</v>
      </c>
      <c r="C108" s="32"/>
      <c r="D108" s="4">
        <v>63215.3</v>
      </c>
      <c r="E108" s="4">
        <v>42945.840530000001</v>
      </c>
      <c r="F108" s="4"/>
      <c r="G108" s="4">
        <f t="shared" si="4"/>
        <v>67.935832828445015</v>
      </c>
    </row>
    <row r="109" spans="1:7" ht="51" x14ac:dyDescent="0.2">
      <c r="A109" s="2" t="s">
        <v>379</v>
      </c>
      <c r="B109" s="3" t="s">
        <v>221</v>
      </c>
      <c r="C109" s="32"/>
      <c r="D109" s="4">
        <v>63215.3</v>
      </c>
      <c r="E109" s="4">
        <v>42945.840530000001</v>
      </c>
      <c r="F109" s="4"/>
      <c r="G109" s="4">
        <f t="shared" si="4"/>
        <v>67.935832828445015</v>
      </c>
    </row>
    <row r="110" spans="1:7" ht="51" x14ac:dyDescent="0.2">
      <c r="A110" s="2" t="s">
        <v>64</v>
      </c>
      <c r="B110" s="3" t="s">
        <v>222</v>
      </c>
      <c r="C110" s="32"/>
      <c r="D110" s="4">
        <v>8057.6</v>
      </c>
      <c r="E110" s="4">
        <v>3566.2292000000002</v>
      </c>
      <c r="F110" s="4"/>
      <c r="G110" s="4">
        <f t="shared" si="4"/>
        <v>44.259198768864181</v>
      </c>
    </row>
    <row r="111" spans="1:7" ht="51" x14ac:dyDescent="0.2">
      <c r="A111" s="2" t="s">
        <v>65</v>
      </c>
      <c r="B111" s="3" t="s">
        <v>223</v>
      </c>
      <c r="C111" s="32"/>
      <c r="D111" s="4">
        <v>8057.6</v>
      </c>
      <c r="E111" s="4">
        <v>3566.2292000000002</v>
      </c>
      <c r="F111" s="4"/>
      <c r="G111" s="4">
        <f t="shared" si="4"/>
        <v>44.259198768864181</v>
      </c>
    </row>
    <row r="112" spans="1:7" ht="25.5" x14ac:dyDescent="0.2">
      <c r="A112" s="2" t="s">
        <v>66</v>
      </c>
      <c r="B112" s="3" t="s">
        <v>224</v>
      </c>
      <c r="C112" s="32"/>
      <c r="D112" s="4">
        <v>15703.4</v>
      </c>
      <c r="E112" s="4">
        <v>20039.11465</v>
      </c>
      <c r="F112" s="4"/>
      <c r="G112" s="4">
        <f t="shared" si="4"/>
        <v>127.61003763516182</v>
      </c>
    </row>
    <row r="113" spans="1:7" ht="25.5" x14ac:dyDescent="0.2">
      <c r="A113" s="2" t="s">
        <v>67</v>
      </c>
      <c r="B113" s="3" t="s">
        <v>225</v>
      </c>
      <c r="C113" s="32"/>
      <c r="D113" s="4">
        <v>15703.4</v>
      </c>
      <c r="E113" s="4">
        <v>20039.11465</v>
      </c>
      <c r="F113" s="4"/>
      <c r="G113" s="4">
        <f t="shared" si="4"/>
        <v>127.61003763516182</v>
      </c>
    </row>
    <row r="114" spans="1:7" ht="76.5" x14ac:dyDescent="0.2">
      <c r="A114" s="2" t="s">
        <v>432</v>
      </c>
      <c r="B114" s="3" t="s">
        <v>433</v>
      </c>
      <c r="C114" s="32"/>
      <c r="D114" s="4">
        <v>0</v>
      </c>
      <c r="E114" s="4">
        <v>0.73299999999999998</v>
      </c>
      <c r="F114" s="4"/>
      <c r="G114" s="4">
        <v>0</v>
      </c>
    </row>
    <row r="115" spans="1:7" ht="25.5" x14ac:dyDescent="0.2">
      <c r="A115" s="2" t="s">
        <v>416</v>
      </c>
      <c r="B115" s="3" t="s">
        <v>428</v>
      </c>
      <c r="C115" s="32"/>
      <c r="D115" s="4">
        <v>18.600000000000001</v>
      </c>
      <c r="E115" s="4">
        <v>18.596160000000001</v>
      </c>
      <c r="F115" s="4"/>
      <c r="G115" s="4">
        <f t="shared" ref="G115:G129" si="5">E115/D115*100</f>
        <v>99.979354838709682</v>
      </c>
    </row>
    <row r="116" spans="1:7" ht="25.5" x14ac:dyDescent="0.2">
      <c r="A116" s="2" t="s">
        <v>417</v>
      </c>
      <c r="B116" s="3" t="s">
        <v>429</v>
      </c>
      <c r="C116" s="32"/>
      <c r="D116" s="4">
        <v>18.600000000000001</v>
      </c>
      <c r="E116" s="4">
        <v>18.596160000000001</v>
      </c>
      <c r="F116" s="4"/>
      <c r="G116" s="4">
        <f t="shared" si="5"/>
        <v>99.979354838709682</v>
      </c>
    </row>
    <row r="117" spans="1:7" ht="63.75" x14ac:dyDescent="0.2">
      <c r="A117" s="2" t="s">
        <v>446</v>
      </c>
      <c r="B117" s="3" t="s">
        <v>430</v>
      </c>
      <c r="C117" s="32"/>
      <c r="D117" s="4">
        <v>18.600000000000001</v>
      </c>
      <c r="E117" s="4">
        <v>18.596160000000001</v>
      </c>
      <c r="F117" s="4"/>
      <c r="G117" s="4">
        <f t="shared" si="5"/>
        <v>99.979354838709682</v>
      </c>
    </row>
    <row r="118" spans="1:7" x14ac:dyDescent="0.2">
      <c r="A118" s="2" t="s">
        <v>68</v>
      </c>
      <c r="B118" s="3" t="s">
        <v>226</v>
      </c>
      <c r="C118" s="32"/>
      <c r="D118" s="4">
        <v>3128.8</v>
      </c>
      <c r="E118" s="4">
        <v>3703.4711000000002</v>
      </c>
      <c r="F118" s="4"/>
      <c r="G118" s="4">
        <f t="shared" si="5"/>
        <v>118.36714075683967</v>
      </c>
    </row>
    <row r="119" spans="1:7" ht="38.25" x14ac:dyDescent="0.2">
      <c r="A119" s="2" t="s">
        <v>69</v>
      </c>
      <c r="B119" s="3" t="s">
        <v>227</v>
      </c>
      <c r="C119" s="32"/>
      <c r="D119" s="4">
        <v>3128.8</v>
      </c>
      <c r="E119" s="4">
        <v>3703.4711000000002</v>
      </c>
      <c r="F119" s="4"/>
      <c r="G119" s="4">
        <f t="shared" si="5"/>
        <v>118.36714075683967</v>
      </c>
    </row>
    <row r="120" spans="1:7" ht="38.25" x14ac:dyDescent="0.2">
      <c r="A120" s="2" t="s">
        <v>70</v>
      </c>
      <c r="B120" s="3" t="s">
        <v>228</v>
      </c>
      <c r="C120" s="32"/>
      <c r="D120" s="4">
        <v>3128.8</v>
      </c>
      <c r="E120" s="4">
        <v>3703.4711000000002</v>
      </c>
      <c r="F120" s="4"/>
      <c r="G120" s="4">
        <f t="shared" si="5"/>
        <v>118.36714075683967</v>
      </c>
    </row>
    <row r="121" spans="1:7" ht="51" x14ac:dyDescent="0.2">
      <c r="A121" s="2" t="s">
        <v>406</v>
      </c>
      <c r="B121" s="3" t="s">
        <v>407</v>
      </c>
      <c r="C121" s="32"/>
      <c r="D121" s="4">
        <v>356.7</v>
      </c>
      <c r="E121" s="4">
        <v>356.73326000000003</v>
      </c>
      <c r="F121" s="4"/>
      <c r="G121" s="4">
        <f t="shared" si="5"/>
        <v>100.00932436220916</v>
      </c>
    </row>
    <row r="122" spans="1:7" ht="51" x14ac:dyDescent="0.2">
      <c r="A122" s="2" t="s">
        <v>408</v>
      </c>
      <c r="B122" s="3" t="s">
        <v>409</v>
      </c>
      <c r="C122" s="32"/>
      <c r="D122" s="4">
        <v>356.7</v>
      </c>
      <c r="E122" s="4">
        <v>356.73326000000003</v>
      </c>
      <c r="F122" s="4"/>
      <c r="G122" s="4">
        <f t="shared" si="5"/>
        <v>100.00932436220916</v>
      </c>
    </row>
    <row r="123" spans="1:7" s="14" customFormat="1" ht="63.75" x14ac:dyDescent="0.2">
      <c r="A123" s="2" t="s">
        <v>410</v>
      </c>
      <c r="B123" s="3" t="s">
        <v>411</v>
      </c>
      <c r="C123" s="32"/>
      <c r="D123" s="4">
        <v>356.7</v>
      </c>
      <c r="E123" s="4">
        <v>356.73326000000003</v>
      </c>
      <c r="F123" s="4"/>
      <c r="G123" s="4">
        <f t="shared" si="5"/>
        <v>100.00932436220916</v>
      </c>
    </row>
    <row r="124" spans="1:7" x14ac:dyDescent="0.2">
      <c r="A124" s="19" t="s">
        <v>71</v>
      </c>
      <c r="B124" s="20" t="s">
        <v>229</v>
      </c>
      <c r="C124" s="31"/>
      <c r="D124" s="18">
        <v>248003</v>
      </c>
      <c r="E124" s="18">
        <v>287712.10622000002</v>
      </c>
      <c r="F124" s="18"/>
      <c r="G124" s="18">
        <f t="shared" si="5"/>
        <v>116.01154269101583</v>
      </c>
    </row>
    <row r="125" spans="1:7" x14ac:dyDescent="0.2">
      <c r="A125" s="2" t="s">
        <v>72</v>
      </c>
      <c r="B125" s="3" t="s">
        <v>230</v>
      </c>
      <c r="C125" s="32"/>
      <c r="D125" s="4">
        <v>45936.1</v>
      </c>
      <c r="E125" s="4">
        <v>25136.473879999998</v>
      </c>
      <c r="F125" s="4"/>
      <c r="G125" s="4">
        <f t="shared" si="5"/>
        <v>54.720522377824842</v>
      </c>
    </row>
    <row r="126" spans="1:7" ht="25.5" x14ac:dyDescent="0.2">
      <c r="A126" s="2" t="s">
        <v>313</v>
      </c>
      <c r="B126" s="3" t="s">
        <v>231</v>
      </c>
      <c r="C126" s="32"/>
      <c r="D126" s="4">
        <v>5554.7</v>
      </c>
      <c r="E126" s="4">
        <v>5441.2733899999994</v>
      </c>
      <c r="F126" s="4"/>
      <c r="G126" s="4">
        <f t="shared" si="5"/>
        <v>97.958006553009156</v>
      </c>
    </row>
    <row r="127" spans="1:7" ht="25.5" x14ac:dyDescent="0.2">
      <c r="A127" s="2" t="s">
        <v>73</v>
      </c>
      <c r="B127" s="3" t="s">
        <v>232</v>
      </c>
      <c r="C127" s="32"/>
      <c r="D127" s="4">
        <v>67.5</v>
      </c>
      <c r="E127" s="4">
        <v>71.553280000000001</v>
      </c>
      <c r="F127" s="4"/>
      <c r="G127" s="4">
        <f t="shared" si="5"/>
        <v>106.00485925925926</v>
      </c>
    </row>
    <row r="128" spans="1:7" x14ac:dyDescent="0.2">
      <c r="A128" s="2" t="s">
        <v>74</v>
      </c>
      <c r="B128" s="3" t="s">
        <v>233</v>
      </c>
      <c r="C128" s="32"/>
      <c r="D128" s="4">
        <v>16073.1</v>
      </c>
      <c r="E128" s="4">
        <v>4708.8198300000004</v>
      </c>
      <c r="F128" s="4"/>
      <c r="G128" s="4">
        <f t="shared" si="5"/>
        <v>29.296276573902986</v>
      </c>
    </row>
    <row r="129" spans="1:7" x14ac:dyDescent="0.2">
      <c r="A129" s="2" t="s">
        <v>75</v>
      </c>
      <c r="B129" s="3" t="s">
        <v>234</v>
      </c>
      <c r="C129" s="32"/>
      <c r="D129" s="4">
        <v>24240.799999999999</v>
      </c>
      <c r="E129" s="4">
        <v>14914.827380000001</v>
      </c>
      <c r="F129" s="4"/>
      <c r="G129" s="4">
        <f t="shared" si="5"/>
        <v>61.527785304115376</v>
      </c>
    </row>
    <row r="130" spans="1:7" x14ac:dyDescent="0.2">
      <c r="A130" s="2" t="s">
        <v>76</v>
      </c>
      <c r="B130" s="3" t="s">
        <v>235</v>
      </c>
      <c r="C130" s="32"/>
      <c r="D130" s="4">
        <v>8235</v>
      </c>
      <c r="E130" s="4">
        <v>26158.997170000002</v>
      </c>
      <c r="F130" s="4"/>
      <c r="G130" s="4" t="s">
        <v>650</v>
      </c>
    </row>
    <row r="131" spans="1:7" ht="38.25" x14ac:dyDescent="0.2">
      <c r="A131" s="2" t="s">
        <v>329</v>
      </c>
      <c r="B131" s="3" t="s">
        <v>236</v>
      </c>
      <c r="C131" s="32"/>
      <c r="D131" s="4">
        <v>7064</v>
      </c>
      <c r="E131" s="4">
        <v>25552.824399999998</v>
      </c>
      <c r="F131" s="4"/>
      <c r="G131" s="4" t="s">
        <v>650</v>
      </c>
    </row>
    <row r="132" spans="1:7" ht="38.25" x14ac:dyDescent="0.2">
      <c r="A132" s="2" t="s">
        <v>330</v>
      </c>
      <c r="B132" s="3" t="s">
        <v>237</v>
      </c>
      <c r="C132" s="32"/>
      <c r="D132" s="4">
        <v>7064</v>
      </c>
      <c r="E132" s="4">
        <v>25552.824399999998</v>
      </c>
      <c r="F132" s="4"/>
      <c r="G132" s="4" t="s">
        <v>650</v>
      </c>
    </row>
    <row r="133" spans="1:7" ht="25.5" x14ac:dyDescent="0.2">
      <c r="A133" s="2" t="s">
        <v>331</v>
      </c>
      <c r="B133" s="3" t="s">
        <v>238</v>
      </c>
      <c r="C133" s="32"/>
      <c r="D133" s="4">
        <v>156</v>
      </c>
      <c r="E133" s="4">
        <v>111.17277</v>
      </c>
      <c r="F133" s="4"/>
      <c r="G133" s="4">
        <f t="shared" ref="G133:G147" si="6">E133/D133*100</f>
        <v>71.264596153846156</v>
      </c>
    </row>
    <row r="134" spans="1:7" ht="38.25" x14ac:dyDescent="0.2">
      <c r="A134" s="2" t="s">
        <v>77</v>
      </c>
      <c r="B134" s="3" t="s">
        <v>239</v>
      </c>
      <c r="C134" s="32"/>
      <c r="D134" s="4">
        <v>555</v>
      </c>
      <c r="E134" s="4">
        <v>435</v>
      </c>
      <c r="F134" s="4"/>
      <c r="G134" s="4">
        <f t="shared" si="6"/>
        <v>78.378378378378372</v>
      </c>
    </row>
    <row r="135" spans="1:7" ht="38.25" x14ac:dyDescent="0.2">
      <c r="A135" s="2" t="s">
        <v>78</v>
      </c>
      <c r="B135" s="3" t="s">
        <v>240</v>
      </c>
      <c r="C135" s="32"/>
      <c r="D135" s="4">
        <v>555</v>
      </c>
      <c r="E135" s="4">
        <v>435</v>
      </c>
      <c r="F135" s="4"/>
      <c r="G135" s="4">
        <f t="shared" si="6"/>
        <v>78.378378378378372</v>
      </c>
    </row>
    <row r="136" spans="1:7" x14ac:dyDescent="0.2">
      <c r="A136" s="2" t="s">
        <v>332</v>
      </c>
      <c r="B136" s="3" t="s">
        <v>241</v>
      </c>
      <c r="C136" s="32"/>
      <c r="D136" s="4">
        <v>460</v>
      </c>
      <c r="E136" s="4">
        <v>60</v>
      </c>
      <c r="F136" s="4"/>
      <c r="G136" s="4">
        <f t="shared" si="6"/>
        <v>13.043478260869565</v>
      </c>
    </row>
    <row r="137" spans="1:7" ht="25.5" x14ac:dyDescent="0.2">
      <c r="A137" s="2" t="s">
        <v>333</v>
      </c>
      <c r="B137" s="3" t="s">
        <v>242</v>
      </c>
      <c r="C137" s="32"/>
      <c r="D137" s="4">
        <v>460</v>
      </c>
      <c r="E137" s="4">
        <v>60</v>
      </c>
      <c r="F137" s="4"/>
      <c r="G137" s="4">
        <f t="shared" si="6"/>
        <v>13.043478260869565</v>
      </c>
    </row>
    <row r="138" spans="1:7" x14ac:dyDescent="0.2">
      <c r="A138" s="2" t="s">
        <v>79</v>
      </c>
      <c r="B138" s="3" t="s">
        <v>243</v>
      </c>
      <c r="C138" s="32"/>
      <c r="D138" s="4">
        <v>193831.9</v>
      </c>
      <c r="E138" s="4">
        <v>236416.63516999999</v>
      </c>
      <c r="F138" s="4"/>
      <c r="G138" s="4">
        <f t="shared" si="6"/>
        <v>121.96993124970659</v>
      </c>
    </row>
    <row r="139" spans="1:7" x14ac:dyDescent="0.2">
      <c r="A139" s="2" t="s">
        <v>80</v>
      </c>
      <c r="B139" s="3" t="s">
        <v>244</v>
      </c>
      <c r="C139" s="32"/>
      <c r="D139" s="4">
        <v>193831.9</v>
      </c>
      <c r="E139" s="4">
        <v>236416.63516999999</v>
      </c>
      <c r="F139" s="4"/>
      <c r="G139" s="4">
        <f t="shared" si="6"/>
        <v>121.96993124970659</v>
      </c>
    </row>
    <row r="140" spans="1:7" ht="38.25" x14ac:dyDescent="0.2">
      <c r="A140" s="2" t="s">
        <v>81</v>
      </c>
      <c r="B140" s="3" t="s">
        <v>245</v>
      </c>
      <c r="C140" s="32"/>
      <c r="D140" s="4">
        <v>14461.1</v>
      </c>
      <c r="E140" s="4">
        <v>26053.87657</v>
      </c>
      <c r="F140" s="4"/>
      <c r="G140" s="4">
        <f t="shared" si="6"/>
        <v>180.16524724951768</v>
      </c>
    </row>
    <row r="141" spans="1:7" ht="25.5" x14ac:dyDescent="0.2">
      <c r="A141" s="2" t="s">
        <v>82</v>
      </c>
      <c r="B141" s="3" t="s">
        <v>246</v>
      </c>
      <c r="C141" s="32"/>
      <c r="D141" s="4">
        <v>157772.1</v>
      </c>
      <c r="E141" s="4">
        <v>189380.08369</v>
      </c>
      <c r="F141" s="4"/>
      <c r="G141" s="4">
        <f t="shared" si="6"/>
        <v>120.03395003932889</v>
      </c>
    </row>
    <row r="142" spans="1:7" ht="25.5" x14ac:dyDescent="0.2">
      <c r="A142" s="2" t="s">
        <v>83</v>
      </c>
      <c r="B142" s="3" t="s">
        <v>247</v>
      </c>
      <c r="C142" s="32"/>
      <c r="D142" s="4">
        <v>21598.7</v>
      </c>
      <c r="E142" s="4">
        <v>20982.674910000002</v>
      </c>
      <c r="F142" s="4"/>
      <c r="G142" s="4">
        <f t="shared" si="6"/>
        <v>97.147860334186788</v>
      </c>
    </row>
    <row r="143" spans="1:7" ht="25.5" x14ac:dyDescent="0.2">
      <c r="A143" s="19" t="s">
        <v>84</v>
      </c>
      <c r="B143" s="20" t="s">
        <v>248</v>
      </c>
      <c r="C143" s="31"/>
      <c r="D143" s="18">
        <v>221212</v>
      </c>
      <c r="E143" s="18">
        <v>258930.33274000001</v>
      </c>
      <c r="F143" s="18"/>
      <c r="G143" s="18">
        <f t="shared" si="6"/>
        <v>117.05076249932192</v>
      </c>
    </row>
    <row r="144" spans="1:7" x14ac:dyDescent="0.2">
      <c r="A144" s="2" t="s">
        <v>85</v>
      </c>
      <c r="B144" s="3" t="s">
        <v>249</v>
      </c>
      <c r="C144" s="32"/>
      <c r="D144" s="4">
        <v>16209.5</v>
      </c>
      <c r="E144" s="4">
        <v>19718.149370000003</v>
      </c>
      <c r="F144" s="4"/>
      <c r="G144" s="4">
        <f t="shared" si="6"/>
        <v>121.64563601591661</v>
      </c>
    </row>
    <row r="145" spans="1:7" s="14" customFormat="1" ht="38.25" x14ac:dyDescent="0.2">
      <c r="A145" s="2" t="s">
        <v>447</v>
      </c>
      <c r="B145" s="3" t="s">
        <v>521</v>
      </c>
      <c r="C145" s="32"/>
      <c r="D145" s="4">
        <v>2.8</v>
      </c>
      <c r="E145" s="4">
        <v>4.3</v>
      </c>
      <c r="F145" s="4"/>
      <c r="G145" s="4">
        <f t="shared" si="6"/>
        <v>153.57142857142858</v>
      </c>
    </row>
    <row r="146" spans="1:7" ht="25.5" x14ac:dyDescent="0.2">
      <c r="A146" s="2" t="s">
        <v>448</v>
      </c>
      <c r="B146" s="3" t="s">
        <v>522</v>
      </c>
      <c r="C146" s="32"/>
      <c r="D146" s="4">
        <v>688</v>
      </c>
      <c r="E146" s="4">
        <v>226.09192000000002</v>
      </c>
      <c r="F146" s="4"/>
      <c r="G146" s="4">
        <f t="shared" si="6"/>
        <v>32.86219767441861</v>
      </c>
    </row>
    <row r="147" spans="1:7" x14ac:dyDescent="0.2">
      <c r="A147" s="2" t="s">
        <v>449</v>
      </c>
      <c r="B147" s="3" t="s">
        <v>523</v>
      </c>
      <c r="C147" s="32"/>
      <c r="D147" s="4">
        <v>0.2</v>
      </c>
      <c r="E147" s="4">
        <v>0.2</v>
      </c>
      <c r="F147" s="4"/>
      <c r="G147" s="4">
        <f t="shared" si="6"/>
        <v>100</v>
      </c>
    </row>
    <row r="148" spans="1:7" ht="25.5" x14ac:dyDescent="0.2">
      <c r="A148" s="2" t="s">
        <v>334</v>
      </c>
      <c r="B148" s="3" t="s">
        <v>357</v>
      </c>
      <c r="C148" s="32"/>
      <c r="D148" s="4">
        <v>4.2</v>
      </c>
      <c r="E148" s="4">
        <v>28.5</v>
      </c>
      <c r="F148" s="4"/>
      <c r="G148" s="4" t="s">
        <v>650</v>
      </c>
    </row>
    <row r="149" spans="1:7" ht="51" x14ac:dyDescent="0.2">
      <c r="A149" s="2" t="s">
        <v>335</v>
      </c>
      <c r="B149" s="3" t="s">
        <v>358</v>
      </c>
      <c r="C149" s="32"/>
      <c r="D149" s="4">
        <v>4.2</v>
      </c>
      <c r="E149" s="4">
        <v>28.5</v>
      </c>
      <c r="F149" s="4"/>
      <c r="G149" s="4" t="s">
        <v>650</v>
      </c>
    </row>
    <row r="150" spans="1:7" ht="25.5" x14ac:dyDescent="0.2">
      <c r="A150" s="2" t="s">
        <v>380</v>
      </c>
      <c r="B150" s="3" t="s">
        <v>250</v>
      </c>
      <c r="C150" s="32"/>
      <c r="D150" s="4">
        <v>174.9</v>
      </c>
      <c r="E150" s="4">
        <v>116.61499999999999</v>
      </c>
      <c r="F150" s="4"/>
      <c r="G150" s="4">
        <f t="shared" ref="G150:G163" si="7">E150/D150*100</f>
        <v>66.675242995997706</v>
      </c>
    </row>
    <row r="151" spans="1:7" ht="51" x14ac:dyDescent="0.2">
      <c r="A151" s="2" t="s">
        <v>381</v>
      </c>
      <c r="B151" s="3" t="s">
        <v>251</v>
      </c>
      <c r="C151" s="32"/>
      <c r="D151" s="4">
        <v>174.9</v>
      </c>
      <c r="E151" s="4">
        <v>116.61499999999999</v>
      </c>
      <c r="F151" s="4"/>
      <c r="G151" s="4">
        <f t="shared" si="7"/>
        <v>66.675242995997706</v>
      </c>
    </row>
    <row r="152" spans="1:7" x14ac:dyDescent="0.2">
      <c r="A152" s="2" t="s">
        <v>86</v>
      </c>
      <c r="B152" s="3" t="s">
        <v>252</v>
      </c>
      <c r="C152" s="32"/>
      <c r="D152" s="4">
        <v>15339.4</v>
      </c>
      <c r="E152" s="4">
        <v>19342.442449999999</v>
      </c>
      <c r="F152" s="4"/>
      <c r="G152" s="4">
        <f t="shared" si="7"/>
        <v>126.09647346050042</v>
      </c>
    </row>
    <row r="153" spans="1:7" ht="25.5" x14ac:dyDescent="0.2">
      <c r="A153" s="2" t="s">
        <v>336</v>
      </c>
      <c r="B153" s="3" t="s">
        <v>253</v>
      </c>
      <c r="C153" s="32"/>
      <c r="D153" s="4">
        <v>15339.4</v>
      </c>
      <c r="E153" s="4">
        <v>19342.442449999999</v>
      </c>
      <c r="F153" s="4"/>
      <c r="G153" s="4">
        <f t="shared" si="7"/>
        <v>126.09647346050042</v>
      </c>
    </row>
    <row r="154" spans="1:7" x14ac:dyDescent="0.2">
      <c r="A154" s="2" t="s">
        <v>87</v>
      </c>
      <c r="B154" s="3" t="s">
        <v>254</v>
      </c>
      <c r="C154" s="32"/>
      <c r="D154" s="4">
        <v>205002.5</v>
      </c>
      <c r="E154" s="4">
        <v>239212.18337000001</v>
      </c>
      <c r="F154" s="4"/>
      <c r="G154" s="4">
        <f t="shared" si="7"/>
        <v>116.68744691894003</v>
      </c>
    </row>
    <row r="155" spans="1:7" ht="25.5" x14ac:dyDescent="0.2">
      <c r="A155" s="2" t="s">
        <v>88</v>
      </c>
      <c r="B155" s="3" t="s">
        <v>255</v>
      </c>
      <c r="C155" s="32"/>
      <c r="D155" s="4">
        <v>7789.2</v>
      </c>
      <c r="E155" s="4">
        <v>8445.3126499999998</v>
      </c>
      <c r="F155" s="4"/>
      <c r="G155" s="4">
        <f t="shared" si="7"/>
        <v>108.42336376007806</v>
      </c>
    </row>
    <row r="156" spans="1:7" s="14" customFormat="1" ht="25.5" x14ac:dyDescent="0.2">
      <c r="A156" s="2" t="s">
        <v>382</v>
      </c>
      <c r="B156" s="3" t="s">
        <v>256</v>
      </c>
      <c r="C156" s="32"/>
      <c r="D156" s="4">
        <v>7789.2</v>
      </c>
      <c r="E156" s="4">
        <v>8445.3126499999998</v>
      </c>
      <c r="F156" s="4"/>
      <c r="G156" s="4">
        <f t="shared" si="7"/>
        <v>108.42336376007806</v>
      </c>
    </row>
    <row r="157" spans="1:7" x14ac:dyDescent="0.2">
      <c r="A157" s="2" t="s">
        <v>89</v>
      </c>
      <c r="B157" s="3" t="s">
        <v>257</v>
      </c>
      <c r="C157" s="32"/>
      <c r="D157" s="4">
        <v>197213.3</v>
      </c>
      <c r="E157" s="4">
        <v>230766.87072000001</v>
      </c>
      <c r="F157" s="4"/>
      <c r="G157" s="4">
        <f t="shared" si="7"/>
        <v>117.01384780843888</v>
      </c>
    </row>
    <row r="158" spans="1:7" x14ac:dyDescent="0.2">
      <c r="A158" s="2" t="s">
        <v>383</v>
      </c>
      <c r="B158" s="3" t="s">
        <v>258</v>
      </c>
      <c r="C158" s="32"/>
      <c r="D158" s="4">
        <v>197213.3</v>
      </c>
      <c r="E158" s="4">
        <v>230766.87072000001</v>
      </c>
      <c r="F158" s="4"/>
      <c r="G158" s="4">
        <f t="shared" si="7"/>
        <v>117.01384780843888</v>
      </c>
    </row>
    <row r="159" spans="1:7" x14ac:dyDescent="0.2">
      <c r="A159" s="19" t="s">
        <v>90</v>
      </c>
      <c r="B159" s="20" t="s">
        <v>259</v>
      </c>
      <c r="C159" s="31"/>
      <c r="D159" s="18">
        <v>93300.9</v>
      </c>
      <c r="E159" s="18">
        <v>3357.8752000000004</v>
      </c>
      <c r="F159" s="18"/>
      <c r="G159" s="18">
        <f t="shared" si="7"/>
        <v>3.5989740720614707</v>
      </c>
    </row>
    <row r="160" spans="1:7" x14ac:dyDescent="0.2">
      <c r="A160" s="2" t="s">
        <v>384</v>
      </c>
      <c r="B160" s="3" t="s">
        <v>401</v>
      </c>
      <c r="C160" s="32"/>
      <c r="D160" s="4">
        <v>78.5</v>
      </c>
      <c r="E160" s="4">
        <v>0</v>
      </c>
      <c r="F160" s="4"/>
      <c r="G160" s="4">
        <f t="shared" si="7"/>
        <v>0</v>
      </c>
    </row>
    <row r="161" spans="1:7" ht="25.5" x14ac:dyDescent="0.2">
      <c r="A161" s="2" t="s">
        <v>385</v>
      </c>
      <c r="B161" s="3" t="s">
        <v>402</v>
      </c>
      <c r="C161" s="32"/>
      <c r="D161" s="4">
        <v>78.5</v>
      </c>
      <c r="E161" s="4">
        <v>0</v>
      </c>
      <c r="F161" s="4"/>
      <c r="G161" s="4">
        <f t="shared" si="7"/>
        <v>0</v>
      </c>
    </row>
    <row r="162" spans="1:7" ht="51" x14ac:dyDescent="0.2">
      <c r="A162" s="2" t="s">
        <v>337</v>
      </c>
      <c r="B162" s="3" t="s">
        <v>260</v>
      </c>
      <c r="C162" s="32"/>
      <c r="D162" s="4">
        <v>32477.4</v>
      </c>
      <c r="E162" s="4">
        <v>1795.7660100000001</v>
      </c>
      <c r="F162" s="4"/>
      <c r="G162" s="4">
        <f t="shared" si="7"/>
        <v>5.5292788523711875</v>
      </c>
    </row>
    <row r="163" spans="1:7" ht="63.75" x14ac:dyDescent="0.2">
      <c r="A163" s="2" t="s">
        <v>338</v>
      </c>
      <c r="B163" s="3" t="s">
        <v>261</v>
      </c>
      <c r="C163" s="32"/>
      <c r="D163" s="4">
        <v>32477.4</v>
      </c>
      <c r="E163" s="4">
        <v>1749.5946899999999</v>
      </c>
      <c r="F163" s="4"/>
      <c r="G163" s="4">
        <f t="shared" si="7"/>
        <v>5.387114393393559</v>
      </c>
    </row>
    <row r="164" spans="1:7" ht="63.75" x14ac:dyDescent="0.2">
      <c r="A164" s="2" t="s">
        <v>91</v>
      </c>
      <c r="B164" s="3" t="s">
        <v>262</v>
      </c>
      <c r="C164" s="32"/>
      <c r="D164" s="4">
        <v>0</v>
      </c>
      <c r="E164" s="4">
        <v>46.171320000000001</v>
      </c>
      <c r="F164" s="4"/>
      <c r="G164" s="4">
        <v>0</v>
      </c>
    </row>
    <row r="165" spans="1:7" ht="63.75" x14ac:dyDescent="0.2">
      <c r="A165" s="2" t="s">
        <v>92</v>
      </c>
      <c r="B165" s="3" t="s">
        <v>263</v>
      </c>
      <c r="C165" s="32"/>
      <c r="D165" s="4">
        <v>112</v>
      </c>
      <c r="E165" s="4">
        <v>362.80975000000001</v>
      </c>
      <c r="F165" s="4"/>
      <c r="G165" s="4" t="s">
        <v>650</v>
      </c>
    </row>
    <row r="166" spans="1:7" ht="63.75" x14ac:dyDescent="0.2">
      <c r="A166" s="2" t="s">
        <v>93</v>
      </c>
      <c r="B166" s="3" t="s">
        <v>264</v>
      </c>
      <c r="C166" s="32"/>
      <c r="D166" s="4">
        <v>0</v>
      </c>
      <c r="E166" s="4">
        <v>46.171320000000001</v>
      </c>
      <c r="F166" s="4"/>
      <c r="G166" s="4">
        <v>0</v>
      </c>
    </row>
    <row r="167" spans="1:7" ht="63.75" x14ac:dyDescent="0.2">
      <c r="A167" s="2" t="s">
        <v>94</v>
      </c>
      <c r="B167" s="3" t="s">
        <v>265</v>
      </c>
      <c r="C167" s="32"/>
      <c r="D167" s="4">
        <v>32365.4</v>
      </c>
      <c r="E167" s="4">
        <v>1386.78494</v>
      </c>
      <c r="F167" s="4"/>
      <c r="G167" s="4">
        <f t="shared" ref="G167:G176" si="8">E167/D167*100</f>
        <v>4.2847761498390255</v>
      </c>
    </row>
    <row r="168" spans="1:7" s="14" customFormat="1" ht="25.5" x14ac:dyDescent="0.2">
      <c r="A168" s="2" t="s">
        <v>339</v>
      </c>
      <c r="B168" s="3" t="s">
        <v>266</v>
      </c>
      <c r="C168" s="32"/>
      <c r="D168" s="4">
        <v>60745</v>
      </c>
      <c r="E168" s="4">
        <v>1562.1091899999999</v>
      </c>
      <c r="F168" s="4"/>
      <c r="G168" s="4">
        <f t="shared" si="8"/>
        <v>2.5715848053337722</v>
      </c>
    </row>
    <row r="169" spans="1:7" ht="38.25" x14ac:dyDescent="0.2">
      <c r="A169" s="2" t="s">
        <v>95</v>
      </c>
      <c r="B169" s="3" t="s">
        <v>267</v>
      </c>
      <c r="C169" s="32"/>
      <c r="D169" s="4">
        <v>60745</v>
      </c>
      <c r="E169" s="4">
        <v>1562.1091899999999</v>
      </c>
      <c r="F169" s="4"/>
      <c r="G169" s="4">
        <f t="shared" si="8"/>
        <v>2.5715848053337722</v>
      </c>
    </row>
    <row r="170" spans="1:7" ht="38.25" x14ac:dyDescent="0.2">
      <c r="A170" s="2" t="s">
        <v>96</v>
      </c>
      <c r="B170" s="3" t="s">
        <v>268</v>
      </c>
      <c r="C170" s="32"/>
      <c r="D170" s="4">
        <v>60745</v>
      </c>
      <c r="E170" s="4">
        <v>1562.1091899999999</v>
      </c>
      <c r="F170" s="4"/>
      <c r="G170" s="4">
        <f t="shared" si="8"/>
        <v>2.5715848053337722</v>
      </c>
    </row>
    <row r="171" spans="1:7" x14ac:dyDescent="0.2">
      <c r="A171" s="19" t="s">
        <v>97</v>
      </c>
      <c r="B171" s="20" t="s">
        <v>269</v>
      </c>
      <c r="C171" s="31"/>
      <c r="D171" s="18">
        <v>6177.8</v>
      </c>
      <c r="E171" s="18">
        <v>6043.9024400000008</v>
      </c>
      <c r="F171" s="18"/>
      <c r="G171" s="18">
        <f t="shared" si="8"/>
        <v>97.8326012496358</v>
      </c>
    </row>
    <row r="172" spans="1:7" s="14" customFormat="1" ht="25.5" x14ac:dyDescent="0.2">
      <c r="A172" s="2" t="s">
        <v>98</v>
      </c>
      <c r="B172" s="3" t="s">
        <v>270</v>
      </c>
      <c r="C172" s="32"/>
      <c r="D172" s="4">
        <v>6177.8</v>
      </c>
      <c r="E172" s="4">
        <v>6043.9024400000008</v>
      </c>
      <c r="F172" s="4"/>
      <c r="G172" s="4">
        <f t="shared" si="8"/>
        <v>97.8326012496358</v>
      </c>
    </row>
    <row r="173" spans="1:7" ht="25.5" x14ac:dyDescent="0.2">
      <c r="A173" s="2" t="s">
        <v>99</v>
      </c>
      <c r="B173" s="3" t="s">
        <v>271</v>
      </c>
      <c r="C173" s="32"/>
      <c r="D173" s="4">
        <v>6177.8</v>
      </c>
      <c r="E173" s="4">
        <v>6043.9024400000008</v>
      </c>
      <c r="F173" s="4"/>
      <c r="G173" s="4">
        <f t="shared" si="8"/>
        <v>97.8326012496358</v>
      </c>
    </row>
    <row r="174" spans="1:7" x14ac:dyDescent="0.2">
      <c r="A174" s="19" t="s">
        <v>100</v>
      </c>
      <c r="B174" s="20" t="s">
        <v>272</v>
      </c>
      <c r="C174" s="31"/>
      <c r="D174" s="18">
        <v>940877.9</v>
      </c>
      <c r="E174" s="18">
        <v>1055559.5122799999</v>
      </c>
      <c r="F174" s="18"/>
      <c r="G174" s="18">
        <f t="shared" si="8"/>
        <v>112.18878796919344</v>
      </c>
    </row>
    <row r="175" spans="1:7" ht="51" x14ac:dyDescent="0.2">
      <c r="A175" s="2" t="s">
        <v>317</v>
      </c>
      <c r="B175" s="3" t="s">
        <v>318</v>
      </c>
      <c r="C175" s="32"/>
      <c r="D175" s="4">
        <v>923</v>
      </c>
      <c r="E175" s="4">
        <v>909.94418000000007</v>
      </c>
      <c r="F175" s="4"/>
      <c r="G175" s="4">
        <f t="shared" si="8"/>
        <v>98.585501625135436</v>
      </c>
    </row>
    <row r="176" spans="1:7" ht="51" x14ac:dyDescent="0.2">
      <c r="A176" s="2" t="s">
        <v>319</v>
      </c>
      <c r="B176" s="3" t="s">
        <v>320</v>
      </c>
      <c r="C176" s="32"/>
      <c r="D176" s="4">
        <v>923</v>
      </c>
      <c r="E176" s="4">
        <v>909.94418000000007</v>
      </c>
      <c r="F176" s="4"/>
      <c r="G176" s="4">
        <f t="shared" si="8"/>
        <v>98.585501625135436</v>
      </c>
    </row>
    <row r="177" spans="1:7" x14ac:dyDescent="0.2">
      <c r="A177" s="2" t="s">
        <v>628</v>
      </c>
      <c r="B177" s="3" t="s">
        <v>629</v>
      </c>
      <c r="C177" s="32"/>
      <c r="D177" s="4">
        <v>0</v>
      </c>
      <c r="E177" s="4">
        <v>0</v>
      </c>
      <c r="F177" s="4"/>
      <c r="G177" s="4">
        <v>0</v>
      </c>
    </row>
    <row r="178" spans="1:7" ht="25.5" x14ac:dyDescent="0.2">
      <c r="A178" s="2" t="s">
        <v>630</v>
      </c>
      <c r="B178" s="3" t="s">
        <v>631</v>
      </c>
      <c r="C178" s="32"/>
      <c r="D178" s="4">
        <v>0</v>
      </c>
      <c r="E178" s="4">
        <v>0</v>
      </c>
      <c r="F178" s="4"/>
      <c r="G178" s="4">
        <v>0</v>
      </c>
    </row>
    <row r="179" spans="1:7" ht="25.5" x14ac:dyDescent="0.2">
      <c r="A179" s="2" t="s">
        <v>340</v>
      </c>
      <c r="B179" s="3" t="s">
        <v>359</v>
      </c>
      <c r="C179" s="32"/>
      <c r="D179" s="4">
        <v>144.30000000000001</v>
      </c>
      <c r="E179" s="4">
        <v>294.45405</v>
      </c>
      <c r="F179" s="4"/>
      <c r="G179" s="4" t="s">
        <v>650</v>
      </c>
    </row>
    <row r="180" spans="1:7" ht="25.5" x14ac:dyDescent="0.2">
      <c r="A180" s="2" t="s">
        <v>341</v>
      </c>
      <c r="B180" s="3" t="s">
        <v>360</v>
      </c>
      <c r="C180" s="32"/>
      <c r="D180" s="4">
        <v>144.30000000000001</v>
      </c>
      <c r="E180" s="4">
        <v>294.45405</v>
      </c>
      <c r="F180" s="4"/>
      <c r="G180" s="4" t="s">
        <v>650</v>
      </c>
    </row>
    <row r="181" spans="1:7" ht="25.5" x14ac:dyDescent="0.2">
      <c r="A181" s="2" t="s">
        <v>101</v>
      </c>
      <c r="B181" s="3" t="s">
        <v>273</v>
      </c>
      <c r="C181" s="32"/>
      <c r="D181" s="4">
        <v>10.5</v>
      </c>
      <c r="E181" s="4">
        <v>0</v>
      </c>
      <c r="F181" s="4"/>
      <c r="G181" s="4">
        <f>E181/D181*100</f>
        <v>0</v>
      </c>
    </row>
    <row r="182" spans="1:7" ht="38.25" x14ac:dyDescent="0.2">
      <c r="A182" s="2" t="s">
        <v>386</v>
      </c>
      <c r="B182" s="3" t="s">
        <v>274</v>
      </c>
      <c r="C182" s="32"/>
      <c r="D182" s="4">
        <v>10.5</v>
      </c>
      <c r="E182" s="4">
        <v>0</v>
      </c>
      <c r="F182" s="4"/>
      <c r="G182" s="4">
        <f>E182/D182*100</f>
        <v>0</v>
      </c>
    </row>
    <row r="183" spans="1:7" x14ac:dyDescent="0.2">
      <c r="A183" s="2" t="s">
        <v>102</v>
      </c>
      <c r="B183" s="3" t="s">
        <v>275</v>
      </c>
      <c r="C183" s="32"/>
      <c r="D183" s="4">
        <v>122.9</v>
      </c>
      <c r="E183" s="4">
        <v>100.5305</v>
      </c>
      <c r="F183" s="4"/>
      <c r="G183" s="4">
        <f>E183/D183*100</f>
        <v>81.798616761594786</v>
      </c>
    </row>
    <row r="184" spans="1:7" ht="38.25" x14ac:dyDescent="0.2">
      <c r="A184" s="2" t="s">
        <v>103</v>
      </c>
      <c r="B184" s="3" t="s">
        <v>276</v>
      </c>
      <c r="C184" s="32"/>
      <c r="D184" s="4">
        <v>122.9</v>
      </c>
      <c r="E184" s="4">
        <v>100.5305</v>
      </c>
      <c r="F184" s="4"/>
      <c r="G184" s="4">
        <f>E184/D184*100</f>
        <v>81.798616761594786</v>
      </c>
    </row>
    <row r="185" spans="1:7" ht="51" x14ac:dyDescent="0.2">
      <c r="A185" s="2" t="s">
        <v>104</v>
      </c>
      <c r="B185" s="3" t="s">
        <v>277</v>
      </c>
      <c r="C185" s="32"/>
      <c r="D185" s="4">
        <v>122.9</v>
      </c>
      <c r="E185" s="4">
        <v>100.5305</v>
      </c>
      <c r="F185" s="4"/>
      <c r="G185" s="4">
        <f>E185/D185*100</f>
        <v>81.798616761594786</v>
      </c>
    </row>
    <row r="186" spans="1:7" ht="63.75" x14ac:dyDescent="0.2">
      <c r="A186" s="2" t="s">
        <v>342</v>
      </c>
      <c r="B186" s="3" t="s">
        <v>361</v>
      </c>
      <c r="C186" s="32"/>
      <c r="D186" s="4">
        <v>686.7</v>
      </c>
      <c r="E186" s="4">
        <v>3869.5798300000001</v>
      </c>
      <c r="F186" s="4"/>
      <c r="G186" s="4" t="s">
        <v>650</v>
      </c>
    </row>
    <row r="187" spans="1:7" x14ac:dyDescent="0.2">
      <c r="A187" s="2" t="s">
        <v>343</v>
      </c>
      <c r="B187" s="3" t="s">
        <v>362</v>
      </c>
      <c r="C187" s="32"/>
      <c r="D187" s="4">
        <v>686.7</v>
      </c>
      <c r="E187" s="4">
        <v>3869.5798300000001</v>
      </c>
      <c r="F187" s="4"/>
      <c r="G187" s="4" t="s">
        <v>650</v>
      </c>
    </row>
    <row r="188" spans="1:7" ht="51" x14ac:dyDescent="0.2">
      <c r="A188" s="2" t="s">
        <v>344</v>
      </c>
      <c r="B188" s="3" t="s">
        <v>363</v>
      </c>
      <c r="C188" s="32"/>
      <c r="D188" s="4">
        <v>686.7</v>
      </c>
      <c r="E188" s="4">
        <v>3869.5798300000001</v>
      </c>
      <c r="F188" s="4"/>
      <c r="G188" s="4" t="s">
        <v>650</v>
      </c>
    </row>
    <row r="189" spans="1:7" x14ac:dyDescent="0.2">
      <c r="A189" s="2" t="s">
        <v>105</v>
      </c>
      <c r="B189" s="3" t="s">
        <v>278</v>
      </c>
      <c r="C189" s="32"/>
      <c r="D189" s="4">
        <v>285</v>
      </c>
      <c r="E189" s="4">
        <v>136.49845999999999</v>
      </c>
      <c r="F189" s="4"/>
      <c r="G189" s="4">
        <f t="shared" ref="G189:G200" si="9">E189/D189*100</f>
        <v>47.894196491228072</v>
      </c>
    </row>
    <row r="190" spans="1:7" ht="25.5" x14ac:dyDescent="0.2">
      <c r="A190" s="2" t="s">
        <v>106</v>
      </c>
      <c r="B190" s="3" t="s">
        <v>279</v>
      </c>
      <c r="C190" s="32"/>
      <c r="D190" s="4">
        <v>5261.5</v>
      </c>
      <c r="E190" s="4">
        <v>4179.5514899999998</v>
      </c>
      <c r="F190" s="4"/>
      <c r="G190" s="4">
        <f t="shared" si="9"/>
        <v>79.436500807754442</v>
      </c>
    </row>
    <row r="191" spans="1:7" x14ac:dyDescent="0.2">
      <c r="A191" s="2" t="s">
        <v>107</v>
      </c>
      <c r="B191" s="3" t="s">
        <v>280</v>
      </c>
      <c r="C191" s="32"/>
      <c r="D191" s="4">
        <v>916910.7</v>
      </c>
      <c r="E191" s="4">
        <v>962996.16590000002</v>
      </c>
      <c r="F191" s="4"/>
      <c r="G191" s="4">
        <f t="shared" si="9"/>
        <v>105.02616731378531</v>
      </c>
    </row>
    <row r="192" spans="1:7" ht="25.5" x14ac:dyDescent="0.2">
      <c r="A192" s="2" t="s">
        <v>108</v>
      </c>
      <c r="B192" s="3" t="s">
        <v>281</v>
      </c>
      <c r="C192" s="32"/>
      <c r="D192" s="4">
        <v>845</v>
      </c>
      <c r="E192" s="4">
        <v>771.33050000000003</v>
      </c>
      <c r="F192" s="4"/>
      <c r="G192" s="4">
        <f t="shared" si="9"/>
        <v>91.28171597633137</v>
      </c>
    </row>
    <row r="193" spans="1:7" ht="38.25" x14ac:dyDescent="0.2">
      <c r="A193" s="2" t="s">
        <v>387</v>
      </c>
      <c r="B193" s="3" t="s">
        <v>282</v>
      </c>
      <c r="C193" s="32"/>
      <c r="D193" s="4">
        <v>845</v>
      </c>
      <c r="E193" s="4">
        <v>771.33050000000003</v>
      </c>
      <c r="F193" s="4"/>
      <c r="G193" s="4">
        <f t="shared" si="9"/>
        <v>91.28171597633137</v>
      </c>
    </row>
    <row r="194" spans="1:7" ht="25.5" x14ac:dyDescent="0.2">
      <c r="A194" s="2" t="s">
        <v>109</v>
      </c>
      <c r="B194" s="3" t="s">
        <v>283</v>
      </c>
      <c r="C194" s="32"/>
      <c r="D194" s="4">
        <v>916065.7</v>
      </c>
      <c r="E194" s="4">
        <v>962224.83539999998</v>
      </c>
      <c r="F194" s="4"/>
      <c r="G194" s="4">
        <f t="shared" si="9"/>
        <v>105.03884551075322</v>
      </c>
    </row>
    <row r="195" spans="1:7" ht="38.25" x14ac:dyDescent="0.2">
      <c r="A195" s="2" t="s">
        <v>388</v>
      </c>
      <c r="B195" s="3" t="s">
        <v>284</v>
      </c>
      <c r="C195" s="32"/>
      <c r="D195" s="4">
        <v>418</v>
      </c>
      <c r="E195" s="4">
        <v>477.72058000000004</v>
      </c>
      <c r="F195" s="4"/>
      <c r="G195" s="4">
        <f t="shared" si="9"/>
        <v>114.28722009569378</v>
      </c>
    </row>
    <row r="196" spans="1:7" ht="51" x14ac:dyDescent="0.2">
      <c r="A196" s="2" t="s">
        <v>389</v>
      </c>
      <c r="B196" s="3" t="s">
        <v>285</v>
      </c>
      <c r="C196" s="32"/>
      <c r="D196" s="4">
        <v>418</v>
      </c>
      <c r="E196" s="4">
        <v>477.72058000000004</v>
      </c>
      <c r="F196" s="4"/>
      <c r="G196" s="4">
        <f t="shared" si="9"/>
        <v>114.28722009569378</v>
      </c>
    </row>
    <row r="197" spans="1:7" ht="38.25" x14ac:dyDescent="0.2">
      <c r="A197" s="2" t="s">
        <v>110</v>
      </c>
      <c r="B197" s="3" t="s">
        <v>286</v>
      </c>
      <c r="C197" s="32"/>
      <c r="D197" s="4">
        <v>5353.2</v>
      </c>
      <c r="E197" s="4">
        <v>5743.9231399999999</v>
      </c>
      <c r="F197" s="4"/>
      <c r="G197" s="4">
        <f t="shared" si="9"/>
        <v>107.29887058208175</v>
      </c>
    </row>
    <row r="198" spans="1:7" ht="51" x14ac:dyDescent="0.2">
      <c r="A198" s="2" t="s">
        <v>111</v>
      </c>
      <c r="B198" s="3" t="s">
        <v>287</v>
      </c>
      <c r="C198" s="32"/>
      <c r="D198" s="4">
        <v>5353.2</v>
      </c>
      <c r="E198" s="4">
        <v>5743.9231399999999</v>
      </c>
      <c r="F198" s="4"/>
      <c r="G198" s="4">
        <f t="shared" si="9"/>
        <v>107.29887058208175</v>
      </c>
    </row>
    <row r="199" spans="1:7" ht="25.5" x14ac:dyDescent="0.2">
      <c r="A199" s="2" t="s">
        <v>306</v>
      </c>
      <c r="B199" s="3" t="s">
        <v>307</v>
      </c>
      <c r="C199" s="32"/>
      <c r="D199" s="4">
        <v>295.39999999999998</v>
      </c>
      <c r="E199" s="4">
        <v>22.752389999999998</v>
      </c>
      <c r="F199" s="4"/>
      <c r="G199" s="4">
        <f t="shared" si="9"/>
        <v>7.7022308733920104</v>
      </c>
    </row>
    <row r="200" spans="1:7" ht="38.25" x14ac:dyDescent="0.2">
      <c r="A200" s="2" t="s">
        <v>308</v>
      </c>
      <c r="B200" s="3" t="s">
        <v>309</v>
      </c>
      <c r="C200" s="32"/>
      <c r="D200" s="4">
        <v>295.39999999999998</v>
      </c>
      <c r="E200" s="4">
        <v>22.752389999999998</v>
      </c>
      <c r="F200" s="4"/>
      <c r="G200" s="4">
        <f t="shared" si="9"/>
        <v>7.7022308733920104</v>
      </c>
    </row>
    <row r="201" spans="1:7" ht="51" x14ac:dyDescent="0.2">
      <c r="A201" s="2" t="s">
        <v>112</v>
      </c>
      <c r="B201" s="3" t="s">
        <v>288</v>
      </c>
      <c r="C201" s="32"/>
      <c r="D201" s="4">
        <v>5784.1</v>
      </c>
      <c r="E201" s="4">
        <v>37505.05629</v>
      </c>
      <c r="F201" s="4"/>
      <c r="G201" s="4" t="s">
        <v>650</v>
      </c>
    </row>
    <row r="202" spans="1:7" ht="63.75" x14ac:dyDescent="0.2">
      <c r="A202" s="2" t="s">
        <v>113</v>
      </c>
      <c r="B202" s="3" t="s">
        <v>289</v>
      </c>
      <c r="C202" s="32"/>
      <c r="D202" s="4">
        <v>5784.1</v>
      </c>
      <c r="E202" s="4">
        <v>37505.05629</v>
      </c>
      <c r="F202" s="4"/>
      <c r="G202" s="4" t="s">
        <v>650</v>
      </c>
    </row>
    <row r="203" spans="1:7" ht="25.5" x14ac:dyDescent="0.2">
      <c r="A203" s="2" t="s">
        <v>114</v>
      </c>
      <c r="B203" s="3" t="s">
        <v>290</v>
      </c>
      <c r="C203" s="32"/>
      <c r="D203" s="4">
        <v>4682.6000000000004</v>
      </c>
      <c r="E203" s="4">
        <v>39323.335469999998</v>
      </c>
      <c r="F203" s="4"/>
      <c r="G203" s="4" t="s">
        <v>650</v>
      </c>
    </row>
    <row r="204" spans="1:7" ht="25.5" x14ac:dyDescent="0.2">
      <c r="A204" s="2" t="s">
        <v>115</v>
      </c>
      <c r="B204" s="3" t="s">
        <v>291</v>
      </c>
      <c r="C204" s="32"/>
      <c r="D204" s="4">
        <v>4682.6000000000004</v>
      </c>
      <c r="E204" s="4">
        <v>39323.335469999998</v>
      </c>
      <c r="F204" s="4"/>
      <c r="G204" s="4" t="s">
        <v>650</v>
      </c>
    </row>
    <row r="205" spans="1:7" s="14" customFormat="1" x14ac:dyDescent="0.2">
      <c r="A205" s="19" t="s">
        <v>116</v>
      </c>
      <c r="B205" s="20" t="s">
        <v>292</v>
      </c>
      <c r="C205" s="31"/>
      <c r="D205" s="18">
        <v>145.30000000000001</v>
      </c>
      <c r="E205" s="18">
        <v>4054.68687</v>
      </c>
      <c r="F205" s="18"/>
      <c r="G205" s="18" t="s">
        <v>650</v>
      </c>
    </row>
    <row r="206" spans="1:7" x14ac:dyDescent="0.2">
      <c r="A206" s="2" t="s">
        <v>117</v>
      </c>
      <c r="B206" s="3" t="s">
        <v>293</v>
      </c>
      <c r="C206" s="32"/>
      <c r="D206" s="4">
        <v>0</v>
      </c>
      <c r="E206" s="4">
        <v>3822.2585800000002</v>
      </c>
      <c r="F206" s="4"/>
      <c r="G206" s="4">
        <v>0</v>
      </c>
    </row>
    <row r="207" spans="1:7" ht="25.5" x14ac:dyDescent="0.2">
      <c r="A207" s="2" t="s">
        <v>118</v>
      </c>
      <c r="B207" s="3" t="s">
        <v>294</v>
      </c>
      <c r="C207" s="32"/>
      <c r="D207" s="4">
        <v>0</v>
      </c>
      <c r="E207" s="4">
        <v>3822.2585800000002</v>
      </c>
      <c r="F207" s="4"/>
      <c r="G207" s="4">
        <v>0</v>
      </c>
    </row>
    <row r="208" spans="1:7" x14ac:dyDescent="0.2">
      <c r="A208" s="2" t="s">
        <v>119</v>
      </c>
      <c r="B208" s="3" t="s">
        <v>295</v>
      </c>
      <c r="C208" s="32"/>
      <c r="D208" s="4">
        <v>145.30000000000001</v>
      </c>
      <c r="E208" s="4">
        <v>232.42829</v>
      </c>
      <c r="F208" s="4"/>
      <c r="G208" s="4">
        <f t="shared" ref="G208:G218" si="10">E208/D208*100</f>
        <v>159.96441156228491</v>
      </c>
    </row>
    <row r="209" spans="1:10" x14ac:dyDescent="0.2">
      <c r="A209" s="2" t="s">
        <v>120</v>
      </c>
      <c r="B209" s="3" t="s">
        <v>296</v>
      </c>
      <c r="C209" s="32"/>
      <c r="D209" s="4">
        <v>145.30000000000001</v>
      </c>
      <c r="E209" s="4">
        <v>232.42829</v>
      </c>
      <c r="F209" s="4"/>
      <c r="G209" s="4">
        <f t="shared" si="10"/>
        <v>159.96441156228491</v>
      </c>
      <c r="I209" s="36"/>
    </row>
    <row r="210" spans="1:10" s="14" customFormat="1" x14ac:dyDescent="0.2">
      <c r="A210" s="19" t="s">
        <v>121</v>
      </c>
      <c r="B210" s="20" t="s">
        <v>297</v>
      </c>
      <c r="C210" s="18">
        <v>9271632.8000000007</v>
      </c>
      <c r="D210" s="18">
        <v>12911501.699999999</v>
      </c>
      <c r="E210" s="18">
        <v>13262233.90332</v>
      </c>
      <c r="F210" s="18">
        <f>E210/C210*100</f>
        <v>143.04097443677878</v>
      </c>
      <c r="G210" s="18">
        <f t="shared" si="10"/>
        <v>102.71643230562407</v>
      </c>
      <c r="H210" s="20"/>
      <c r="I210" s="37"/>
    </row>
    <row r="211" spans="1:10" s="14" customFormat="1" ht="25.5" x14ac:dyDescent="0.2">
      <c r="A211" s="19" t="s">
        <v>122</v>
      </c>
      <c r="B211" s="20" t="s">
        <v>298</v>
      </c>
      <c r="C211" s="18">
        <v>9227451.3000000007</v>
      </c>
      <c r="D211" s="18">
        <v>12594918.1</v>
      </c>
      <c r="E211" s="18">
        <v>12967830.675419999</v>
      </c>
      <c r="F211" s="18">
        <f>E211/C211*100</f>
        <v>140.53534669340382</v>
      </c>
      <c r="G211" s="18">
        <f t="shared" si="10"/>
        <v>102.96081778745349</v>
      </c>
      <c r="H211" s="20"/>
      <c r="I211" s="37"/>
    </row>
    <row r="212" spans="1:10" ht="54" customHeight="1" x14ac:dyDescent="0.2">
      <c r="A212" s="33" t="s">
        <v>418</v>
      </c>
      <c r="B212" s="34" t="s">
        <v>524</v>
      </c>
      <c r="C212" s="35">
        <v>4535937.5</v>
      </c>
      <c r="D212" s="35">
        <v>5177649.5</v>
      </c>
      <c r="E212" s="35">
        <v>5177649.3</v>
      </c>
      <c r="F212" s="35">
        <f>E212/C212*100</f>
        <v>114.14728046848089</v>
      </c>
      <c r="G212" s="35">
        <f t="shared" si="10"/>
        <v>99.999996137243357</v>
      </c>
      <c r="H212" s="33" t="s">
        <v>657</v>
      </c>
      <c r="J212" s="15"/>
    </row>
    <row r="213" spans="1:10" ht="25.5" x14ac:dyDescent="0.2">
      <c r="A213" s="2" t="s">
        <v>123</v>
      </c>
      <c r="B213" s="3" t="s">
        <v>525</v>
      </c>
      <c r="C213" s="4">
        <v>3903597.2</v>
      </c>
      <c r="D213" s="4">
        <v>3903597.2</v>
      </c>
      <c r="E213" s="4">
        <v>3903597.2</v>
      </c>
      <c r="F213" s="4">
        <f t="shared" ref="F213:F276" si="11">E213/C213*100</f>
        <v>100</v>
      </c>
      <c r="G213" s="4">
        <f t="shared" si="10"/>
        <v>100</v>
      </c>
      <c r="H213" s="3"/>
      <c r="J213" s="15"/>
    </row>
    <row r="214" spans="1:10" ht="25.5" x14ac:dyDescent="0.2">
      <c r="A214" s="2" t="s">
        <v>124</v>
      </c>
      <c r="B214" s="3" t="s">
        <v>526</v>
      </c>
      <c r="C214" s="23">
        <v>0</v>
      </c>
      <c r="D214" s="4">
        <v>641712</v>
      </c>
      <c r="E214" s="4">
        <v>641711.80000000005</v>
      </c>
      <c r="F214" s="4" t="e">
        <f t="shared" si="11"/>
        <v>#DIV/0!</v>
      </c>
      <c r="G214" s="4">
        <f t="shared" si="10"/>
        <v>99.999968833370744</v>
      </c>
      <c r="H214" s="3"/>
      <c r="J214" s="15"/>
    </row>
    <row r="215" spans="1:10" ht="38.25" x14ac:dyDescent="0.2">
      <c r="A215" s="2" t="s">
        <v>450</v>
      </c>
      <c r="B215" s="3" t="s">
        <v>527</v>
      </c>
      <c r="C215" s="4">
        <v>399450.3</v>
      </c>
      <c r="D215" s="4">
        <v>399450.3</v>
      </c>
      <c r="E215" s="4">
        <v>399450.3</v>
      </c>
      <c r="F215" s="4">
        <f t="shared" si="11"/>
        <v>100</v>
      </c>
      <c r="G215" s="4">
        <f t="shared" si="10"/>
        <v>100</v>
      </c>
      <c r="H215" s="3"/>
      <c r="J215" s="15"/>
    </row>
    <row r="216" spans="1:10" ht="38.25" x14ac:dyDescent="0.2">
      <c r="A216" s="2" t="s">
        <v>390</v>
      </c>
      <c r="B216" s="3" t="s">
        <v>528</v>
      </c>
      <c r="C216" s="4">
        <v>232890</v>
      </c>
      <c r="D216" s="4">
        <v>232890</v>
      </c>
      <c r="E216" s="4">
        <v>232890</v>
      </c>
      <c r="F216" s="4">
        <f t="shared" si="11"/>
        <v>100</v>
      </c>
      <c r="G216" s="4">
        <f t="shared" si="10"/>
        <v>100</v>
      </c>
      <c r="H216" s="3"/>
      <c r="J216" s="15"/>
    </row>
    <row r="217" spans="1:10" ht="253.5" customHeight="1" x14ac:dyDescent="0.2">
      <c r="A217" s="33" t="s">
        <v>125</v>
      </c>
      <c r="B217" s="34" t="s">
        <v>529</v>
      </c>
      <c r="C217" s="35">
        <v>1950258.5</v>
      </c>
      <c r="D217" s="35">
        <v>3547692.1</v>
      </c>
      <c r="E217" s="35">
        <v>4069602.1312500001</v>
      </c>
      <c r="F217" s="35">
        <f t="shared" si="11"/>
        <v>208.66988305652816</v>
      </c>
      <c r="G217" s="35">
        <f t="shared" si="10"/>
        <v>114.71125499447936</v>
      </c>
      <c r="H217" s="33" t="s">
        <v>658</v>
      </c>
      <c r="I217" s="21">
        <f>D217-C217</f>
        <v>1597433.6</v>
      </c>
      <c r="J217" s="15"/>
    </row>
    <row r="218" spans="1:10" ht="25.5" x14ac:dyDescent="0.2">
      <c r="A218" s="2" t="s">
        <v>126</v>
      </c>
      <c r="B218" s="3" t="s">
        <v>530</v>
      </c>
      <c r="C218" s="4">
        <v>9195.2000000000007</v>
      </c>
      <c r="D218" s="4">
        <v>33937.800000000003</v>
      </c>
      <c r="E218" s="4">
        <v>33631.018920000002</v>
      </c>
      <c r="F218" s="4">
        <f t="shared" si="11"/>
        <v>365.7453771532974</v>
      </c>
      <c r="G218" s="4">
        <f t="shared" si="10"/>
        <v>99.096049007301588</v>
      </c>
      <c r="H218" s="38"/>
      <c r="I218" s="21">
        <f t="shared" ref="I218:I251" si="12">D218-C218</f>
        <v>24742.600000000002</v>
      </c>
      <c r="J218" s="15"/>
    </row>
    <row r="219" spans="1:10" ht="25.5" x14ac:dyDescent="0.2">
      <c r="A219" s="2" t="s">
        <v>632</v>
      </c>
      <c r="B219" s="3" t="s">
        <v>633</v>
      </c>
      <c r="C219" s="3"/>
      <c r="D219" s="4">
        <v>0</v>
      </c>
      <c r="E219" s="4">
        <v>0</v>
      </c>
      <c r="F219" s="4" t="e">
        <f t="shared" si="11"/>
        <v>#DIV/0!</v>
      </c>
      <c r="G219" s="4">
        <v>0</v>
      </c>
      <c r="H219" s="38"/>
      <c r="I219" s="21">
        <f t="shared" si="12"/>
        <v>0</v>
      </c>
      <c r="J219" s="15"/>
    </row>
    <row r="220" spans="1:10" ht="38.25" x14ac:dyDescent="0.2">
      <c r="A220" s="2" t="s">
        <v>634</v>
      </c>
      <c r="B220" s="3" t="s">
        <v>635</v>
      </c>
      <c r="C220" s="3"/>
      <c r="D220" s="4">
        <v>0</v>
      </c>
      <c r="E220" s="4">
        <v>0</v>
      </c>
      <c r="F220" s="4" t="e">
        <f t="shared" si="11"/>
        <v>#DIV/0!</v>
      </c>
      <c r="G220" s="4">
        <v>0</v>
      </c>
      <c r="H220" s="38"/>
      <c r="I220" s="21">
        <f t="shared" si="12"/>
        <v>0</v>
      </c>
      <c r="J220" s="15"/>
    </row>
    <row r="221" spans="1:10" ht="38.25" x14ac:dyDescent="0.2">
      <c r="A221" s="2" t="s">
        <v>636</v>
      </c>
      <c r="B221" s="3" t="s">
        <v>637</v>
      </c>
      <c r="C221" s="3"/>
      <c r="D221" s="4">
        <v>0</v>
      </c>
      <c r="E221" s="4">
        <v>0</v>
      </c>
      <c r="F221" s="4" t="e">
        <f t="shared" si="11"/>
        <v>#DIV/0!</v>
      </c>
      <c r="G221" s="4">
        <v>0</v>
      </c>
      <c r="H221" s="38"/>
      <c r="I221" s="21">
        <f t="shared" si="12"/>
        <v>0</v>
      </c>
      <c r="J221" s="15"/>
    </row>
    <row r="222" spans="1:10" ht="25.5" x14ac:dyDescent="0.2">
      <c r="A222" s="2" t="s">
        <v>638</v>
      </c>
      <c r="B222" s="3" t="s">
        <v>639</v>
      </c>
      <c r="C222" s="3"/>
      <c r="D222" s="4">
        <v>0</v>
      </c>
      <c r="E222" s="4">
        <v>0</v>
      </c>
      <c r="F222" s="4" t="e">
        <f t="shared" si="11"/>
        <v>#DIV/0!</v>
      </c>
      <c r="G222" s="4">
        <v>0</v>
      </c>
      <c r="H222" s="38"/>
      <c r="I222" s="21">
        <f t="shared" si="12"/>
        <v>0</v>
      </c>
      <c r="J222" s="15"/>
    </row>
    <row r="223" spans="1:10" ht="25.5" x14ac:dyDescent="0.2">
      <c r="A223" s="2" t="s">
        <v>451</v>
      </c>
      <c r="B223" s="3" t="s">
        <v>531</v>
      </c>
      <c r="C223" s="4">
        <v>216000</v>
      </c>
      <c r="D223" s="4">
        <v>247006</v>
      </c>
      <c r="E223" s="4">
        <v>238875.99703</v>
      </c>
      <c r="F223" s="4">
        <f t="shared" si="11"/>
        <v>110.59073936574073</v>
      </c>
      <c r="G223" s="4">
        <f t="shared" ref="G223:G250" si="13">E223/D223*100</f>
        <v>96.708580775365789</v>
      </c>
      <c r="H223" s="38"/>
      <c r="I223" s="21">
        <f t="shared" si="12"/>
        <v>31006</v>
      </c>
      <c r="J223" s="21"/>
    </row>
    <row r="224" spans="1:10" ht="38.25" x14ac:dyDescent="0.2">
      <c r="A224" s="2" t="s">
        <v>419</v>
      </c>
      <c r="B224" s="3" t="s">
        <v>532</v>
      </c>
      <c r="C224" s="4">
        <v>33809.5</v>
      </c>
      <c r="D224" s="4">
        <v>33809.5</v>
      </c>
      <c r="E224" s="4">
        <v>33024.977760000002</v>
      </c>
      <c r="F224" s="4">
        <f t="shared" si="11"/>
        <v>97.679580472943996</v>
      </c>
      <c r="G224" s="4">
        <f t="shared" si="13"/>
        <v>97.679580472943996</v>
      </c>
      <c r="H224" s="38"/>
      <c r="I224" s="21">
        <f t="shared" si="12"/>
        <v>0</v>
      </c>
      <c r="J224" s="21"/>
    </row>
    <row r="225" spans="1:10" ht="25.5" x14ac:dyDescent="0.2">
      <c r="A225" s="2" t="s">
        <v>452</v>
      </c>
      <c r="B225" s="3" t="s">
        <v>533</v>
      </c>
      <c r="C225" s="4">
        <v>0</v>
      </c>
      <c r="D225" s="4">
        <v>7795.6</v>
      </c>
      <c r="E225" s="4">
        <v>7764.02495</v>
      </c>
      <c r="F225" s="4" t="e">
        <f t="shared" si="11"/>
        <v>#DIV/0!</v>
      </c>
      <c r="G225" s="4">
        <f t="shared" si="13"/>
        <v>99.59496318436041</v>
      </c>
      <c r="H225" s="38"/>
      <c r="I225" s="21">
        <f t="shared" si="12"/>
        <v>7795.6</v>
      </c>
      <c r="J225" s="21"/>
    </row>
    <row r="226" spans="1:10" ht="38.25" x14ac:dyDescent="0.2">
      <c r="A226" s="2" t="s">
        <v>453</v>
      </c>
      <c r="B226" s="3" t="s">
        <v>534</v>
      </c>
      <c r="C226" s="3" t="s">
        <v>656</v>
      </c>
      <c r="D226" s="4">
        <v>336.6</v>
      </c>
      <c r="E226" s="4">
        <v>336.6</v>
      </c>
      <c r="F226" s="4" t="e">
        <f t="shared" si="11"/>
        <v>#DIV/0!</v>
      </c>
      <c r="G226" s="4">
        <f t="shared" si="13"/>
        <v>100</v>
      </c>
      <c r="H226" s="38"/>
      <c r="I226" s="21">
        <f t="shared" si="12"/>
        <v>336.6</v>
      </c>
      <c r="J226" s="21"/>
    </row>
    <row r="227" spans="1:10" ht="38.25" x14ac:dyDescent="0.2">
      <c r="A227" s="2" t="s">
        <v>454</v>
      </c>
      <c r="B227" s="3" t="s">
        <v>535</v>
      </c>
      <c r="C227" s="4">
        <v>7561</v>
      </c>
      <c r="D227" s="4">
        <v>7561</v>
      </c>
      <c r="E227" s="4">
        <v>7561</v>
      </c>
      <c r="F227" s="4">
        <f t="shared" si="11"/>
        <v>100</v>
      </c>
      <c r="G227" s="4">
        <f t="shared" si="13"/>
        <v>100</v>
      </c>
      <c r="H227" s="38"/>
      <c r="I227" s="21">
        <f t="shared" si="12"/>
        <v>0</v>
      </c>
      <c r="J227" s="15"/>
    </row>
    <row r="228" spans="1:10" ht="38.25" x14ac:dyDescent="0.2">
      <c r="A228" s="2" t="s">
        <v>345</v>
      </c>
      <c r="B228" s="3" t="s">
        <v>536</v>
      </c>
      <c r="C228" s="4">
        <v>49068.5</v>
      </c>
      <c r="D228" s="4">
        <v>49068.5</v>
      </c>
      <c r="E228" s="4">
        <v>48045.174079999997</v>
      </c>
      <c r="F228" s="4">
        <f t="shared" si="11"/>
        <v>97.914495205681845</v>
      </c>
      <c r="G228" s="4">
        <f t="shared" si="13"/>
        <v>97.914495205681845</v>
      </c>
      <c r="H228" s="39"/>
      <c r="I228" s="21">
        <f t="shared" si="12"/>
        <v>0</v>
      </c>
      <c r="J228" s="15"/>
    </row>
    <row r="229" spans="1:10" ht="38.25" x14ac:dyDescent="0.2">
      <c r="A229" s="2" t="s">
        <v>455</v>
      </c>
      <c r="B229" s="3" t="s">
        <v>537</v>
      </c>
      <c r="C229" s="24">
        <v>322110.40000000002</v>
      </c>
      <c r="D229" s="4">
        <v>360238.1</v>
      </c>
      <c r="E229" s="4">
        <v>360237.73463000002</v>
      </c>
      <c r="F229" s="4">
        <f t="shared" si="11"/>
        <v>111.83672884514128</v>
      </c>
      <c r="G229" s="4">
        <f t="shared" si="13"/>
        <v>99.999898575414434</v>
      </c>
      <c r="H229" s="38"/>
      <c r="I229" s="21">
        <f t="shared" si="12"/>
        <v>38127.699999999953</v>
      </c>
      <c r="J229" s="15"/>
    </row>
    <row r="230" spans="1:10" ht="63.75" x14ac:dyDescent="0.2">
      <c r="A230" s="2" t="s">
        <v>314</v>
      </c>
      <c r="B230" s="3" t="s">
        <v>538</v>
      </c>
      <c r="C230" s="25">
        <v>5902.7</v>
      </c>
      <c r="D230" s="4">
        <v>5902.7</v>
      </c>
      <c r="E230" s="4">
        <v>5866.7533300000005</v>
      </c>
      <c r="F230" s="4">
        <f t="shared" si="11"/>
        <v>99.391013095701979</v>
      </c>
      <c r="G230" s="4">
        <f t="shared" si="13"/>
        <v>99.391013095701979</v>
      </c>
      <c r="H230" s="38"/>
      <c r="I230" s="21">
        <f t="shared" si="12"/>
        <v>0</v>
      </c>
      <c r="J230" s="15"/>
    </row>
    <row r="231" spans="1:10" ht="38.25" x14ac:dyDescent="0.2">
      <c r="A231" s="2" t="s">
        <v>346</v>
      </c>
      <c r="B231" s="3" t="s">
        <v>539</v>
      </c>
      <c r="C231" s="4">
        <v>13415.4</v>
      </c>
      <c r="D231" s="4">
        <v>13415.4</v>
      </c>
      <c r="E231" s="4">
        <v>12222.44666</v>
      </c>
      <c r="F231" s="4">
        <f t="shared" si="11"/>
        <v>91.107582778001401</v>
      </c>
      <c r="G231" s="4">
        <f t="shared" si="13"/>
        <v>91.107582778001401</v>
      </c>
      <c r="H231" s="38"/>
      <c r="I231" s="21">
        <f t="shared" si="12"/>
        <v>0</v>
      </c>
      <c r="J231" s="15"/>
    </row>
    <row r="232" spans="1:10" ht="63.75" x14ac:dyDescent="0.2">
      <c r="A232" s="2" t="s">
        <v>456</v>
      </c>
      <c r="B232" s="3" t="s">
        <v>540</v>
      </c>
      <c r="C232" s="25">
        <v>0</v>
      </c>
      <c r="D232" s="4">
        <v>3224.1</v>
      </c>
      <c r="E232" s="4">
        <v>2291.2950799999999</v>
      </c>
      <c r="F232" s="4" t="e">
        <f t="shared" si="11"/>
        <v>#DIV/0!</v>
      </c>
      <c r="G232" s="4">
        <f t="shared" si="13"/>
        <v>71.067742315684995</v>
      </c>
      <c r="H232" s="38"/>
      <c r="I232" s="21">
        <f t="shared" si="12"/>
        <v>3224.1</v>
      </c>
      <c r="J232" s="15"/>
    </row>
    <row r="233" spans="1:10" ht="38.25" x14ac:dyDescent="0.2">
      <c r="A233" s="2" t="s">
        <v>457</v>
      </c>
      <c r="B233" s="3" t="s">
        <v>541</v>
      </c>
      <c r="C233" s="4">
        <v>39074.699999999997</v>
      </c>
      <c r="D233" s="4">
        <v>39074.699999999997</v>
      </c>
      <c r="E233" s="4">
        <v>38148.527470000001</v>
      </c>
      <c r="F233" s="4">
        <f t="shared" si="11"/>
        <v>97.629738603239446</v>
      </c>
      <c r="G233" s="4">
        <f t="shared" si="13"/>
        <v>97.629738603239446</v>
      </c>
      <c r="H233" s="38"/>
      <c r="I233" s="21">
        <f t="shared" si="12"/>
        <v>0</v>
      </c>
      <c r="J233" s="15"/>
    </row>
    <row r="234" spans="1:10" ht="51" x14ac:dyDescent="0.2">
      <c r="A234" s="2" t="s">
        <v>458</v>
      </c>
      <c r="B234" s="3" t="s">
        <v>542</v>
      </c>
      <c r="C234" s="25">
        <v>0</v>
      </c>
      <c r="D234" s="4">
        <v>13789.5</v>
      </c>
      <c r="E234" s="4">
        <v>13789.49971</v>
      </c>
      <c r="F234" s="4" t="e">
        <f t="shared" si="11"/>
        <v>#DIV/0!</v>
      </c>
      <c r="G234" s="4">
        <f t="shared" si="13"/>
        <v>99.999997896950575</v>
      </c>
      <c r="H234" s="38"/>
      <c r="I234" s="21">
        <f t="shared" si="12"/>
        <v>13789.5</v>
      </c>
      <c r="J234" s="15"/>
    </row>
    <row r="235" spans="1:10" ht="38.25" x14ac:dyDescent="0.2">
      <c r="A235" s="2" t="s">
        <v>459</v>
      </c>
      <c r="B235" s="3" t="s">
        <v>543</v>
      </c>
      <c r="C235" s="25">
        <v>0</v>
      </c>
      <c r="D235" s="4">
        <v>26858.9</v>
      </c>
      <c r="E235" s="4">
        <v>26849.01974</v>
      </c>
      <c r="F235" s="4" t="e">
        <f t="shared" si="11"/>
        <v>#DIV/0!</v>
      </c>
      <c r="G235" s="4">
        <f t="shared" si="13"/>
        <v>99.963214204602565</v>
      </c>
      <c r="H235" s="38"/>
      <c r="I235" s="21">
        <f t="shared" si="12"/>
        <v>26858.9</v>
      </c>
      <c r="J235" s="15"/>
    </row>
    <row r="236" spans="1:10" ht="38.25" x14ac:dyDescent="0.2">
      <c r="A236" s="2" t="s">
        <v>420</v>
      </c>
      <c r="B236" s="3" t="s">
        <v>544</v>
      </c>
      <c r="C236" s="26" t="s">
        <v>656</v>
      </c>
      <c r="D236" s="4">
        <v>3896.4</v>
      </c>
      <c r="E236" s="4">
        <v>3373.0491000000002</v>
      </c>
      <c r="F236" s="4" t="e">
        <f t="shared" si="11"/>
        <v>#DIV/0!</v>
      </c>
      <c r="G236" s="4">
        <f t="shared" si="13"/>
        <v>86.568347705574382</v>
      </c>
      <c r="H236" s="38"/>
      <c r="I236" s="21">
        <f t="shared" si="12"/>
        <v>3896.4</v>
      </c>
      <c r="J236" s="15"/>
    </row>
    <row r="237" spans="1:10" ht="38.25" x14ac:dyDescent="0.2">
      <c r="A237" s="2" t="s">
        <v>460</v>
      </c>
      <c r="B237" s="3" t="s">
        <v>545</v>
      </c>
      <c r="C237" s="26" t="s">
        <v>656</v>
      </c>
      <c r="D237" s="4">
        <v>4641.6000000000004</v>
      </c>
      <c r="E237" s="4">
        <v>4641.6000000000004</v>
      </c>
      <c r="F237" s="4" t="e">
        <f t="shared" si="11"/>
        <v>#DIV/0!</v>
      </c>
      <c r="G237" s="4">
        <f t="shared" si="13"/>
        <v>100</v>
      </c>
      <c r="H237" s="38"/>
      <c r="I237" s="21">
        <f t="shared" si="12"/>
        <v>4641.6000000000004</v>
      </c>
      <c r="J237" s="15"/>
    </row>
    <row r="238" spans="1:10" ht="25.5" x14ac:dyDescent="0.2">
      <c r="A238" s="2" t="s">
        <v>461</v>
      </c>
      <c r="B238" s="3" t="s">
        <v>546</v>
      </c>
      <c r="C238" s="26" t="s">
        <v>656</v>
      </c>
      <c r="D238" s="4">
        <v>3114.5</v>
      </c>
      <c r="E238" s="4">
        <v>3114.5</v>
      </c>
      <c r="F238" s="4" t="e">
        <f t="shared" si="11"/>
        <v>#DIV/0!</v>
      </c>
      <c r="G238" s="4">
        <f t="shared" si="13"/>
        <v>100</v>
      </c>
      <c r="H238" s="38"/>
      <c r="I238" s="21">
        <f t="shared" si="12"/>
        <v>3114.5</v>
      </c>
    </row>
    <row r="239" spans="1:10" ht="25.5" x14ac:dyDescent="0.2">
      <c r="A239" s="2" t="s">
        <v>462</v>
      </c>
      <c r="B239" s="3" t="s">
        <v>547</v>
      </c>
      <c r="C239" s="26">
        <v>5105.3999999999996</v>
      </c>
      <c r="D239" s="4">
        <v>5105.3999999999996</v>
      </c>
      <c r="E239" s="4">
        <v>4677.1181200000001</v>
      </c>
      <c r="F239" s="4">
        <f t="shared" si="11"/>
        <v>91.611198339013598</v>
      </c>
      <c r="G239" s="4">
        <f t="shared" si="13"/>
        <v>91.611198339013598</v>
      </c>
      <c r="H239" s="38"/>
      <c r="I239" s="21">
        <f t="shared" si="12"/>
        <v>0</v>
      </c>
    </row>
    <row r="240" spans="1:10" ht="38.25" x14ac:dyDescent="0.2">
      <c r="A240" s="2" t="s">
        <v>463</v>
      </c>
      <c r="B240" s="3" t="s">
        <v>548</v>
      </c>
      <c r="C240" s="26">
        <v>0</v>
      </c>
      <c r="D240" s="4">
        <v>275856.90000000002</v>
      </c>
      <c r="E240" s="4">
        <v>102614.42108</v>
      </c>
      <c r="F240" s="4" t="e">
        <f t="shared" si="11"/>
        <v>#DIV/0!</v>
      </c>
      <c r="G240" s="4">
        <f t="shared" si="13"/>
        <v>37.19842464698182</v>
      </c>
      <c r="H240" s="38"/>
      <c r="I240" s="21">
        <f t="shared" si="12"/>
        <v>275856.90000000002</v>
      </c>
    </row>
    <row r="241" spans="1:10" ht="51" x14ac:dyDescent="0.2">
      <c r="A241" s="2" t="s">
        <v>464</v>
      </c>
      <c r="B241" s="3" t="s">
        <v>549</v>
      </c>
      <c r="C241" s="26">
        <v>0</v>
      </c>
      <c r="D241" s="4">
        <v>63581.7</v>
      </c>
      <c r="E241" s="4">
        <v>61200.039840000005</v>
      </c>
      <c r="F241" s="4" t="e">
        <f t="shared" si="11"/>
        <v>#DIV/0!</v>
      </c>
      <c r="G241" s="4">
        <f t="shared" si="13"/>
        <v>96.254173512189851</v>
      </c>
      <c r="H241" s="38"/>
      <c r="I241" s="21">
        <f t="shared" si="12"/>
        <v>63581.7</v>
      </c>
    </row>
    <row r="242" spans="1:10" ht="38.25" x14ac:dyDescent="0.2">
      <c r="A242" s="2" t="s">
        <v>127</v>
      </c>
      <c r="B242" s="3" t="s">
        <v>550</v>
      </c>
      <c r="C242" s="26">
        <v>110680.9</v>
      </c>
      <c r="D242" s="4">
        <v>110680.9</v>
      </c>
      <c r="E242" s="4">
        <v>109839.71285</v>
      </c>
      <c r="F242" s="4">
        <f t="shared" si="11"/>
        <v>99.239988877936483</v>
      </c>
      <c r="G242" s="4">
        <f t="shared" si="13"/>
        <v>99.239988877936483</v>
      </c>
      <c r="H242" s="38"/>
      <c r="I242" s="21">
        <f t="shared" si="12"/>
        <v>0</v>
      </c>
    </row>
    <row r="243" spans="1:10" ht="25.5" x14ac:dyDescent="0.2">
      <c r="A243" s="2" t="s">
        <v>465</v>
      </c>
      <c r="B243" s="3" t="s">
        <v>551</v>
      </c>
      <c r="C243" s="26">
        <v>54183</v>
      </c>
      <c r="D243" s="4">
        <v>54183</v>
      </c>
      <c r="E243" s="4">
        <v>54083.737939999999</v>
      </c>
      <c r="F243" s="4">
        <f t="shared" si="11"/>
        <v>99.816802207334405</v>
      </c>
      <c r="G243" s="4">
        <f t="shared" si="13"/>
        <v>99.816802207334405</v>
      </c>
      <c r="H243" s="38"/>
      <c r="I243" s="21">
        <f t="shared" si="12"/>
        <v>0</v>
      </c>
    </row>
    <row r="244" spans="1:10" ht="38.25" x14ac:dyDescent="0.2">
      <c r="A244" s="2" t="s">
        <v>466</v>
      </c>
      <c r="B244" s="3" t="s">
        <v>552</v>
      </c>
      <c r="C244" s="26">
        <v>166733.70000000001</v>
      </c>
      <c r="D244" s="4">
        <v>180432.3</v>
      </c>
      <c r="E244" s="4">
        <v>177639.29215999998</v>
      </c>
      <c r="F244" s="4">
        <f t="shared" si="11"/>
        <v>106.54072461655922</v>
      </c>
      <c r="G244" s="4">
        <f t="shared" si="13"/>
        <v>98.452046645750229</v>
      </c>
      <c r="H244" s="38"/>
      <c r="I244" s="21">
        <f t="shared" si="12"/>
        <v>13698.599999999977</v>
      </c>
    </row>
    <row r="245" spans="1:10" ht="38.25" x14ac:dyDescent="0.2">
      <c r="A245" s="2" t="s">
        <v>467</v>
      </c>
      <c r="B245" s="3" t="s">
        <v>553</v>
      </c>
      <c r="C245" s="26">
        <v>917418.1</v>
      </c>
      <c r="D245" s="4">
        <v>1159991.3</v>
      </c>
      <c r="E245" s="4">
        <v>1395395.3999900001</v>
      </c>
      <c r="F245" s="4">
        <f t="shared" si="11"/>
        <v>152.10026922185207</v>
      </c>
      <c r="G245" s="4">
        <f t="shared" si="13"/>
        <v>120.29360909775788</v>
      </c>
      <c r="H245" s="38"/>
      <c r="I245" s="21">
        <f t="shared" si="12"/>
        <v>242573.20000000007</v>
      </c>
    </row>
    <row r="246" spans="1:10" ht="38.25" x14ac:dyDescent="0.2">
      <c r="A246" s="2" t="s">
        <v>468</v>
      </c>
      <c r="B246" s="3" t="s">
        <v>554</v>
      </c>
      <c r="C246" s="26">
        <v>0</v>
      </c>
      <c r="D246" s="4">
        <v>517328</v>
      </c>
      <c r="E246" s="4">
        <v>997305.14078999998</v>
      </c>
      <c r="F246" s="4" t="e">
        <f t="shared" si="11"/>
        <v>#DIV/0!</v>
      </c>
      <c r="G246" s="4">
        <f t="shared" si="13"/>
        <v>192.7800429882009</v>
      </c>
      <c r="H246" s="38"/>
      <c r="I246" s="21">
        <f t="shared" si="12"/>
        <v>517328</v>
      </c>
    </row>
    <row r="247" spans="1:10" ht="38.25" x14ac:dyDescent="0.2">
      <c r="A247" s="2" t="s">
        <v>469</v>
      </c>
      <c r="B247" s="3" t="s">
        <v>555</v>
      </c>
      <c r="C247" s="26">
        <v>0</v>
      </c>
      <c r="D247" s="4">
        <v>41928.199999999997</v>
      </c>
      <c r="E247" s="4">
        <v>41928.235000000001</v>
      </c>
      <c r="F247" s="4" t="e">
        <f t="shared" si="11"/>
        <v>#DIV/0!</v>
      </c>
      <c r="G247" s="4">
        <f t="shared" si="13"/>
        <v>100.00008347603762</v>
      </c>
      <c r="H247" s="38"/>
      <c r="I247" s="21">
        <f t="shared" si="12"/>
        <v>41928.199999999997</v>
      </c>
    </row>
    <row r="248" spans="1:10" ht="38.25" x14ac:dyDescent="0.2">
      <c r="A248" s="2" t="s">
        <v>470</v>
      </c>
      <c r="B248" s="3" t="s">
        <v>556</v>
      </c>
      <c r="C248" s="26">
        <v>0</v>
      </c>
      <c r="D248" s="4">
        <v>239137.2</v>
      </c>
      <c r="E248" s="4">
        <v>239137.2</v>
      </c>
      <c r="F248" s="4" t="e">
        <f t="shared" si="11"/>
        <v>#DIV/0!</v>
      </c>
      <c r="G248" s="4">
        <f t="shared" si="13"/>
        <v>100</v>
      </c>
      <c r="H248" s="38"/>
      <c r="I248" s="21">
        <f t="shared" si="12"/>
        <v>239137.2</v>
      </c>
    </row>
    <row r="249" spans="1:10" ht="51" x14ac:dyDescent="0.2">
      <c r="A249" s="2" t="s">
        <v>471</v>
      </c>
      <c r="B249" s="3" t="s">
        <v>557</v>
      </c>
      <c r="C249" s="26">
        <v>0</v>
      </c>
      <c r="D249" s="4">
        <v>38359.4</v>
      </c>
      <c r="E249" s="4">
        <v>38358.477319999998</v>
      </c>
      <c r="F249" s="4" t="e">
        <f t="shared" si="11"/>
        <v>#DIV/0!</v>
      </c>
      <c r="G249" s="4">
        <f t="shared" si="13"/>
        <v>99.997594644337497</v>
      </c>
      <c r="H249" s="38"/>
      <c r="I249" s="21">
        <f t="shared" si="12"/>
        <v>38359.4</v>
      </c>
    </row>
    <row r="250" spans="1:10" ht="25.5" x14ac:dyDescent="0.2">
      <c r="A250" s="2" t="s">
        <v>472</v>
      </c>
      <c r="B250" s="3" t="s">
        <v>558</v>
      </c>
      <c r="C250" s="26">
        <v>0</v>
      </c>
      <c r="D250" s="4">
        <v>7436.9</v>
      </c>
      <c r="E250" s="4">
        <v>7436.8410000000003</v>
      </c>
      <c r="F250" s="4" t="e">
        <f t="shared" si="11"/>
        <v>#DIV/0!</v>
      </c>
      <c r="G250" s="4">
        <f t="shared" si="13"/>
        <v>99.99920665868845</v>
      </c>
      <c r="H250" s="38"/>
      <c r="I250" s="21">
        <f t="shared" si="12"/>
        <v>7436.9</v>
      </c>
    </row>
    <row r="251" spans="1:10" x14ac:dyDescent="0.2">
      <c r="A251" s="2" t="s">
        <v>310</v>
      </c>
      <c r="B251" s="3" t="s">
        <v>559</v>
      </c>
      <c r="C251" s="26"/>
      <c r="D251" s="4">
        <v>0</v>
      </c>
      <c r="E251" s="4">
        <v>213.29670000000002</v>
      </c>
      <c r="F251" s="4" t="e">
        <f t="shared" si="11"/>
        <v>#DIV/0!</v>
      </c>
      <c r="G251" s="4">
        <v>0</v>
      </c>
      <c r="H251" s="38"/>
      <c r="I251" s="21">
        <f t="shared" si="12"/>
        <v>0</v>
      </c>
    </row>
    <row r="252" spans="1:10" x14ac:dyDescent="0.2">
      <c r="A252" s="43" t="s">
        <v>421</v>
      </c>
      <c r="B252" s="32" t="s">
        <v>560</v>
      </c>
      <c r="C252" s="44">
        <v>2632788.1</v>
      </c>
      <c r="D252" s="45">
        <v>2715928.3</v>
      </c>
      <c r="E252" s="45">
        <v>2645585.5805500001</v>
      </c>
      <c r="F252" s="45">
        <f t="shared" si="11"/>
        <v>100.48608091741222</v>
      </c>
      <c r="G252" s="45">
        <f>E252/D252*100</f>
        <v>97.409993502037594</v>
      </c>
      <c r="H252" s="46"/>
      <c r="J252" s="15"/>
    </row>
    <row r="253" spans="1:10" ht="38.25" x14ac:dyDescent="0.2">
      <c r="A253" s="2" t="s">
        <v>640</v>
      </c>
      <c r="B253" s="3" t="s">
        <v>641</v>
      </c>
      <c r="C253" s="26">
        <v>0</v>
      </c>
      <c r="D253" s="4">
        <v>0</v>
      </c>
      <c r="E253" s="4">
        <v>0</v>
      </c>
      <c r="F253" s="4" t="e">
        <f t="shared" si="11"/>
        <v>#DIV/0!</v>
      </c>
      <c r="G253" s="4">
        <v>0</v>
      </c>
      <c r="H253" s="38"/>
    </row>
    <row r="254" spans="1:10" ht="25.5" x14ac:dyDescent="0.2">
      <c r="A254" s="2" t="s">
        <v>642</v>
      </c>
      <c r="B254" s="3" t="s">
        <v>643</v>
      </c>
      <c r="C254" s="26">
        <v>0</v>
      </c>
      <c r="D254" s="4">
        <v>0</v>
      </c>
      <c r="E254" s="4">
        <v>0</v>
      </c>
      <c r="F254" s="4" t="e">
        <f t="shared" si="11"/>
        <v>#DIV/0!</v>
      </c>
      <c r="G254" s="4">
        <v>0</v>
      </c>
      <c r="H254" s="38"/>
    </row>
    <row r="255" spans="1:10" ht="38.25" x14ac:dyDescent="0.2">
      <c r="A255" s="2" t="s">
        <v>130</v>
      </c>
      <c r="B255" s="3" t="s">
        <v>561</v>
      </c>
      <c r="C255" s="26">
        <v>30157.5</v>
      </c>
      <c r="D255" s="4">
        <v>30157.5</v>
      </c>
      <c r="E255" s="4">
        <v>30157.5</v>
      </c>
      <c r="F255" s="4">
        <f t="shared" si="11"/>
        <v>100</v>
      </c>
      <c r="G255" s="4">
        <f t="shared" ref="G255:G275" si="14">E255/D255*100</f>
        <v>100</v>
      </c>
      <c r="H255" s="38"/>
    </row>
    <row r="256" spans="1:10" ht="25.5" x14ac:dyDescent="0.2">
      <c r="A256" s="2" t="s">
        <v>132</v>
      </c>
      <c r="B256" s="3" t="s">
        <v>562</v>
      </c>
      <c r="C256" s="26">
        <v>19123.8</v>
      </c>
      <c r="D256" s="4">
        <v>19123.8</v>
      </c>
      <c r="E256" s="4">
        <v>16397.85252</v>
      </c>
      <c r="F256" s="4">
        <f t="shared" si="11"/>
        <v>85.745785461048541</v>
      </c>
      <c r="G256" s="4">
        <f t="shared" si="14"/>
        <v>85.745785461048541</v>
      </c>
      <c r="H256" s="38"/>
    </row>
    <row r="257" spans="1:10" ht="25.5" x14ac:dyDescent="0.2">
      <c r="A257" s="2" t="s">
        <v>131</v>
      </c>
      <c r="B257" s="3" t="s">
        <v>563</v>
      </c>
      <c r="C257" s="26">
        <v>288295.7</v>
      </c>
      <c r="D257" s="4">
        <v>288295.7</v>
      </c>
      <c r="E257" s="4">
        <v>288271.83937</v>
      </c>
      <c r="F257" s="4">
        <f t="shared" si="11"/>
        <v>99.991723556750927</v>
      </c>
      <c r="G257" s="4">
        <f t="shared" si="14"/>
        <v>99.991723556750927</v>
      </c>
      <c r="H257" s="38"/>
    </row>
    <row r="258" spans="1:10" ht="63.75" x14ac:dyDescent="0.2">
      <c r="A258" s="2" t="s">
        <v>473</v>
      </c>
      <c r="B258" s="3" t="s">
        <v>564</v>
      </c>
      <c r="C258" s="26">
        <v>45898.8</v>
      </c>
      <c r="D258" s="4">
        <v>48027.6</v>
      </c>
      <c r="E258" s="4">
        <v>47291.58</v>
      </c>
      <c r="F258" s="4">
        <f t="shared" si="11"/>
        <v>103.03445841721353</v>
      </c>
      <c r="G258" s="4">
        <f t="shared" si="14"/>
        <v>98.467506183944238</v>
      </c>
      <c r="H258" s="38"/>
    </row>
    <row r="259" spans="1:10" ht="63.75" x14ac:dyDescent="0.2">
      <c r="A259" s="2" t="s">
        <v>474</v>
      </c>
      <c r="B259" s="3" t="s">
        <v>565</v>
      </c>
      <c r="C259" s="26">
        <v>16425.7</v>
      </c>
      <c r="D259" s="4">
        <v>16425.7</v>
      </c>
      <c r="E259" s="4">
        <v>16214.255999999999</v>
      </c>
      <c r="F259" s="4">
        <f t="shared" si="11"/>
        <v>98.712724571859951</v>
      </c>
      <c r="G259" s="4">
        <f t="shared" si="14"/>
        <v>98.712724571859951</v>
      </c>
      <c r="H259" s="38"/>
    </row>
    <row r="260" spans="1:10" ht="38.25" x14ac:dyDescent="0.2">
      <c r="A260" s="2" t="s">
        <v>391</v>
      </c>
      <c r="B260" s="3" t="s">
        <v>566</v>
      </c>
      <c r="C260" s="26">
        <v>38011.300000000003</v>
      </c>
      <c r="D260" s="4">
        <v>35958.1</v>
      </c>
      <c r="E260" s="4">
        <v>34516.608100000005</v>
      </c>
      <c r="F260" s="4">
        <f t="shared" si="11"/>
        <v>90.80617632125184</v>
      </c>
      <c r="G260" s="4">
        <f t="shared" si="14"/>
        <v>95.991190023944554</v>
      </c>
      <c r="H260" s="38"/>
    </row>
    <row r="261" spans="1:10" ht="51" x14ac:dyDescent="0.2">
      <c r="A261" s="2" t="s">
        <v>347</v>
      </c>
      <c r="B261" s="3" t="s">
        <v>567</v>
      </c>
      <c r="C261" s="26">
        <v>69891.5</v>
      </c>
      <c r="D261" s="4">
        <v>69891.5</v>
      </c>
      <c r="E261" s="4">
        <v>69139.639920000001</v>
      </c>
      <c r="F261" s="4">
        <f t="shared" si="11"/>
        <v>98.924246753897123</v>
      </c>
      <c r="G261" s="4">
        <f t="shared" si="14"/>
        <v>98.924246753897123</v>
      </c>
      <c r="H261" s="38"/>
    </row>
    <row r="262" spans="1:10" ht="38.25" x14ac:dyDescent="0.2">
      <c r="A262" s="2" t="s">
        <v>475</v>
      </c>
      <c r="B262" s="3" t="s">
        <v>568</v>
      </c>
      <c r="C262" s="26">
        <v>30.2</v>
      </c>
      <c r="D262" s="4">
        <v>30.2</v>
      </c>
      <c r="E262" s="4">
        <v>29.878299999999999</v>
      </c>
      <c r="F262" s="4">
        <f t="shared" si="11"/>
        <v>98.934768211920527</v>
      </c>
      <c r="G262" s="4">
        <f t="shared" si="14"/>
        <v>98.934768211920527</v>
      </c>
      <c r="H262" s="38"/>
    </row>
    <row r="263" spans="1:10" ht="25.5" x14ac:dyDescent="0.2">
      <c r="A263" s="2" t="s">
        <v>128</v>
      </c>
      <c r="B263" s="3" t="s">
        <v>569</v>
      </c>
      <c r="C263" s="26">
        <v>999235.8</v>
      </c>
      <c r="D263" s="4">
        <v>1131396.1000000001</v>
      </c>
      <c r="E263" s="4">
        <v>1086970.96918</v>
      </c>
      <c r="F263" s="4">
        <f t="shared" si="11"/>
        <v>108.78022676729557</v>
      </c>
      <c r="G263" s="4">
        <f t="shared" si="14"/>
        <v>96.07342372666831</v>
      </c>
      <c r="H263" s="38"/>
    </row>
    <row r="264" spans="1:10" ht="38.25" x14ac:dyDescent="0.2">
      <c r="A264" s="2" t="s">
        <v>133</v>
      </c>
      <c r="B264" s="3" t="s">
        <v>570</v>
      </c>
      <c r="C264" s="26">
        <v>9011.7000000000007</v>
      </c>
      <c r="D264" s="4">
        <v>10034.700000000001</v>
      </c>
      <c r="E264" s="4">
        <v>10034.700000000001</v>
      </c>
      <c r="F264" s="4">
        <f t="shared" si="11"/>
        <v>111.35190918472652</v>
      </c>
      <c r="G264" s="4">
        <f t="shared" si="14"/>
        <v>100</v>
      </c>
      <c r="H264" s="38"/>
    </row>
    <row r="265" spans="1:10" ht="51" x14ac:dyDescent="0.2">
      <c r="A265" s="2" t="s">
        <v>476</v>
      </c>
      <c r="B265" s="3" t="s">
        <v>571</v>
      </c>
      <c r="C265" s="26">
        <v>7747.5</v>
      </c>
      <c r="D265" s="4">
        <v>5415.5</v>
      </c>
      <c r="E265" s="4">
        <v>4767.6636799999997</v>
      </c>
      <c r="F265" s="4">
        <f t="shared" si="11"/>
        <v>61.538092029686986</v>
      </c>
      <c r="G265" s="4">
        <f t="shared" si="14"/>
        <v>88.037368294709623</v>
      </c>
      <c r="H265" s="38"/>
    </row>
    <row r="266" spans="1:10" ht="38.25" x14ac:dyDescent="0.2">
      <c r="A266" s="2" t="s">
        <v>129</v>
      </c>
      <c r="B266" s="3" t="s">
        <v>572</v>
      </c>
      <c r="C266" s="26">
        <v>102.9</v>
      </c>
      <c r="D266" s="4">
        <v>102.9</v>
      </c>
      <c r="E266" s="4">
        <v>85.788420000000002</v>
      </c>
      <c r="F266" s="4">
        <f t="shared" si="11"/>
        <v>83.370670553935852</v>
      </c>
      <c r="G266" s="4">
        <f t="shared" si="14"/>
        <v>83.370670553935852</v>
      </c>
      <c r="H266" s="38"/>
    </row>
    <row r="267" spans="1:10" ht="38.25" x14ac:dyDescent="0.2">
      <c r="A267" s="2" t="s">
        <v>134</v>
      </c>
      <c r="B267" s="3" t="s">
        <v>573</v>
      </c>
      <c r="C267" s="26">
        <v>327732.7</v>
      </c>
      <c r="D267" s="4">
        <v>275704.90000000002</v>
      </c>
      <c r="E267" s="4">
        <v>275519.41292000003</v>
      </c>
      <c r="F267" s="4">
        <f t="shared" si="11"/>
        <v>84.068331576312033</v>
      </c>
      <c r="G267" s="4">
        <f t="shared" si="14"/>
        <v>99.932722603044056</v>
      </c>
      <c r="H267" s="38"/>
    </row>
    <row r="268" spans="1:10" ht="63.75" x14ac:dyDescent="0.2">
      <c r="A268" s="2" t="s">
        <v>348</v>
      </c>
      <c r="B268" s="3" t="s">
        <v>574</v>
      </c>
      <c r="C268" s="26">
        <v>423690</v>
      </c>
      <c r="D268" s="4">
        <v>420986</v>
      </c>
      <c r="E268" s="4">
        <v>420951.42207999999</v>
      </c>
      <c r="F268" s="4">
        <f t="shared" si="11"/>
        <v>99.353636403974605</v>
      </c>
      <c r="G268" s="4">
        <f t="shared" si="14"/>
        <v>99.991786444204791</v>
      </c>
      <c r="H268" s="38"/>
      <c r="I268" s="14"/>
      <c r="J268" s="14"/>
    </row>
    <row r="269" spans="1:10" ht="63.75" x14ac:dyDescent="0.2">
      <c r="A269" s="2" t="s">
        <v>477</v>
      </c>
      <c r="B269" s="3" t="s">
        <v>575</v>
      </c>
      <c r="C269" s="26">
        <v>226899.7</v>
      </c>
      <c r="D269" s="4">
        <v>254274.8</v>
      </c>
      <c r="E269" s="4">
        <v>236813.30650999999</v>
      </c>
      <c r="F269" s="4">
        <f t="shared" si="11"/>
        <v>104.36915805089208</v>
      </c>
      <c r="G269" s="4">
        <f t="shared" si="14"/>
        <v>93.132825789264217</v>
      </c>
      <c r="H269" s="38"/>
    </row>
    <row r="270" spans="1:10" ht="25.5" x14ac:dyDescent="0.2">
      <c r="A270" s="2" t="s">
        <v>422</v>
      </c>
      <c r="B270" s="3" t="s">
        <v>576</v>
      </c>
      <c r="C270" s="26">
        <v>14758.6</v>
      </c>
      <c r="D270" s="4">
        <v>14758.6</v>
      </c>
      <c r="E270" s="4">
        <v>14758.6</v>
      </c>
      <c r="F270" s="4">
        <f t="shared" si="11"/>
        <v>100</v>
      </c>
      <c r="G270" s="4">
        <f t="shared" si="14"/>
        <v>100</v>
      </c>
      <c r="H270" s="38"/>
    </row>
    <row r="271" spans="1:10" ht="25.5" x14ac:dyDescent="0.2">
      <c r="A271" s="2" t="s">
        <v>478</v>
      </c>
      <c r="B271" s="3" t="s">
        <v>577</v>
      </c>
      <c r="C271" s="25">
        <v>115774.7</v>
      </c>
      <c r="D271" s="4">
        <v>95344.7</v>
      </c>
      <c r="E271" s="4">
        <v>93664.563549999992</v>
      </c>
      <c r="F271" s="4">
        <f t="shared" si="11"/>
        <v>80.902445482475869</v>
      </c>
      <c r="G271" s="4">
        <f t="shared" si="14"/>
        <v>98.237829213370006</v>
      </c>
      <c r="H271" s="38"/>
    </row>
    <row r="272" spans="1:10" ht="80.25" customHeight="1" x14ac:dyDescent="0.2">
      <c r="A272" s="33" t="s">
        <v>659</v>
      </c>
      <c r="B272" s="32" t="s">
        <v>578</v>
      </c>
      <c r="C272" s="47">
        <v>108467.2</v>
      </c>
      <c r="D272" s="45">
        <v>1153648.2</v>
      </c>
      <c r="E272" s="45">
        <v>1074993.6636199998</v>
      </c>
      <c r="F272" s="45">
        <f t="shared" si="11"/>
        <v>991.0771768977163</v>
      </c>
      <c r="G272" s="45">
        <f t="shared" si="14"/>
        <v>93.182103835467331</v>
      </c>
      <c r="H272" s="43" t="s">
        <v>660</v>
      </c>
    </row>
    <row r="273" spans="1:8" ht="51" x14ac:dyDescent="0.2">
      <c r="A273" s="2" t="s">
        <v>479</v>
      </c>
      <c r="B273" s="3" t="s">
        <v>579</v>
      </c>
      <c r="C273" s="3"/>
      <c r="D273" s="4">
        <v>9160.5</v>
      </c>
      <c r="E273" s="4">
        <v>9160.5</v>
      </c>
      <c r="F273" s="4" t="e">
        <f t="shared" si="11"/>
        <v>#DIV/0!</v>
      </c>
      <c r="G273" s="4">
        <f t="shared" si="14"/>
        <v>100</v>
      </c>
      <c r="H273" s="38"/>
    </row>
    <row r="274" spans="1:8" ht="25.5" x14ac:dyDescent="0.2">
      <c r="A274" s="2" t="s">
        <v>480</v>
      </c>
      <c r="B274" s="3" t="s">
        <v>580</v>
      </c>
      <c r="C274" s="4">
        <v>18000</v>
      </c>
      <c r="D274" s="4">
        <v>18000</v>
      </c>
      <c r="E274" s="4">
        <v>15636.13956</v>
      </c>
      <c r="F274" s="4">
        <f t="shared" si="11"/>
        <v>86.867441999999997</v>
      </c>
      <c r="G274" s="4">
        <f t="shared" si="14"/>
        <v>86.867441999999997</v>
      </c>
      <c r="H274" s="38"/>
    </row>
    <row r="275" spans="1:8" ht="38.25" x14ac:dyDescent="0.2">
      <c r="A275" s="2" t="s">
        <v>481</v>
      </c>
      <c r="B275" s="3" t="s">
        <v>581</v>
      </c>
      <c r="C275" s="4">
        <v>3256.2</v>
      </c>
      <c r="D275" s="4">
        <v>7280.3</v>
      </c>
      <c r="E275" s="4">
        <v>7253.3005599999997</v>
      </c>
      <c r="F275" s="4">
        <f t="shared" si="11"/>
        <v>222.75353356673423</v>
      </c>
      <c r="G275" s="4">
        <f t="shared" si="14"/>
        <v>99.629143853962049</v>
      </c>
      <c r="H275" s="38"/>
    </row>
    <row r="276" spans="1:8" ht="38.25" x14ac:dyDescent="0.2">
      <c r="A276" s="2" t="s">
        <v>482</v>
      </c>
      <c r="B276" s="3" t="s">
        <v>582</v>
      </c>
      <c r="C276" s="4">
        <v>19.8</v>
      </c>
      <c r="D276" s="4">
        <v>1085.2</v>
      </c>
      <c r="E276" s="4">
        <v>2284.8620599999999</v>
      </c>
      <c r="F276" s="4">
        <f t="shared" si="11"/>
        <v>11539.707373737374</v>
      </c>
      <c r="G276" s="4" t="s">
        <v>650</v>
      </c>
      <c r="H276" s="38"/>
    </row>
    <row r="277" spans="1:8" ht="38.25" x14ac:dyDescent="0.2">
      <c r="A277" s="2" t="s">
        <v>483</v>
      </c>
      <c r="B277" s="3" t="s">
        <v>583</v>
      </c>
      <c r="C277" s="24">
        <v>87066.2</v>
      </c>
      <c r="D277" s="4">
        <v>88546.2</v>
      </c>
      <c r="E277" s="4">
        <v>88070.889519999997</v>
      </c>
      <c r="F277" s="4">
        <f t="shared" ref="F277:F331" si="15">E277/C277*100</f>
        <v>101.15393748664809</v>
      </c>
      <c r="G277" s="4">
        <f>E277/D277*100</f>
        <v>99.46320623584073</v>
      </c>
      <c r="H277" s="38"/>
    </row>
    <row r="278" spans="1:8" ht="76.5" x14ac:dyDescent="0.2">
      <c r="A278" s="2" t="s">
        <v>392</v>
      </c>
      <c r="B278" s="3" t="s">
        <v>584</v>
      </c>
      <c r="C278" s="24">
        <v>125</v>
      </c>
      <c r="D278" s="4">
        <v>125</v>
      </c>
      <c r="E278" s="4">
        <v>119.94444</v>
      </c>
      <c r="F278" s="4">
        <f t="shared" si="15"/>
        <v>95.955551999999997</v>
      </c>
      <c r="G278" s="4">
        <f>E278/D278*100</f>
        <v>95.955551999999997</v>
      </c>
      <c r="H278" s="38"/>
    </row>
    <row r="279" spans="1:8" ht="51" x14ac:dyDescent="0.2">
      <c r="A279" s="2" t="s">
        <v>349</v>
      </c>
      <c r="B279" s="3" t="s">
        <v>585</v>
      </c>
      <c r="C279" s="3" t="s">
        <v>656</v>
      </c>
      <c r="D279" s="4">
        <v>479.9</v>
      </c>
      <c r="E279" s="4">
        <v>479.82140999999996</v>
      </c>
      <c r="F279" s="4" t="e">
        <f t="shared" si="15"/>
        <v>#DIV/0!</v>
      </c>
      <c r="G279" s="4">
        <f>E279/D279*100</f>
        <v>99.983623671598238</v>
      </c>
      <c r="H279" s="38"/>
    </row>
    <row r="280" spans="1:8" ht="25.5" x14ac:dyDescent="0.2">
      <c r="A280" s="2" t="s">
        <v>434</v>
      </c>
      <c r="B280" s="3" t="s">
        <v>586</v>
      </c>
      <c r="C280" s="3" t="s">
        <v>656</v>
      </c>
      <c r="D280" s="4">
        <v>1026929.3</v>
      </c>
      <c r="E280" s="4">
        <v>441224.40606999997</v>
      </c>
      <c r="F280" s="4" t="e">
        <f t="shared" si="15"/>
        <v>#DIV/0!</v>
      </c>
      <c r="G280" s="4">
        <f>E280/D280*100</f>
        <v>42.965412134019346</v>
      </c>
      <c r="H280" s="38"/>
    </row>
    <row r="281" spans="1:8" ht="89.25" x14ac:dyDescent="0.2">
      <c r="A281" s="2" t="s">
        <v>484</v>
      </c>
      <c r="B281" s="3" t="s">
        <v>587</v>
      </c>
      <c r="C281" s="3" t="s">
        <v>656</v>
      </c>
      <c r="D281" s="4">
        <v>2041.8</v>
      </c>
      <c r="E281" s="4">
        <v>2041.8</v>
      </c>
      <c r="F281" s="4" t="e">
        <f t="shared" si="15"/>
        <v>#DIV/0!</v>
      </c>
      <c r="G281" s="4">
        <f>E281/D281*100</f>
        <v>100</v>
      </c>
      <c r="H281" s="38"/>
    </row>
    <row r="282" spans="1:8" ht="25.5" x14ac:dyDescent="0.2">
      <c r="A282" s="2" t="s">
        <v>350</v>
      </c>
      <c r="B282" s="3" t="s">
        <v>588</v>
      </c>
      <c r="C282" s="3"/>
      <c r="D282" s="4">
        <v>0</v>
      </c>
      <c r="E282" s="4">
        <v>508722</v>
      </c>
      <c r="F282" s="4" t="e">
        <f t="shared" si="15"/>
        <v>#DIV/0!</v>
      </c>
      <c r="G282" s="4">
        <v>0</v>
      </c>
      <c r="H282" s="38"/>
    </row>
    <row r="283" spans="1:8" ht="25.5" x14ac:dyDescent="0.2">
      <c r="A283" s="19" t="s">
        <v>135</v>
      </c>
      <c r="B283" s="20" t="s">
        <v>364</v>
      </c>
      <c r="C283" s="18">
        <v>37116</v>
      </c>
      <c r="D283" s="18">
        <v>37116</v>
      </c>
      <c r="E283" s="18">
        <v>0</v>
      </c>
      <c r="F283" s="4">
        <f t="shared" si="15"/>
        <v>0</v>
      </c>
      <c r="G283" s="18">
        <f>E283/D283*100</f>
        <v>0</v>
      </c>
      <c r="H283" s="38"/>
    </row>
    <row r="284" spans="1:8" ht="25.5" x14ac:dyDescent="0.2">
      <c r="A284" s="2" t="s">
        <v>136</v>
      </c>
      <c r="B284" s="3" t="s">
        <v>299</v>
      </c>
      <c r="C284" s="4">
        <v>37116</v>
      </c>
      <c r="D284" s="4">
        <v>37116</v>
      </c>
      <c r="E284" s="4">
        <v>0</v>
      </c>
      <c r="F284" s="4">
        <f t="shared" si="15"/>
        <v>0</v>
      </c>
      <c r="G284" s="4">
        <f>E284/D284*100</f>
        <v>0</v>
      </c>
      <c r="H284" s="38"/>
    </row>
    <row r="285" spans="1:8" ht="51" x14ac:dyDescent="0.2">
      <c r="A285" s="2" t="s">
        <v>644</v>
      </c>
      <c r="B285" s="3" t="s">
        <v>645</v>
      </c>
      <c r="C285" s="24" t="s">
        <v>656</v>
      </c>
      <c r="D285" s="4">
        <v>0</v>
      </c>
      <c r="E285" s="4">
        <v>0</v>
      </c>
      <c r="F285" s="4" t="e">
        <f t="shared" si="15"/>
        <v>#DIV/0!</v>
      </c>
      <c r="G285" s="4">
        <v>0</v>
      </c>
      <c r="H285" s="38"/>
    </row>
    <row r="286" spans="1:8" ht="76.5" x14ac:dyDescent="0.2">
      <c r="A286" s="2" t="s">
        <v>485</v>
      </c>
      <c r="B286" s="3" t="s">
        <v>300</v>
      </c>
      <c r="C286" s="4">
        <v>37116</v>
      </c>
      <c r="D286" s="4">
        <v>37116</v>
      </c>
      <c r="E286" s="4">
        <v>0</v>
      </c>
      <c r="F286" s="4">
        <f t="shared" si="15"/>
        <v>0</v>
      </c>
      <c r="G286" s="4">
        <f>E286/D286*100</f>
        <v>0</v>
      </c>
      <c r="H286" s="38"/>
    </row>
    <row r="287" spans="1:8" ht="25.5" x14ac:dyDescent="0.2">
      <c r="A287" s="19" t="s">
        <v>486</v>
      </c>
      <c r="B287" s="20" t="s">
        <v>589</v>
      </c>
      <c r="C287" s="27">
        <v>7065.5</v>
      </c>
      <c r="D287" s="18">
        <v>7065.5</v>
      </c>
      <c r="E287" s="18">
        <v>7065.45</v>
      </c>
      <c r="F287" s="4">
        <f t="shared" si="15"/>
        <v>99.999292335998874</v>
      </c>
      <c r="G287" s="18">
        <f>E287/D287*100</f>
        <v>99.999292335998874</v>
      </c>
      <c r="H287" s="38"/>
    </row>
    <row r="288" spans="1:8" ht="25.5" x14ac:dyDescent="0.2">
      <c r="A288" s="2" t="s">
        <v>487</v>
      </c>
      <c r="B288" s="3" t="s">
        <v>590</v>
      </c>
      <c r="C288" s="28">
        <v>7065.5</v>
      </c>
      <c r="D288" s="4">
        <v>7065.5</v>
      </c>
      <c r="E288" s="4">
        <v>7065.45</v>
      </c>
      <c r="F288" s="4">
        <f t="shared" si="15"/>
        <v>99.999292335998874</v>
      </c>
      <c r="G288" s="4">
        <f>E288/D288*100</f>
        <v>99.999292335998874</v>
      </c>
      <c r="H288" s="38"/>
    </row>
    <row r="289" spans="1:10" ht="25.5" x14ac:dyDescent="0.2">
      <c r="A289" s="2" t="s">
        <v>488</v>
      </c>
      <c r="B289" s="3" t="s">
        <v>591</v>
      </c>
      <c r="C289" s="28">
        <v>7065.5</v>
      </c>
      <c r="D289" s="4">
        <v>7065.5</v>
      </c>
      <c r="E289" s="4">
        <v>7065.45</v>
      </c>
      <c r="F289" s="4">
        <f t="shared" si="15"/>
        <v>99.999292335998874</v>
      </c>
      <c r="G289" s="4">
        <f>E289/D289*100</f>
        <v>99.999292335998874</v>
      </c>
      <c r="H289" s="38"/>
    </row>
    <row r="290" spans="1:10" x14ac:dyDescent="0.2">
      <c r="A290" s="19" t="s">
        <v>393</v>
      </c>
      <c r="B290" s="20" t="s">
        <v>403</v>
      </c>
      <c r="C290" s="20"/>
      <c r="D290" s="18">
        <v>0</v>
      </c>
      <c r="E290" s="18">
        <v>334.84289000000001</v>
      </c>
      <c r="F290" s="4" t="e">
        <f t="shared" si="15"/>
        <v>#DIV/0!</v>
      </c>
      <c r="G290" s="18">
        <v>0</v>
      </c>
      <c r="H290" s="38"/>
    </row>
    <row r="291" spans="1:10" x14ac:dyDescent="0.2">
      <c r="A291" s="2" t="s">
        <v>394</v>
      </c>
      <c r="B291" s="3" t="s">
        <v>404</v>
      </c>
      <c r="C291" s="3"/>
      <c r="D291" s="4">
        <v>0</v>
      </c>
      <c r="E291" s="4">
        <v>334.84289000000001</v>
      </c>
      <c r="F291" s="4" t="e">
        <f t="shared" si="15"/>
        <v>#DIV/0!</v>
      </c>
      <c r="G291" s="4">
        <v>0</v>
      </c>
      <c r="H291" s="38"/>
    </row>
    <row r="292" spans="1:10" ht="25.5" x14ac:dyDescent="0.2">
      <c r="A292" s="2" t="s">
        <v>423</v>
      </c>
      <c r="B292" s="3" t="s">
        <v>431</v>
      </c>
      <c r="C292" s="3"/>
      <c r="D292" s="4">
        <v>0</v>
      </c>
      <c r="E292" s="4">
        <v>5.9880000000000004</v>
      </c>
      <c r="F292" s="4" t="e">
        <f t="shared" si="15"/>
        <v>#DIV/0!</v>
      </c>
      <c r="G292" s="4">
        <v>0</v>
      </c>
      <c r="H292" s="38"/>
    </row>
    <row r="293" spans="1:10" x14ac:dyDescent="0.2">
      <c r="A293" s="2" t="s">
        <v>394</v>
      </c>
      <c r="B293" s="3" t="s">
        <v>405</v>
      </c>
      <c r="C293" s="3"/>
      <c r="D293" s="4">
        <v>0</v>
      </c>
      <c r="E293" s="4">
        <v>328.85489000000001</v>
      </c>
      <c r="F293" s="4" t="e">
        <f t="shared" si="15"/>
        <v>#DIV/0!</v>
      </c>
      <c r="G293" s="4">
        <v>0</v>
      </c>
      <c r="H293" s="38"/>
    </row>
    <row r="294" spans="1:10" ht="63.75" x14ac:dyDescent="0.2">
      <c r="A294" s="19" t="s">
        <v>137</v>
      </c>
      <c r="B294" s="20" t="s">
        <v>301</v>
      </c>
      <c r="C294" s="29" t="s">
        <v>656</v>
      </c>
      <c r="D294" s="18">
        <v>353656.5</v>
      </c>
      <c r="E294" s="18">
        <v>373109.22450999997</v>
      </c>
      <c r="F294" s="4" t="s">
        <v>661</v>
      </c>
      <c r="G294" s="18">
        <f>E294/D294*100</f>
        <v>105.50045722615022</v>
      </c>
      <c r="H294" s="38"/>
    </row>
    <row r="295" spans="1:10" ht="38.25" x14ac:dyDescent="0.2">
      <c r="A295" s="2" t="s">
        <v>489</v>
      </c>
      <c r="B295" s="3" t="s">
        <v>592</v>
      </c>
      <c r="C295" s="25" t="s">
        <v>656</v>
      </c>
      <c r="D295" s="4">
        <v>291997.40000000002</v>
      </c>
      <c r="E295" s="4">
        <v>292014.75675</v>
      </c>
      <c r="F295" s="4" t="e">
        <f t="shared" si="15"/>
        <v>#DIV/0!</v>
      </c>
      <c r="G295" s="4">
        <f>E295/D295*100</f>
        <v>100.00594414539307</v>
      </c>
      <c r="H295" s="38"/>
    </row>
    <row r="296" spans="1:10" ht="25.5" x14ac:dyDescent="0.2">
      <c r="A296" s="2" t="s">
        <v>490</v>
      </c>
      <c r="B296" s="3" t="s">
        <v>302</v>
      </c>
      <c r="C296" s="25">
        <v>0</v>
      </c>
      <c r="D296" s="4">
        <v>61659.1</v>
      </c>
      <c r="E296" s="4">
        <v>81094.46776</v>
      </c>
      <c r="F296" s="4" t="e">
        <f t="shared" si="15"/>
        <v>#DIV/0!</v>
      </c>
      <c r="G296" s="4">
        <f>E296/D296*100</f>
        <v>131.52068025644229</v>
      </c>
      <c r="H296" s="38"/>
    </row>
    <row r="297" spans="1:10" ht="25.5" x14ac:dyDescent="0.2">
      <c r="A297" s="2" t="s">
        <v>138</v>
      </c>
      <c r="B297" s="3" t="s">
        <v>303</v>
      </c>
      <c r="C297" s="25">
        <v>0</v>
      </c>
      <c r="D297" s="4">
        <v>56408.3</v>
      </c>
      <c r="E297" s="4">
        <v>70241.756840000002</v>
      </c>
      <c r="F297" s="4" t="e">
        <f t="shared" si="15"/>
        <v>#DIV/0!</v>
      </c>
      <c r="G297" s="4">
        <f>E297/D297*100</f>
        <v>124.52379674622351</v>
      </c>
      <c r="H297" s="38"/>
    </row>
    <row r="298" spans="1:10" ht="25.5" x14ac:dyDescent="0.2">
      <c r="A298" s="2" t="s">
        <v>435</v>
      </c>
      <c r="B298" s="3" t="s">
        <v>436</v>
      </c>
      <c r="C298" s="25">
        <v>0</v>
      </c>
      <c r="D298" s="4">
        <v>44</v>
      </c>
      <c r="E298" s="4">
        <v>43.972070000000002</v>
      </c>
      <c r="F298" s="4" t="e">
        <f t="shared" si="15"/>
        <v>#DIV/0!</v>
      </c>
      <c r="G298" s="4">
        <f>E298/D298*100</f>
        <v>99.936522727272731</v>
      </c>
      <c r="H298" s="38"/>
    </row>
    <row r="299" spans="1:10" ht="25.5" x14ac:dyDescent="0.2">
      <c r="A299" s="2" t="s">
        <v>139</v>
      </c>
      <c r="B299" s="3" t="s">
        <v>304</v>
      </c>
      <c r="C299" s="25">
        <v>0</v>
      </c>
      <c r="D299" s="4">
        <v>5206.8</v>
      </c>
      <c r="E299" s="4">
        <v>10808.73885</v>
      </c>
      <c r="F299" s="4" t="e">
        <f t="shared" si="15"/>
        <v>#DIV/0!</v>
      </c>
      <c r="G299" s="4" t="s">
        <v>650</v>
      </c>
      <c r="H299" s="39"/>
      <c r="I299" s="14"/>
      <c r="J299" s="14"/>
    </row>
    <row r="300" spans="1:10" ht="38.25" x14ac:dyDescent="0.2">
      <c r="A300" s="2" t="s">
        <v>646</v>
      </c>
      <c r="B300" s="3" t="s">
        <v>647</v>
      </c>
      <c r="C300" s="25">
        <v>0</v>
      </c>
      <c r="D300" s="4">
        <v>0</v>
      </c>
      <c r="E300" s="4">
        <v>0</v>
      </c>
      <c r="F300" s="4" t="e">
        <f t="shared" si="15"/>
        <v>#DIV/0!</v>
      </c>
      <c r="G300" s="4">
        <v>0</v>
      </c>
      <c r="H300" s="38"/>
    </row>
    <row r="301" spans="1:10" ht="51" x14ac:dyDescent="0.2">
      <c r="A301" s="2" t="s">
        <v>491</v>
      </c>
      <c r="B301" s="3" t="s">
        <v>593</v>
      </c>
      <c r="C301" s="25">
        <v>0</v>
      </c>
      <c r="D301" s="4">
        <v>166.5</v>
      </c>
      <c r="E301" s="4">
        <v>166.523</v>
      </c>
      <c r="F301" s="4" t="e">
        <f t="shared" si="15"/>
        <v>#DIV/0!</v>
      </c>
      <c r="G301" s="4">
        <f t="shared" ref="G301:G306" si="16">E301/D301*100</f>
        <v>100.0138138138138</v>
      </c>
      <c r="H301" s="38"/>
    </row>
    <row r="302" spans="1:10" ht="38.25" x14ac:dyDescent="0.2">
      <c r="A302" s="2" t="s">
        <v>492</v>
      </c>
      <c r="B302" s="3" t="s">
        <v>594</v>
      </c>
      <c r="C302" s="25">
        <v>0</v>
      </c>
      <c r="D302" s="4">
        <v>102.6</v>
      </c>
      <c r="E302" s="4">
        <v>102.57388</v>
      </c>
      <c r="F302" s="4" t="e">
        <f t="shared" si="15"/>
        <v>#DIV/0!</v>
      </c>
      <c r="G302" s="4">
        <f t="shared" si="16"/>
        <v>99.974541910331396</v>
      </c>
      <c r="H302" s="38"/>
    </row>
    <row r="303" spans="1:10" ht="51" x14ac:dyDescent="0.2">
      <c r="A303" s="2" t="s">
        <v>493</v>
      </c>
      <c r="B303" s="3" t="s">
        <v>595</v>
      </c>
      <c r="C303" s="25">
        <v>0</v>
      </c>
      <c r="D303" s="4">
        <v>55.7</v>
      </c>
      <c r="E303" s="4">
        <v>55.663179999999997</v>
      </c>
      <c r="F303" s="4" t="e">
        <f t="shared" si="15"/>
        <v>#DIV/0!</v>
      </c>
      <c r="G303" s="4">
        <f t="shared" si="16"/>
        <v>99.93389587073608</v>
      </c>
      <c r="H303" s="38"/>
    </row>
    <row r="304" spans="1:10" ht="38.25" x14ac:dyDescent="0.2">
      <c r="A304" s="2" t="s">
        <v>494</v>
      </c>
      <c r="B304" s="3" t="s">
        <v>596</v>
      </c>
      <c r="C304" s="25">
        <v>0</v>
      </c>
      <c r="D304" s="4">
        <v>3896.4</v>
      </c>
      <c r="E304" s="4">
        <v>3896.4517999999998</v>
      </c>
      <c r="F304" s="4" t="e">
        <f t="shared" si="15"/>
        <v>#DIV/0!</v>
      </c>
      <c r="G304" s="4">
        <f t="shared" si="16"/>
        <v>100.00132943229647</v>
      </c>
      <c r="H304" s="38"/>
    </row>
    <row r="305" spans="1:8" ht="63.75" x14ac:dyDescent="0.2">
      <c r="A305" s="2" t="s">
        <v>495</v>
      </c>
      <c r="B305" s="3" t="s">
        <v>597</v>
      </c>
      <c r="C305" s="25">
        <v>0</v>
      </c>
      <c r="D305" s="4">
        <v>17.3</v>
      </c>
      <c r="E305" s="4">
        <v>20.44126</v>
      </c>
      <c r="F305" s="4" t="e">
        <f t="shared" si="15"/>
        <v>#DIV/0!</v>
      </c>
      <c r="G305" s="4">
        <f t="shared" si="16"/>
        <v>118.15757225433525</v>
      </c>
      <c r="H305" s="38"/>
    </row>
    <row r="306" spans="1:8" ht="38.25" x14ac:dyDescent="0.2">
      <c r="A306" s="2" t="s">
        <v>496</v>
      </c>
      <c r="B306" s="3" t="s">
        <v>598</v>
      </c>
      <c r="C306" s="25">
        <v>0</v>
      </c>
      <c r="D306" s="4">
        <v>287664.8</v>
      </c>
      <c r="E306" s="4">
        <v>287679.01785</v>
      </c>
      <c r="F306" s="4" t="e">
        <f t="shared" si="15"/>
        <v>#DIV/0!</v>
      </c>
      <c r="G306" s="4">
        <f t="shared" si="16"/>
        <v>100.00494250600005</v>
      </c>
      <c r="H306" s="38"/>
    </row>
    <row r="307" spans="1:8" ht="38.25" x14ac:dyDescent="0.2">
      <c r="A307" s="2" t="s">
        <v>648</v>
      </c>
      <c r="B307" s="3" t="s">
        <v>649</v>
      </c>
      <c r="C307" s="25">
        <v>0</v>
      </c>
      <c r="D307" s="4">
        <v>0</v>
      </c>
      <c r="E307" s="4">
        <v>0</v>
      </c>
      <c r="F307" s="4" t="e">
        <f t="shared" si="15"/>
        <v>#DIV/0!</v>
      </c>
      <c r="G307" s="4">
        <v>0</v>
      </c>
      <c r="H307" s="38"/>
    </row>
    <row r="308" spans="1:8" ht="38.25" x14ac:dyDescent="0.2">
      <c r="A308" s="2" t="s">
        <v>497</v>
      </c>
      <c r="B308" s="3" t="s">
        <v>599</v>
      </c>
      <c r="C308" s="25">
        <v>0</v>
      </c>
      <c r="D308" s="4">
        <v>94.1</v>
      </c>
      <c r="E308" s="4">
        <v>94.08578</v>
      </c>
      <c r="F308" s="4" t="e">
        <f t="shared" si="15"/>
        <v>#DIV/0!</v>
      </c>
      <c r="G308" s="4">
        <f t="shared" ref="G308:G316" si="17">E308/D308*100</f>
        <v>99.984888416578116</v>
      </c>
      <c r="H308" s="38"/>
    </row>
    <row r="309" spans="1:8" ht="38.25" x14ac:dyDescent="0.2">
      <c r="A309" s="19" t="s">
        <v>140</v>
      </c>
      <c r="B309" s="20" t="s">
        <v>305</v>
      </c>
      <c r="C309" s="29">
        <v>0</v>
      </c>
      <c r="D309" s="18">
        <v>-81254.399999999994</v>
      </c>
      <c r="E309" s="18">
        <v>-86106.289499999999</v>
      </c>
      <c r="F309" s="4" t="s">
        <v>661</v>
      </c>
      <c r="G309" s="18">
        <f t="shared" si="17"/>
        <v>105.97123294246219</v>
      </c>
      <c r="H309" s="38"/>
    </row>
    <row r="310" spans="1:8" ht="38.25" x14ac:dyDescent="0.2">
      <c r="A310" s="2" t="s">
        <v>141</v>
      </c>
      <c r="B310" s="3" t="s">
        <v>600</v>
      </c>
      <c r="C310" s="25">
        <v>0</v>
      </c>
      <c r="D310" s="4">
        <v>-81254.399999999994</v>
      </c>
      <c r="E310" s="4">
        <v>-86106.289499999999</v>
      </c>
      <c r="F310" s="4" t="e">
        <f t="shared" si="15"/>
        <v>#DIV/0!</v>
      </c>
      <c r="G310" s="4">
        <f t="shared" si="17"/>
        <v>105.97123294246219</v>
      </c>
      <c r="H310" s="38"/>
    </row>
    <row r="311" spans="1:8" ht="38.25" x14ac:dyDescent="0.2">
      <c r="A311" s="2" t="s">
        <v>498</v>
      </c>
      <c r="B311" s="3" t="s">
        <v>601</v>
      </c>
      <c r="C311" s="25">
        <v>0</v>
      </c>
      <c r="D311" s="4">
        <v>-558.4</v>
      </c>
      <c r="E311" s="4">
        <v>-559.97799999999995</v>
      </c>
      <c r="F311" s="4" t="e">
        <f t="shared" si="15"/>
        <v>#DIV/0!</v>
      </c>
      <c r="G311" s="4">
        <f t="shared" si="17"/>
        <v>100.28259312320917</v>
      </c>
      <c r="H311" s="38"/>
    </row>
    <row r="312" spans="1:8" ht="38.25" x14ac:dyDescent="0.2">
      <c r="A312" s="2" t="s">
        <v>499</v>
      </c>
      <c r="B312" s="3" t="s">
        <v>602</v>
      </c>
      <c r="C312" s="25">
        <v>0</v>
      </c>
      <c r="D312" s="4">
        <v>-166.5</v>
      </c>
      <c r="E312" s="4">
        <v>-166.523</v>
      </c>
      <c r="F312" s="4" t="e">
        <f t="shared" si="15"/>
        <v>#DIV/0!</v>
      </c>
      <c r="G312" s="4">
        <f t="shared" si="17"/>
        <v>100.0138138138138</v>
      </c>
      <c r="H312" s="38"/>
    </row>
    <row r="313" spans="1:8" ht="38.25" x14ac:dyDescent="0.2">
      <c r="A313" s="2" t="s">
        <v>500</v>
      </c>
      <c r="B313" s="3" t="s">
        <v>603</v>
      </c>
      <c r="C313" s="25">
        <v>0</v>
      </c>
      <c r="D313" s="4">
        <v>-433.1</v>
      </c>
      <c r="E313" s="4">
        <v>-433.12909999999999</v>
      </c>
      <c r="F313" s="4" t="e">
        <f t="shared" si="15"/>
        <v>#DIV/0!</v>
      </c>
      <c r="G313" s="4">
        <f t="shared" si="17"/>
        <v>100.00671900253981</v>
      </c>
      <c r="H313" s="38"/>
    </row>
    <row r="314" spans="1:8" ht="25.5" x14ac:dyDescent="0.2">
      <c r="A314" s="2" t="s">
        <v>501</v>
      </c>
      <c r="B314" s="3" t="s">
        <v>604</v>
      </c>
      <c r="C314" s="25">
        <v>0</v>
      </c>
      <c r="D314" s="4">
        <v>-107.8</v>
      </c>
      <c r="E314" s="4">
        <v>-136.17574999999999</v>
      </c>
      <c r="F314" s="4" t="e">
        <f t="shared" si="15"/>
        <v>#DIV/0!</v>
      </c>
      <c r="G314" s="4">
        <f t="shared" si="17"/>
        <v>126.32258812615956</v>
      </c>
      <c r="H314" s="38"/>
    </row>
    <row r="315" spans="1:8" ht="25.5" x14ac:dyDescent="0.2">
      <c r="A315" s="2" t="s">
        <v>502</v>
      </c>
      <c r="B315" s="3" t="s">
        <v>605</v>
      </c>
      <c r="C315" s="25">
        <v>0</v>
      </c>
      <c r="D315" s="4">
        <v>-1464.7</v>
      </c>
      <c r="E315" s="4">
        <v>-1464.742</v>
      </c>
      <c r="F315" s="4" t="e">
        <f t="shared" si="15"/>
        <v>#DIV/0!</v>
      </c>
      <c r="G315" s="4">
        <f t="shared" si="17"/>
        <v>100.00286748139551</v>
      </c>
      <c r="H315" s="38"/>
    </row>
    <row r="316" spans="1:8" ht="25.5" x14ac:dyDescent="0.2">
      <c r="A316" s="2" t="s">
        <v>503</v>
      </c>
      <c r="B316" s="3" t="s">
        <v>606</v>
      </c>
      <c r="C316" s="25">
        <v>0</v>
      </c>
      <c r="D316" s="4">
        <v>-11.9</v>
      </c>
      <c r="E316" s="4">
        <v>-17.850000000000001</v>
      </c>
      <c r="F316" s="4" t="e">
        <f t="shared" si="15"/>
        <v>#DIV/0!</v>
      </c>
      <c r="G316" s="4">
        <f t="shared" si="17"/>
        <v>150</v>
      </c>
      <c r="H316" s="38"/>
    </row>
    <row r="317" spans="1:8" ht="38.25" x14ac:dyDescent="0.2">
      <c r="A317" s="2" t="s">
        <v>504</v>
      </c>
      <c r="B317" s="3" t="s">
        <v>607</v>
      </c>
      <c r="C317" s="25">
        <v>0</v>
      </c>
      <c r="D317" s="4">
        <v>-8.5</v>
      </c>
      <c r="E317" s="4">
        <v>-4210.6531999999997</v>
      </c>
      <c r="F317" s="4" t="e">
        <f t="shared" si="15"/>
        <v>#DIV/0!</v>
      </c>
      <c r="G317" s="4" t="s">
        <v>650</v>
      </c>
      <c r="H317" s="38"/>
    </row>
    <row r="318" spans="1:8" ht="38.25" x14ac:dyDescent="0.2">
      <c r="A318" s="2" t="s">
        <v>505</v>
      </c>
      <c r="B318" s="3" t="s">
        <v>608</v>
      </c>
      <c r="C318" s="25">
        <v>0</v>
      </c>
      <c r="D318" s="4">
        <v>-452.2</v>
      </c>
      <c r="E318" s="4">
        <v>-452.18142</v>
      </c>
      <c r="F318" s="4" t="e">
        <f t="shared" si="15"/>
        <v>#DIV/0!</v>
      </c>
      <c r="G318" s="4">
        <f>E318/D318*100</f>
        <v>99.995891198584701</v>
      </c>
      <c r="H318" s="38"/>
    </row>
    <row r="319" spans="1:8" ht="51" x14ac:dyDescent="0.2">
      <c r="A319" s="2" t="s">
        <v>506</v>
      </c>
      <c r="B319" s="3" t="s">
        <v>609</v>
      </c>
      <c r="C319" s="25">
        <v>0</v>
      </c>
      <c r="D319" s="4">
        <v>-0.7</v>
      </c>
      <c r="E319" s="4">
        <v>-0.70299999999999996</v>
      </c>
      <c r="F319" s="4" t="e">
        <f t="shared" si="15"/>
        <v>#DIV/0!</v>
      </c>
      <c r="G319" s="4">
        <f>E319/D319*100</f>
        <v>100.42857142857142</v>
      </c>
      <c r="H319" s="38"/>
    </row>
    <row r="320" spans="1:8" ht="38.25" x14ac:dyDescent="0.2">
      <c r="A320" s="2" t="s">
        <v>507</v>
      </c>
      <c r="B320" s="3" t="s">
        <v>610</v>
      </c>
      <c r="C320" s="25">
        <v>0</v>
      </c>
      <c r="D320" s="4">
        <v>-27.2</v>
      </c>
      <c r="E320" s="4">
        <v>-34.239100000000001</v>
      </c>
      <c r="F320" s="4" t="e">
        <f t="shared" si="15"/>
        <v>#DIV/0!</v>
      </c>
      <c r="G320" s="4">
        <f>E320/D320*100</f>
        <v>125.87904411764706</v>
      </c>
      <c r="H320" s="38"/>
    </row>
    <row r="321" spans="1:10" ht="63.75" x14ac:dyDescent="0.2">
      <c r="A321" s="2" t="s">
        <v>508</v>
      </c>
      <c r="B321" s="3" t="s">
        <v>611</v>
      </c>
      <c r="C321" s="25">
        <v>0</v>
      </c>
      <c r="D321" s="4">
        <v>-13.2</v>
      </c>
      <c r="E321" s="4">
        <v>-50</v>
      </c>
      <c r="F321" s="4" t="e">
        <f t="shared" si="15"/>
        <v>#DIV/0!</v>
      </c>
      <c r="G321" s="4" t="s">
        <v>650</v>
      </c>
      <c r="H321" s="38"/>
    </row>
    <row r="322" spans="1:10" ht="38.25" x14ac:dyDescent="0.2">
      <c r="A322" s="2" t="s">
        <v>509</v>
      </c>
      <c r="B322" s="3" t="s">
        <v>612</v>
      </c>
      <c r="C322" s="25">
        <v>0</v>
      </c>
      <c r="D322" s="4">
        <v>-55.7</v>
      </c>
      <c r="E322" s="4">
        <v>-55.663179999999997</v>
      </c>
      <c r="F322" s="4" t="e">
        <f t="shared" si="15"/>
        <v>#DIV/0!</v>
      </c>
      <c r="G322" s="4">
        <f t="shared" ref="G322:G331" si="18">E322/D322*100</f>
        <v>99.93389587073608</v>
      </c>
      <c r="H322" s="38"/>
    </row>
    <row r="323" spans="1:10" ht="51" x14ac:dyDescent="0.2">
      <c r="A323" s="2" t="s">
        <v>510</v>
      </c>
      <c r="B323" s="3" t="s">
        <v>613</v>
      </c>
      <c r="C323" s="25">
        <v>0</v>
      </c>
      <c r="D323" s="4">
        <v>-62.6</v>
      </c>
      <c r="E323" s="4">
        <v>-62.619080000000004</v>
      </c>
      <c r="F323" s="4" t="e">
        <f t="shared" si="15"/>
        <v>#DIV/0!</v>
      </c>
      <c r="G323" s="4">
        <f t="shared" si="18"/>
        <v>100.03047923322683</v>
      </c>
      <c r="H323" s="38"/>
    </row>
    <row r="324" spans="1:10" ht="38.25" x14ac:dyDescent="0.2">
      <c r="A324" s="2" t="s">
        <v>511</v>
      </c>
      <c r="B324" s="3" t="s">
        <v>614</v>
      </c>
      <c r="C324" s="25">
        <v>0</v>
      </c>
      <c r="D324" s="4">
        <v>-1.4</v>
      </c>
      <c r="E324" s="4">
        <v>-1.41</v>
      </c>
      <c r="F324" s="4" t="e">
        <f t="shared" si="15"/>
        <v>#DIV/0!</v>
      </c>
      <c r="G324" s="4">
        <f t="shared" si="18"/>
        <v>100.71428571428571</v>
      </c>
      <c r="H324" s="38"/>
    </row>
    <row r="325" spans="1:10" ht="38.25" x14ac:dyDescent="0.2">
      <c r="A325" s="2" t="s">
        <v>512</v>
      </c>
      <c r="B325" s="3" t="s">
        <v>615</v>
      </c>
      <c r="C325" s="25">
        <v>0</v>
      </c>
      <c r="D325" s="4">
        <v>-4122.2</v>
      </c>
      <c r="E325" s="4">
        <v>-4122.2457999999997</v>
      </c>
      <c r="F325" s="4" t="e">
        <f t="shared" si="15"/>
        <v>#DIV/0!</v>
      </c>
      <c r="G325" s="4">
        <f t="shared" si="18"/>
        <v>100.00111105720246</v>
      </c>
      <c r="H325" s="38"/>
    </row>
    <row r="326" spans="1:10" ht="38.25" x14ac:dyDescent="0.2">
      <c r="A326" s="2" t="s">
        <v>513</v>
      </c>
      <c r="B326" s="3" t="s">
        <v>616</v>
      </c>
      <c r="C326" s="25">
        <v>0</v>
      </c>
      <c r="D326" s="4">
        <v>-790.9</v>
      </c>
      <c r="E326" s="4">
        <v>-796.12083999999993</v>
      </c>
      <c r="F326" s="4" t="e">
        <f t="shared" si="15"/>
        <v>#DIV/0!</v>
      </c>
      <c r="G326" s="4">
        <f t="shared" si="18"/>
        <v>100.66011379441142</v>
      </c>
      <c r="H326" s="38"/>
    </row>
    <row r="327" spans="1:10" ht="63.75" x14ac:dyDescent="0.2">
      <c r="A327" s="2" t="s">
        <v>514</v>
      </c>
      <c r="B327" s="3" t="s">
        <v>617</v>
      </c>
      <c r="C327" s="25">
        <v>0</v>
      </c>
      <c r="D327" s="4">
        <v>-263.5</v>
      </c>
      <c r="E327" s="4">
        <v>-263.54839000000004</v>
      </c>
      <c r="F327" s="4" t="e">
        <f t="shared" si="15"/>
        <v>#DIV/0!</v>
      </c>
      <c r="G327" s="4">
        <f t="shared" si="18"/>
        <v>100.01836432637572</v>
      </c>
      <c r="H327" s="38"/>
    </row>
    <row r="328" spans="1:10" ht="76.5" x14ac:dyDescent="0.2">
      <c r="A328" s="2" t="s">
        <v>515</v>
      </c>
      <c r="B328" s="3" t="s">
        <v>618</v>
      </c>
      <c r="C328" s="25">
        <v>0</v>
      </c>
      <c r="D328" s="4">
        <v>-7558.6</v>
      </c>
      <c r="E328" s="4">
        <v>-7558.6305199999997</v>
      </c>
      <c r="F328" s="4" t="e">
        <f t="shared" si="15"/>
        <v>#DIV/0!</v>
      </c>
      <c r="G328" s="4">
        <f t="shared" si="18"/>
        <v>100.00040377847751</v>
      </c>
      <c r="H328" s="38"/>
    </row>
    <row r="329" spans="1:10" ht="89.25" x14ac:dyDescent="0.2">
      <c r="A329" s="2" t="s">
        <v>516</v>
      </c>
      <c r="B329" s="3" t="s">
        <v>619</v>
      </c>
      <c r="C329" s="25">
        <v>0</v>
      </c>
      <c r="D329" s="4">
        <v>-6.7</v>
      </c>
      <c r="E329" s="4">
        <v>-6.68492</v>
      </c>
      <c r="F329" s="4" t="e">
        <f t="shared" si="15"/>
        <v>#DIV/0!</v>
      </c>
      <c r="G329" s="4">
        <f t="shared" si="18"/>
        <v>99.774925373134323</v>
      </c>
      <c r="H329" s="38"/>
    </row>
    <row r="330" spans="1:10" ht="38.25" x14ac:dyDescent="0.2">
      <c r="A330" s="2" t="s">
        <v>517</v>
      </c>
      <c r="B330" s="3" t="s">
        <v>620</v>
      </c>
      <c r="C330" s="25">
        <v>0</v>
      </c>
      <c r="D330" s="4">
        <v>-10.7</v>
      </c>
      <c r="E330" s="4">
        <v>-16.34864</v>
      </c>
      <c r="F330" s="4" t="e">
        <f t="shared" si="15"/>
        <v>#DIV/0!</v>
      </c>
      <c r="G330" s="4">
        <f t="shared" si="18"/>
        <v>152.79102803738317</v>
      </c>
      <c r="H330" s="38"/>
    </row>
    <row r="331" spans="1:10" ht="38.25" x14ac:dyDescent="0.2">
      <c r="A331" s="2" t="s">
        <v>518</v>
      </c>
      <c r="B331" s="3" t="s">
        <v>621</v>
      </c>
      <c r="C331" s="25">
        <v>0</v>
      </c>
      <c r="D331" s="4">
        <v>-65137.9</v>
      </c>
      <c r="E331" s="4">
        <v>-65696.843560000008</v>
      </c>
      <c r="F331" s="4" t="e">
        <f t="shared" si="15"/>
        <v>#DIV/0!</v>
      </c>
      <c r="G331" s="4">
        <f t="shared" si="18"/>
        <v>100.8580926925799</v>
      </c>
      <c r="H331" s="38"/>
    </row>
    <row r="335" spans="1:10" x14ac:dyDescent="0.2">
      <c r="H335" s="14"/>
      <c r="I335" s="14"/>
      <c r="J335" s="14"/>
    </row>
  </sheetData>
  <autoFilter ref="A6:G331"/>
  <mergeCells count="8">
    <mergeCell ref="G4:G5"/>
    <mergeCell ref="F4:F5"/>
    <mergeCell ref="C4:C5"/>
    <mergeCell ref="A1:E1"/>
    <mergeCell ref="D4:D5"/>
    <mergeCell ref="E4:E5"/>
    <mergeCell ref="A4:A5"/>
    <mergeCell ref="B4:B5"/>
  </mergeCells>
  <printOptions gridLinesSet="0"/>
  <pageMargins left="0.39370078740157483" right="0.39370078740157483" top="0.27559055118110237" bottom="0.39370078740157483" header="0" footer="0"/>
  <pageSetup paperSize="9" scale="5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оригинал</vt:lpstr>
      <vt:lpstr>отчет</vt:lpstr>
      <vt:lpstr>оригинал!Заголовки_для_печати</vt:lpstr>
      <vt:lpstr>отчет!Заголовки_для_печати</vt:lpstr>
      <vt:lpstr>оригинал!Область_печати</vt:lpstr>
      <vt:lpstr>отчет!Область_печати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Кочарян Светлана</cp:lastModifiedBy>
  <cp:lastPrinted>2018-06-04T07:46:09Z</cp:lastPrinted>
  <dcterms:created xsi:type="dcterms:W3CDTF">1999-06-18T11:49:53Z</dcterms:created>
  <dcterms:modified xsi:type="dcterms:W3CDTF">2018-06-04T13:29:48Z</dcterms:modified>
</cp:coreProperties>
</file>