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Год отчет ЗС\Год отчет ЗС 2017\Проект закона на 01.06.2018\Проект закона  приложения\"/>
    </mc:Choice>
  </mc:AlternateContent>
  <bookViews>
    <workbookView xWindow="0" yWindow="45" windowWidth="22980" windowHeight="9000"/>
  </bookViews>
  <sheets>
    <sheet name="Лист1" sheetId="1" r:id="rId1"/>
    <sheet name="Лист2" sheetId="2" r:id="rId2"/>
    <sheet name="Лист3" sheetId="3" r:id="rId3"/>
  </sheets>
  <definedNames>
    <definedName name="_xlnm._FilterDatabase" localSheetId="0" hidden="1">Лист1!$A$8:$H$1951</definedName>
    <definedName name="_xlnm.Print_Titles" localSheetId="0">Лист1!$8:$8</definedName>
    <definedName name="_xlnm.Print_Area" localSheetId="0">Лист1!$A$1:$G$1951</definedName>
  </definedNames>
  <calcPr calcId="162913"/>
</workbook>
</file>

<file path=xl/calcChain.xml><?xml version="1.0" encoding="utf-8"?>
<calcChain xmlns="http://schemas.openxmlformats.org/spreadsheetml/2006/main">
  <c r="G1918" i="1" l="1"/>
  <c r="G1889" i="1"/>
  <c r="G1559" i="1" l="1"/>
  <c r="G1557" i="1"/>
  <c r="G1717" i="1"/>
  <c r="G1716" i="1" s="1"/>
  <c r="G1394" i="1"/>
  <c r="G1393" i="1" s="1"/>
  <c r="G1211" i="1"/>
  <c r="G1208" i="1"/>
  <c r="G1205" i="1"/>
  <c r="G1554" i="1"/>
  <c r="G1552" i="1"/>
  <c r="G1165" i="1"/>
  <c r="G1163" i="1"/>
  <c r="G1161" i="1"/>
  <c r="G1159" i="1"/>
  <c r="G1157" i="1"/>
  <c r="G1155" i="1"/>
  <c r="G562" i="1"/>
  <c r="G356" i="1"/>
  <c r="G1013" i="1"/>
  <c r="G1011" i="1"/>
  <c r="G1009" i="1"/>
  <c r="G965" i="1"/>
  <c r="G928" i="1"/>
  <c r="G1549" i="1"/>
  <c r="G1547" i="1"/>
  <c r="G1545" i="1"/>
  <c r="G1543" i="1"/>
  <c r="G1541" i="1"/>
  <c r="G1539" i="1"/>
  <c r="G1446" i="1"/>
  <c r="G1399" i="1"/>
  <c r="G1397" i="1"/>
  <c r="G1315" i="1"/>
  <c r="G1097" i="1"/>
  <c r="G1095" i="1"/>
  <c r="G1092" i="1"/>
  <c r="G1089" i="1"/>
  <c r="G944" i="1"/>
  <c r="G942" i="1"/>
  <c r="G940" i="1"/>
  <c r="G938" i="1"/>
  <c r="G222" i="1"/>
  <c r="G1714" i="1"/>
  <c r="G1712" i="1"/>
  <c r="G1850" i="1"/>
  <c r="G1566" i="1"/>
  <c r="G1564" i="1"/>
  <c r="G1562" i="1"/>
  <c r="G1569" i="1"/>
  <c r="G1451" i="1"/>
  <c r="G1556" i="1" l="1"/>
  <c r="G1551" i="1"/>
  <c r="G1154" i="1"/>
  <c r="G1538" i="1"/>
  <c r="G1561" i="1"/>
  <c r="G1568" i="1"/>
  <c r="G1711" i="1"/>
  <c r="G730" i="1"/>
  <c r="G728" i="1"/>
  <c r="G726" i="1"/>
  <c r="G937" i="1"/>
  <c r="G439" i="1"/>
  <c r="G438" i="1" s="1"/>
  <c r="G437" i="1" s="1"/>
  <c r="G723" i="1"/>
  <c r="G721" i="1"/>
  <c r="G399" i="1"/>
  <c r="G398" i="1" s="1"/>
  <c r="G396" i="1"/>
  <c r="G394" i="1"/>
  <c r="G392" i="1"/>
  <c r="G390" i="1"/>
  <c r="G388" i="1"/>
  <c r="G386" i="1"/>
  <c r="G384" i="1"/>
  <c r="G382" i="1"/>
  <c r="G379" i="1"/>
  <c r="G377" i="1"/>
  <c r="G375" i="1"/>
  <c r="G279" i="1"/>
  <c r="G118" i="1"/>
  <c r="G117" i="1" s="1"/>
  <c r="G52" i="1"/>
  <c r="G51" i="1" s="1"/>
  <c r="G1926" i="1"/>
  <c r="G1537" i="1" l="1"/>
  <c r="G725" i="1"/>
  <c r="G720" i="1"/>
  <c r="G374" i="1"/>
  <c r="G1950" i="1" l="1"/>
  <c r="G1948" i="1"/>
  <c r="G1944" i="1"/>
  <c r="G1942" i="1"/>
  <c r="G1940" i="1"/>
  <c r="G1924" i="1"/>
  <c r="G1915" i="1"/>
  <c r="G1912" i="1"/>
  <c r="G1907" i="1"/>
  <c r="G1905" i="1"/>
  <c r="G1903" i="1"/>
  <c r="G1901" i="1"/>
  <c r="G1886" i="1"/>
  <c r="G1884" i="1"/>
  <c r="G1882" i="1"/>
  <c r="G1879" i="1"/>
  <c r="G1866" i="1"/>
  <c r="G1864" i="1"/>
  <c r="G1862" i="1"/>
  <c r="G1855" i="1"/>
  <c r="G1853" i="1"/>
  <c r="G1847" i="1"/>
  <c r="G1846" i="1" s="1"/>
  <c r="G1840" i="1"/>
  <c r="G1839" i="1" s="1"/>
  <c r="G1838" i="1" s="1"/>
  <c r="G1836" i="1"/>
  <c r="G1835" i="1" s="1"/>
  <c r="G1834" i="1" s="1"/>
  <c r="G1832" i="1"/>
  <c r="G1830" i="1"/>
  <c r="G1828" i="1"/>
  <c r="G1826" i="1"/>
  <c r="G1823" i="1"/>
  <c r="G1821" i="1"/>
  <c r="G1818" i="1"/>
  <c r="G1816" i="1"/>
  <c r="G1814" i="1"/>
  <c r="G1812" i="1"/>
  <c r="G1810" i="1"/>
  <c r="G1806" i="1"/>
  <c r="G1805" i="1" s="1"/>
  <c r="G1804" i="1" s="1"/>
  <c r="G1798" i="1"/>
  <c r="G1797" i="1" s="1"/>
  <c r="G1796" i="1" s="1"/>
  <c r="G1794" i="1"/>
  <c r="G1793" i="1" s="1"/>
  <c r="G1792" i="1" s="1"/>
  <c r="G1790" i="1"/>
  <c r="G1788" i="1"/>
  <c r="G1786" i="1"/>
  <c r="G1784" i="1"/>
  <c r="G1782" i="1"/>
  <c r="G1779" i="1"/>
  <c r="G1778" i="1" s="1"/>
  <c r="G1776" i="1"/>
  <c r="G1774" i="1"/>
  <c r="G1772" i="1"/>
  <c r="G1770" i="1"/>
  <c r="G1766" i="1"/>
  <c r="G1763" i="1"/>
  <c r="G1758" i="1"/>
  <c r="G1756" i="1"/>
  <c r="G1752" i="1"/>
  <c r="G1750" i="1"/>
  <c r="G1748" i="1"/>
  <c r="G1746" i="1"/>
  <c r="G1744" i="1"/>
  <c r="G1741" i="1"/>
  <c r="G1740" i="1" s="1"/>
  <c r="G1736" i="1"/>
  <c r="G1735" i="1" s="1"/>
  <c r="G1733" i="1"/>
  <c r="G1731" i="1"/>
  <c r="G1722" i="1"/>
  <c r="G1720" i="1"/>
  <c r="G1727" i="1"/>
  <c r="G1725" i="1"/>
  <c r="G1708" i="1"/>
  <c r="G1706" i="1"/>
  <c r="G1703" i="1"/>
  <c r="G1702" i="1" s="1"/>
  <c r="G1700" i="1"/>
  <c r="G1699" i="1" s="1"/>
  <c r="G1697" i="1"/>
  <c r="G1696" i="1" s="1"/>
  <c r="G1694" i="1"/>
  <c r="G1692" i="1"/>
  <c r="G1690" i="1"/>
  <c r="G1683" i="1"/>
  <c r="G1680" i="1"/>
  <c r="G1676" i="1"/>
  <c r="G1674" i="1"/>
  <c r="G1670" i="1"/>
  <c r="G1668" i="1"/>
  <c r="G1664" i="1"/>
  <c r="G1663" i="1" s="1"/>
  <c r="G1660" i="1"/>
  <c r="G1656" i="1"/>
  <c r="G1649" i="1"/>
  <c r="G1645" i="1"/>
  <c r="G1641" i="1"/>
  <c r="G1640" i="1" s="1"/>
  <c r="G1639" i="1" s="1"/>
  <c r="G1635" i="1"/>
  <c r="G1634" i="1" s="1"/>
  <c r="G1633" i="1" s="1"/>
  <c r="G1631" i="1"/>
  <c r="G1630" i="1" s="1"/>
  <c r="G1628" i="1"/>
  <c r="G1627" i="1" s="1"/>
  <c r="G1624" i="1"/>
  <c r="G1620" i="1"/>
  <c r="G1618" i="1"/>
  <c r="G1609" i="1"/>
  <c r="G1614" i="1"/>
  <c r="G1606" i="1"/>
  <c r="G1601" i="1"/>
  <c r="G1599" i="1"/>
  <c r="G1595" i="1"/>
  <c r="G1593" i="1"/>
  <c r="G1591" i="1"/>
  <c r="G1589" i="1"/>
  <c r="G1587" i="1"/>
  <c r="G1584" i="1"/>
  <c r="G1582" i="1"/>
  <c r="G1578" i="1"/>
  <c r="G1576" i="1"/>
  <c r="G1573" i="1"/>
  <c r="G1533" i="1"/>
  <c r="G1529" i="1"/>
  <c r="G1525" i="1"/>
  <c r="G1521" i="1"/>
  <c r="G1518" i="1"/>
  <c r="G1517" i="1" s="1"/>
  <c r="G1514" i="1"/>
  <c r="G1513" i="1" s="1"/>
  <c r="G1511" i="1"/>
  <c r="G1510" i="1" s="1"/>
  <c r="G1508" i="1"/>
  <c r="G1507" i="1" s="1"/>
  <c r="G1499" i="1"/>
  <c r="G1498" i="1" s="1"/>
  <c r="G1485" i="1"/>
  <c r="G1483" i="1"/>
  <c r="G1480" i="1"/>
  <c r="G1478" i="1"/>
  <c r="G1493" i="1"/>
  <c r="G1492" i="1" s="1"/>
  <c r="G1673" i="1" l="1"/>
  <c r="G1672" i="1" s="1"/>
  <c r="G1689" i="1"/>
  <c r="G1667" i="1"/>
  <c r="G1666" i="1" s="1"/>
  <c r="G1825" i="1"/>
  <c r="G1719" i="1"/>
  <c r="G1482" i="1"/>
  <c r="G1655" i="1"/>
  <c r="G1654" i="1" s="1"/>
  <c r="G1724" i="1"/>
  <c r="G1679" i="1"/>
  <c r="G1678" i="1" s="1"/>
  <c r="G1705" i="1"/>
  <c r="G1688" i="1" s="1"/>
  <c r="G1743" i="1"/>
  <c r="G1739" i="1" s="1"/>
  <c r="G1617" i="1"/>
  <c r="G1769" i="1"/>
  <c r="G1914" i="1"/>
  <c r="G1520" i="1"/>
  <c r="G1516" i="1" s="1"/>
  <c r="G1820" i="1"/>
  <c r="G1598" i="1"/>
  <c r="G1608" i="1"/>
  <c r="G1730" i="1"/>
  <c r="G1729" i="1" s="1"/>
  <c r="G1755" i="1"/>
  <c r="G1477" i="1"/>
  <c r="G1923" i="1"/>
  <c r="G1881" i="1"/>
  <c r="G1852" i="1"/>
  <c r="G1809" i="1"/>
  <c r="G1781" i="1"/>
  <c r="G1762" i="1"/>
  <c r="G1644" i="1"/>
  <c r="G1643" i="1" s="1"/>
  <c r="G1626" i="1"/>
  <c r="G1586" i="1"/>
  <c r="G1572" i="1"/>
  <c r="G1528" i="1"/>
  <c r="G1527" i="1" s="1"/>
  <c r="G1710" i="1" l="1"/>
  <c r="G1808" i="1"/>
  <c r="G1803" i="1" s="1"/>
  <c r="G1597" i="1"/>
  <c r="G1768" i="1"/>
  <c r="G1653" i="1"/>
  <c r="G1754" i="1"/>
  <c r="G1845" i="1"/>
  <c r="G1571" i="1"/>
  <c r="G1506" i="1"/>
  <c r="G1504" i="1"/>
  <c r="G1502" i="1"/>
  <c r="G1491" i="1"/>
  <c r="G1489" i="1"/>
  <c r="G1488" i="1" s="1"/>
  <c r="G1487" i="1" s="1"/>
  <c r="G1476" i="1"/>
  <c r="G1458" i="1"/>
  <c r="G1456" i="1"/>
  <c r="G1453" i="1"/>
  <c r="G1450" i="1" s="1"/>
  <c r="G1463" i="1"/>
  <c r="G1462" i="1" s="1"/>
  <c r="G1460" i="1"/>
  <c r="G1467" i="1"/>
  <c r="G1466" i="1" s="1"/>
  <c r="G1465" i="1" s="1"/>
  <c r="G1471" i="1"/>
  <c r="G1470" i="1" s="1"/>
  <c r="G1469" i="1" s="1"/>
  <c r="G1435" i="1"/>
  <c r="G1434" i="1" s="1"/>
  <c r="G1438" i="1"/>
  <c r="G1437" i="1" s="1"/>
  <c r="G1442" i="1"/>
  <c r="G1441" i="1" s="1"/>
  <c r="G1440" i="1" s="1"/>
  <c r="G1422" i="1"/>
  <c r="G1421" i="1" s="1"/>
  <c r="G1420" i="1" s="1"/>
  <c r="G1418" i="1"/>
  <c r="G1417" i="1" s="1"/>
  <c r="G1416" i="1" s="1"/>
  <c r="G1414" i="1"/>
  <c r="G1413" i="1" s="1"/>
  <c r="G1412" i="1" s="1"/>
  <c r="G1410" i="1"/>
  <c r="G1409" i="1" s="1"/>
  <c r="G1408" i="1" s="1"/>
  <c r="G1403" i="1"/>
  <c r="G1402" i="1" s="1"/>
  <c r="G1401" i="1" s="1"/>
  <c r="G1387" i="1"/>
  <c r="G1386" i="1" s="1"/>
  <c r="G1385" i="1" s="1"/>
  <c r="G1381" i="1"/>
  <c r="G1380" i="1" s="1"/>
  <c r="G1379" i="1" s="1"/>
  <c r="G1377" i="1"/>
  <c r="G1376" i="1" s="1"/>
  <c r="G1374" i="1"/>
  <c r="G1373" i="1" s="1"/>
  <c r="G1371" i="1"/>
  <c r="G1369" i="1"/>
  <c r="G1366" i="1"/>
  <c r="G1364" i="1"/>
  <c r="G1362" i="1"/>
  <c r="G1276" i="1"/>
  <c r="G1274" i="1"/>
  <c r="G1272" i="1"/>
  <c r="G1269" i="1"/>
  <c r="G1266" i="1"/>
  <c r="G1263" i="1"/>
  <c r="G1260" i="1"/>
  <c r="G1257" i="1"/>
  <c r="G1501" i="1" l="1"/>
  <c r="G1497" i="1" s="1"/>
  <c r="G1496" i="1" s="1"/>
  <c r="G1455" i="1"/>
  <c r="G1449" i="1" s="1"/>
  <c r="G1448" i="1" s="1"/>
  <c r="G1687" i="1"/>
  <c r="G1368" i="1"/>
  <c r="G1536" i="1"/>
  <c r="G1433" i="1"/>
  <c r="G1432" i="1" s="1"/>
  <c r="G1361" i="1"/>
  <c r="G1475" i="1"/>
  <c r="G1407" i="1"/>
  <c r="G1396" i="1"/>
  <c r="G1355" i="1"/>
  <c r="G1354" i="1" s="1"/>
  <c r="G1353" i="1" s="1"/>
  <c r="G1347" i="1"/>
  <c r="G1346" i="1" s="1"/>
  <c r="G1345" i="1" s="1"/>
  <c r="G1343" i="1"/>
  <c r="G1341" i="1"/>
  <c r="G1338" i="1"/>
  <c r="G1337" i="1" s="1"/>
  <c r="G1332" i="1"/>
  <c r="G1331" i="1" s="1"/>
  <c r="G1329" i="1"/>
  <c r="G1326" i="1"/>
  <c r="G1323" i="1"/>
  <c r="G1322" i="1" s="1"/>
  <c r="G1320" i="1"/>
  <c r="G1317" i="1"/>
  <c r="G1307" i="1"/>
  <c r="G1309" i="1"/>
  <c r="G1311" i="1"/>
  <c r="G1303" i="1"/>
  <c r="G1302" i="1" s="1"/>
  <c r="G1296" i="1"/>
  <c r="G1292" i="1"/>
  <c r="G1288" i="1"/>
  <c r="G1286" i="1"/>
  <c r="G1284" i="1"/>
  <c r="G1282" i="1"/>
  <c r="G1279" i="1"/>
  <c r="G1254" i="1"/>
  <c r="G1253" i="1" s="1"/>
  <c r="G1248" i="1"/>
  <c r="G1247" i="1" s="1"/>
  <c r="G1245" i="1"/>
  <c r="G1243" i="1"/>
  <c r="G1240" i="1"/>
  <c r="G1238" i="1"/>
  <c r="G1235" i="1"/>
  <c r="G1233" i="1"/>
  <c r="G1230" i="1"/>
  <c r="G1228" i="1"/>
  <c r="G1225" i="1"/>
  <c r="G1222" i="1"/>
  <c r="G1219" i="1"/>
  <c r="G1216" i="1"/>
  <c r="G1213" i="1"/>
  <c r="G1360" i="1" l="1"/>
  <c r="G1359" i="1" s="1"/>
  <c r="G1291" i="1"/>
  <c r="G1290" i="1" s="1"/>
  <c r="G1278" i="1"/>
  <c r="G1252" i="1" s="1"/>
  <c r="G1325" i="1"/>
  <c r="G1340" i="1"/>
  <c r="G1336" i="1" s="1"/>
  <c r="G1314" i="1"/>
  <c r="G1306" i="1"/>
  <c r="G1237" i="1"/>
  <c r="G1200" i="1"/>
  <c r="G1198" i="1"/>
  <c r="G1196" i="1"/>
  <c r="G1193" i="1"/>
  <c r="G1189" i="1"/>
  <c r="G1187" i="1"/>
  <c r="G1180" i="1"/>
  <c r="G1178" i="1"/>
  <c r="G1173" i="1"/>
  <c r="G1171" i="1"/>
  <c r="G1169" i="1"/>
  <c r="G1152" i="1"/>
  <c r="G1143" i="1"/>
  <c r="G1141" i="1"/>
  <c r="G1139" i="1"/>
  <c r="G1136" i="1"/>
  <c r="G1133" i="1"/>
  <c r="G1131" i="1"/>
  <c r="G1128" i="1"/>
  <c r="G1125" i="1"/>
  <c r="G1123" i="1"/>
  <c r="G1120" i="1"/>
  <c r="G1117" i="1"/>
  <c r="G1115" i="1"/>
  <c r="G1112" i="1"/>
  <c r="G1109" i="1"/>
  <c r="G1106" i="1"/>
  <c r="G1103" i="1"/>
  <c r="G1100" i="1"/>
  <c r="G1149" i="1"/>
  <c r="G1146" i="1"/>
  <c r="G1087" i="1"/>
  <c r="G1086" i="1" s="1"/>
  <c r="G1083" i="1"/>
  <c r="G1081" i="1"/>
  <c r="G1078" i="1"/>
  <c r="G1076" i="1"/>
  <c r="G1074" i="1"/>
  <c r="G1072" i="1"/>
  <c r="G1069" i="1"/>
  <c r="G1066" i="1"/>
  <c r="G1064" i="1"/>
  <c r="G1061" i="1"/>
  <c r="G1057" i="1"/>
  <c r="G1055" i="1"/>
  <c r="G1053" i="1"/>
  <c r="G1050" i="1"/>
  <c r="G1047" i="1"/>
  <c r="G1044" i="1"/>
  <c r="G1041" i="1"/>
  <c r="G1038" i="1"/>
  <c r="G1035" i="1"/>
  <c r="G1028" i="1"/>
  <c r="G1027" i="1" s="1"/>
  <c r="G1026" i="1" s="1"/>
  <c r="G1021" i="1"/>
  <c r="G1019" i="1"/>
  <c r="G1017" i="1"/>
  <c r="G1024" i="1"/>
  <c r="G1023" i="1" s="1"/>
  <c r="G1008" i="1"/>
  <c r="G1006" i="1"/>
  <c r="G1005" i="1" s="1"/>
  <c r="G1003" i="1"/>
  <c r="G1002" i="1" s="1"/>
  <c r="G1000" i="1"/>
  <c r="G999" i="1" s="1"/>
  <c r="G997" i="1"/>
  <c r="G996" i="1" s="1"/>
  <c r="G994" i="1"/>
  <c r="G993" i="1" s="1"/>
  <c r="G991" i="1"/>
  <c r="G990" i="1" s="1"/>
  <c r="G988" i="1"/>
  <c r="G987" i="1" s="1"/>
  <c r="G985" i="1"/>
  <c r="G983" i="1"/>
  <c r="G981" i="1"/>
  <c r="G975" i="1"/>
  <c r="G974" i="1" s="1"/>
  <c r="G973" i="1" s="1"/>
  <c r="G1080" i="1" l="1"/>
  <c r="G1301" i="1"/>
  <c r="G1300" i="1" s="1"/>
  <c r="G1099" i="1"/>
  <c r="G1085" i="1" s="1"/>
  <c r="G1168" i="1"/>
  <c r="G1192" i="1"/>
  <c r="G1204" i="1"/>
  <c r="G1203" i="1" s="1"/>
  <c r="G1060" i="1"/>
  <c r="G1016" i="1"/>
  <c r="G1015" i="1" s="1"/>
  <c r="G980" i="1"/>
  <c r="G979" i="1" s="1"/>
  <c r="G971" i="1"/>
  <c r="G970" i="1" s="1"/>
  <c r="G968" i="1"/>
  <c r="G964" i="1" s="1"/>
  <c r="G961" i="1"/>
  <c r="G959" i="1"/>
  <c r="G957" i="1"/>
  <c r="G955" i="1"/>
  <c r="G951" i="1"/>
  <c r="G949" i="1"/>
  <c r="G947" i="1"/>
  <c r="G934" i="1"/>
  <c r="G932" i="1"/>
  <c r="G930" i="1"/>
  <c r="G925" i="1"/>
  <c r="G923" i="1"/>
  <c r="G921" i="1"/>
  <c r="G918" i="1"/>
  <c r="G911" i="1"/>
  <c r="G910" i="1" s="1"/>
  <c r="G909" i="1" s="1"/>
  <c r="G907" i="1"/>
  <c r="G906" i="1" s="1"/>
  <c r="G904" i="1"/>
  <c r="G902" i="1"/>
  <c r="G898" i="1"/>
  <c r="G896" i="1"/>
  <c r="G894" i="1"/>
  <c r="G892" i="1"/>
  <c r="G890" i="1"/>
  <c r="G888" i="1"/>
  <c r="G886" i="1"/>
  <c r="G883" i="1"/>
  <c r="G881" i="1"/>
  <c r="G879" i="1"/>
  <c r="G877" i="1"/>
  <c r="G875" i="1"/>
  <c r="G873" i="1"/>
  <c r="G871" i="1"/>
  <c r="G869" i="1"/>
  <c r="G867" i="1"/>
  <c r="G865" i="1"/>
  <c r="G863" i="1"/>
  <c r="G860" i="1"/>
  <c r="G858" i="1"/>
  <c r="G856" i="1"/>
  <c r="G854" i="1"/>
  <c r="G852" i="1"/>
  <c r="G850" i="1"/>
  <c r="G848" i="1"/>
  <c r="G846" i="1"/>
  <c r="G844" i="1"/>
  <c r="G840" i="1"/>
  <c r="G838" i="1"/>
  <c r="G836" i="1"/>
  <c r="G834" i="1"/>
  <c r="G832" i="1"/>
  <c r="G830" i="1"/>
  <c r="G828" i="1"/>
  <c r="G825" i="1"/>
  <c r="G823" i="1"/>
  <c r="G821" i="1"/>
  <c r="G819" i="1"/>
  <c r="G816" i="1"/>
  <c r="G812" i="1"/>
  <c r="G810" i="1"/>
  <c r="G803" i="1"/>
  <c r="G802" i="1" s="1"/>
  <c r="G801" i="1" s="1"/>
  <c r="G799" i="1"/>
  <c r="G798" i="1" s="1"/>
  <c r="G797" i="1" s="1"/>
  <c r="G795" i="1"/>
  <c r="G794" i="1" s="1"/>
  <c r="G792" i="1"/>
  <c r="G791" i="1" s="1"/>
  <c r="G789" i="1"/>
  <c r="G787" i="1"/>
  <c r="G785" i="1"/>
  <c r="G783" i="1"/>
  <c r="G781" i="1"/>
  <c r="G777" i="1"/>
  <c r="G776" i="1" s="1"/>
  <c r="G774" i="1"/>
  <c r="G772" i="1"/>
  <c r="G769" i="1"/>
  <c r="G768" i="1" s="1"/>
  <c r="G766" i="1"/>
  <c r="G764" i="1"/>
  <c r="G762" i="1"/>
  <c r="G760" i="1"/>
  <c r="G758" i="1"/>
  <c r="G755" i="1"/>
  <c r="G754" i="1" s="1"/>
  <c r="G752" i="1"/>
  <c r="G751" i="1" s="1"/>
  <c r="G749" i="1"/>
  <c r="G748" i="1" s="1"/>
  <c r="G740" i="1"/>
  <c r="G780" i="1" l="1"/>
  <c r="G779" i="1" s="1"/>
  <c r="G901" i="1"/>
  <c r="G900" i="1" s="1"/>
  <c r="G771" i="1"/>
  <c r="G809" i="1"/>
  <c r="G862" i="1"/>
  <c r="G927" i="1"/>
  <c r="G1167" i="1"/>
  <c r="G757" i="1"/>
  <c r="G818" i="1"/>
  <c r="G954" i="1"/>
  <c r="G843" i="1"/>
  <c r="G946" i="1"/>
  <c r="G978" i="1"/>
  <c r="G963" i="1"/>
  <c r="G917" i="1"/>
  <c r="G885" i="1"/>
  <c r="G827" i="1"/>
  <c r="G733" i="1"/>
  <c r="G735" i="1"/>
  <c r="G737" i="1"/>
  <c r="G739" i="1"/>
  <c r="G745" i="1"/>
  <c r="G744" i="1" s="1"/>
  <c r="G716" i="1"/>
  <c r="G715" i="1" s="1"/>
  <c r="G713" i="1"/>
  <c r="G712" i="1" s="1"/>
  <c r="G709" i="1"/>
  <c r="G708" i="1" s="1"/>
  <c r="G706" i="1"/>
  <c r="G705" i="1" s="1"/>
  <c r="G702" i="1"/>
  <c r="G700" i="1"/>
  <c r="G697" i="1"/>
  <c r="G695" i="1"/>
  <c r="G692" i="1"/>
  <c r="G691" i="1" s="1"/>
  <c r="G689" i="1"/>
  <c r="G687" i="1"/>
  <c r="G685" i="1"/>
  <c r="G683" i="1"/>
  <c r="G680" i="1"/>
  <c r="G676" i="1"/>
  <c r="G674" i="1"/>
  <c r="G669" i="1"/>
  <c r="G665" i="1"/>
  <c r="G660" i="1"/>
  <c r="G659" i="1" s="1"/>
  <c r="G657" i="1"/>
  <c r="G656" i="1" s="1"/>
  <c r="G654" i="1"/>
  <c r="G652" i="1"/>
  <c r="G650" i="1"/>
  <c r="G648" i="1"/>
  <c r="G646" i="1"/>
  <c r="G642" i="1"/>
  <c r="G640" i="1"/>
  <c r="G638" i="1"/>
  <c r="G636" i="1"/>
  <c r="G633" i="1"/>
  <c r="G631" i="1"/>
  <c r="G629" i="1"/>
  <c r="G627" i="1"/>
  <c r="G625" i="1"/>
  <c r="G622" i="1"/>
  <c r="G620" i="1"/>
  <c r="G618" i="1"/>
  <c r="G614" i="1"/>
  <c r="G612" i="1"/>
  <c r="G610" i="1"/>
  <c r="G602" i="1"/>
  <c r="G607" i="1"/>
  <c r="G605" i="1"/>
  <c r="G600" i="1"/>
  <c r="G598" i="1"/>
  <c r="G585" i="1"/>
  <c r="G594" i="1"/>
  <c r="G592" i="1"/>
  <c r="G590" i="1"/>
  <c r="G587" i="1"/>
  <c r="G582" i="1"/>
  <c r="G580" i="1"/>
  <c r="G576" i="1"/>
  <c r="G574" i="1"/>
  <c r="G572" i="1"/>
  <c r="G570" i="1"/>
  <c r="G568" i="1"/>
  <c r="G548" i="1"/>
  <c r="G550" i="1"/>
  <c r="G552" i="1"/>
  <c r="G554" i="1"/>
  <c r="G556" i="1"/>
  <c r="G558" i="1"/>
  <c r="G564" i="1"/>
  <c r="G560" i="1"/>
  <c r="G544" i="1"/>
  <c r="G542" i="1"/>
  <c r="G539" i="1"/>
  <c r="G538" i="1" s="1"/>
  <c r="G535" i="1"/>
  <c r="G531" i="1"/>
  <c r="G527" i="1"/>
  <c r="G523" i="1"/>
  <c r="G520" i="1"/>
  <c r="G516" i="1"/>
  <c r="G512" i="1"/>
  <c r="G509" i="1"/>
  <c r="G507" i="1"/>
  <c r="G505" i="1"/>
  <c r="G503" i="1"/>
  <c r="G501" i="1"/>
  <c r="G499" i="1"/>
  <c r="G497" i="1"/>
  <c r="G495" i="1"/>
  <c r="G492" i="1"/>
  <c r="G490" i="1"/>
  <c r="G486" i="1"/>
  <c r="G484" i="1"/>
  <c r="G481" i="1"/>
  <c r="G479" i="1"/>
  <c r="G477" i="1"/>
  <c r="G475" i="1"/>
  <c r="G473" i="1"/>
  <c r="G471" i="1"/>
  <c r="G469" i="1"/>
  <c r="G467" i="1"/>
  <c r="G458" i="1"/>
  <c r="G457" i="1" s="1"/>
  <c r="G456" i="1" s="1"/>
  <c r="G454" i="1"/>
  <c r="G452" i="1"/>
  <c r="G449" i="1"/>
  <c r="G446" i="1"/>
  <c r="G443" i="1"/>
  <c r="G442" i="1" s="1"/>
  <c r="G432" i="1"/>
  <c r="G431" i="1" s="1"/>
  <c r="G428" i="1"/>
  <c r="G427" i="1" s="1"/>
  <c r="G425" i="1"/>
  <c r="G424" i="1" s="1"/>
  <c r="G421" i="1"/>
  <c r="G420" i="1" s="1"/>
  <c r="G418" i="1"/>
  <c r="G417" i="1" s="1"/>
  <c r="G415" i="1"/>
  <c r="G414" i="1" s="1"/>
  <c r="G409" i="1"/>
  <c r="G406" i="1"/>
  <c r="G402" i="1"/>
  <c r="G401" i="1" s="1"/>
  <c r="G371" i="1"/>
  <c r="G369" i="1"/>
  <c r="G365" i="1"/>
  <c r="G363" i="1"/>
  <c r="G360" i="1"/>
  <c r="G355" i="1"/>
  <c r="G353" i="1"/>
  <c r="G351" i="1"/>
  <c r="G349" i="1"/>
  <c r="G347" i="1"/>
  <c r="G345" i="1"/>
  <c r="G342" i="1"/>
  <c r="G341" i="1" s="1"/>
  <c r="G339" i="1"/>
  <c r="G337" i="1"/>
  <c r="G333" i="1"/>
  <c r="G331" i="1"/>
  <c r="G329" i="1"/>
  <c r="G326" i="1"/>
  <c r="G324" i="1"/>
  <c r="G322" i="1"/>
  <c r="G320" i="1"/>
  <c r="G318" i="1"/>
  <c r="G316" i="1"/>
  <c r="G314" i="1"/>
  <c r="G312" i="1"/>
  <c r="G308" i="1"/>
  <c r="G306" i="1"/>
  <c r="G303" i="1"/>
  <c r="G301" i="1"/>
  <c r="G299" i="1"/>
  <c r="G297" i="1"/>
  <c r="G295" i="1"/>
  <c r="G293" i="1"/>
  <c r="G290" i="1"/>
  <c r="G286" i="1"/>
  <c r="G283" i="1"/>
  <c r="G274" i="1"/>
  <c r="G272" i="1"/>
  <c r="G269" i="1"/>
  <c r="G267" i="1"/>
  <c r="G265" i="1"/>
  <c r="G262" i="1"/>
  <c r="G260" i="1"/>
  <c r="G258" i="1"/>
  <c r="G256" i="1"/>
  <c r="G254" i="1"/>
  <c r="G251" i="1"/>
  <c r="G249" i="1"/>
  <c r="G245" i="1"/>
  <c r="G241" i="1"/>
  <c r="G238" i="1"/>
  <c r="G236" i="1"/>
  <c r="G234" i="1"/>
  <c r="G228" i="1"/>
  <c r="G227" i="1" s="1"/>
  <c r="G226" i="1" s="1"/>
  <c r="G218" i="1"/>
  <c r="G212" i="1"/>
  <c r="G206" i="1"/>
  <c r="G202" i="1"/>
  <c r="G201" i="1" s="1"/>
  <c r="G199" i="1"/>
  <c r="G198" i="1" s="1"/>
  <c r="G196" i="1"/>
  <c r="G195" i="1" s="1"/>
  <c r="G192" i="1"/>
  <c r="G190" i="1"/>
  <c r="G188" i="1"/>
  <c r="G186" i="1"/>
  <c r="G184" i="1"/>
  <c r="G182" i="1"/>
  <c r="G180" i="1"/>
  <c r="G176" i="1"/>
  <c r="G175" i="1" s="1"/>
  <c r="G173" i="1"/>
  <c r="G172" i="1" s="1"/>
  <c r="G170" i="1"/>
  <c r="G168" i="1"/>
  <c r="G164" i="1"/>
  <c r="G163" i="1" s="1"/>
  <c r="G161" i="1"/>
  <c r="G159" i="1"/>
  <c r="G156" i="1"/>
  <c r="G154" i="1"/>
  <c r="G152" i="1"/>
  <c r="G150" i="1"/>
  <c r="G148" i="1"/>
  <c r="G143" i="1"/>
  <c r="G137" i="1"/>
  <c r="G139" i="1"/>
  <c r="G133" i="1"/>
  <c r="G129" i="1"/>
  <c r="G127" i="1"/>
  <c r="G125" i="1"/>
  <c r="G123" i="1"/>
  <c r="G121" i="1"/>
  <c r="G114" i="1"/>
  <c r="G113" i="1" s="1"/>
  <c r="G111" i="1"/>
  <c r="G108" i="1"/>
  <c r="G106" i="1"/>
  <c r="G104" i="1"/>
  <c r="G101" i="1"/>
  <c r="G99" i="1"/>
  <c r="G97" i="1"/>
  <c r="G95" i="1"/>
  <c r="G93" i="1"/>
  <c r="G91" i="1"/>
  <c r="G89" i="1"/>
  <c r="G87" i="1"/>
  <c r="G85" i="1"/>
  <c r="G83" i="1"/>
  <c r="G74" i="1"/>
  <c r="G73" i="1" s="1"/>
  <c r="G72" i="1" s="1"/>
  <c r="G70" i="1"/>
  <c r="G69" i="1" s="1"/>
  <c r="G67" i="1"/>
  <c r="G65" i="1"/>
  <c r="G55" i="1"/>
  <c r="G57" i="1"/>
  <c r="G61" i="1"/>
  <c r="G59" i="1"/>
  <c r="G49" i="1"/>
  <c r="G47" i="1"/>
  <c r="G44" i="1"/>
  <c r="G43" i="1" s="1"/>
  <c r="G40" i="1"/>
  <c r="G38" i="1"/>
  <c r="G36" i="1"/>
  <c r="G34" i="1"/>
  <c r="G30" i="1"/>
  <c r="G29" i="1" s="1"/>
  <c r="G27" i="1"/>
  <c r="G23" i="1"/>
  <c r="G21" i="1"/>
  <c r="G17" i="1"/>
  <c r="G16" i="1" s="1"/>
  <c r="G13" i="1"/>
  <c r="G12" i="1" s="1"/>
  <c r="G336" i="1" l="1"/>
  <c r="G344" i="1"/>
  <c r="G423" i="1"/>
  <c r="G747" i="1"/>
  <c r="G466" i="1"/>
  <c r="G194" i="1"/>
  <c r="G147" i="1"/>
  <c r="G405" i="1"/>
  <c r="G404" i="1" s="1"/>
  <c r="G271" i="1"/>
  <c r="G158" i="1"/>
  <c r="G285" i="1"/>
  <c r="G483" i="1"/>
  <c r="G936" i="1"/>
  <c r="G808" i="1"/>
  <c r="G64" i="1"/>
  <c r="G63" i="1" s="1"/>
  <c r="G167" i="1"/>
  <c r="G166" i="1" s="1"/>
  <c r="G103" i="1"/>
  <c r="G54" i="1"/>
  <c r="G136" i="1"/>
  <c r="G135" i="1" s="1"/>
  <c r="G205" i="1"/>
  <c r="G204" i="1" s="1"/>
  <c r="G311" i="1"/>
  <c r="G359" i="1"/>
  <c r="G358" i="1" s="1"/>
  <c r="G704" i="1"/>
  <c r="G33" i="1"/>
  <c r="G489" i="1"/>
  <c r="G635" i="1"/>
  <c r="G664" i="1"/>
  <c r="G663" i="1" s="1"/>
  <c r="G694" i="1"/>
  <c r="G11" i="1"/>
  <c r="G82" i="1"/>
  <c r="G179" i="1"/>
  <c r="G178" i="1" s="1"/>
  <c r="G240" i="1"/>
  <c r="G711" i="1"/>
  <c r="G732" i="1"/>
  <c r="G719" i="1" s="1"/>
  <c r="G217" i="1"/>
  <c r="G216" i="1" s="1"/>
  <c r="G215" i="1" s="1"/>
  <c r="G368" i="1"/>
  <c r="G367" i="1" s="1"/>
  <c r="G645" i="1"/>
  <c r="G644" i="1" s="1"/>
  <c r="G673" i="1"/>
  <c r="G672" i="1" s="1"/>
  <c r="G292" i="1"/>
  <c r="G20" i="1"/>
  <c r="G15" i="1" s="1"/>
  <c r="G604" i="1"/>
  <c r="G609" i="1"/>
  <c r="G233" i="1"/>
  <c r="G253" i="1"/>
  <c r="G305" i="1"/>
  <c r="G413" i="1"/>
  <c r="G567" i="1"/>
  <c r="G589" i="1"/>
  <c r="G597" i="1"/>
  <c r="G264" i="1"/>
  <c r="G373" i="1"/>
  <c r="G445" i="1"/>
  <c r="G441" i="1" s="1"/>
  <c r="G617" i="1"/>
  <c r="G624" i="1"/>
  <c r="G679" i="1"/>
  <c r="G699" i="1"/>
  <c r="G579" i="1"/>
  <c r="G842" i="1"/>
  <c r="G541" i="1"/>
  <c r="G511" i="1"/>
  <c r="G430" i="1"/>
  <c r="G328" i="1"/>
  <c r="G120" i="1"/>
  <c r="G116" i="1" s="1"/>
  <c r="G46" i="1"/>
  <c r="G335" i="1" l="1"/>
  <c r="G718" i="1"/>
  <c r="G412" i="1"/>
  <c r="G465" i="1"/>
  <c r="G81" i="1"/>
  <c r="G80" i="1" s="1"/>
  <c r="G566" i="1"/>
  <c r="G146" i="1"/>
  <c r="G145" i="1" s="1"/>
  <c r="G232" i="1"/>
  <c r="G678" i="1"/>
  <c r="G671" i="1" s="1"/>
  <c r="G596" i="1"/>
  <c r="G310" i="1"/>
  <c r="G616" i="1"/>
  <c r="G807" i="1"/>
  <c r="G488" i="1"/>
  <c r="G32" i="1"/>
  <c r="G10" i="1" s="1"/>
  <c r="G231" i="1" l="1"/>
  <c r="G464" i="1"/>
  <c r="H713" i="1" l="1"/>
  <c r="G916" i="1"/>
  <c r="G1034" i="1"/>
  <c r="G1392" i="1"/>
  <c r="G1391" i="1" s="1"/>
  <c r="G1033" i="1" l="1"/>
  <c r="G1032" i="1" s="1"/>
  <c r="G915" i="1"/>
  <c r="G9" i="1" l="1"/>
</calcChain>
</file>

<file path=xl/sharedStrings.xml><?xml version="1.0" encoding="utf-8"?>
<sst xmlns="http://schemas.openxmlformats.org/spreadsheetml/2006/main" count="9701" uniqueCount="2078">
  <si>
    <t>КЦСР</t>
  </si>
  <si>
    <t>КВР</t>
  </si>
  <si>
    <t>ППП</t>
  </si>
  <si>
    <t>РП</t>
  </si>
  <si>
    <t>Наименование</t>
  </si>
  <si>
    <t/>
  </si>
  <si>
    <t>ВСЕГО</t>
  </si>
  <si>
    <t>1000000000</t>
  </si>
  <si>
    <t>Государственная программа Тверской области "Экономическое развитие и инновационная экономика Тверской области" на 2014 - 2019 годы</t>
  </si>
  <si>
    <t>1010000000</t>
  </si>
  <si>
    <t>Подпрограмма "Обеспечение развития инвестиционного потенциала Тверской области"</t>
  </si>
  <si>
    <t>1010200000</t>
  </si>
  <si>
    <t>Задача "Повышение доступности информации о Тверской области как региона благоприятного для инвестиционной и предпринимательской деятельности"</t>
  </si>
  <si>
    <t>101021004Б</t>
  </si>
  <si>
    <t>Мероприятия по модернизации и поддержанию интерактивного инвестиционного портала</t>
  </si>
  <si>
    <t>200</t>
  </si>
  <si>
    <t>013</t>
  </si>
  <si>
    <t>0412</t>
  </si>
  <si>
    <t>Закупка товаров, работ и услуг для обеспечения государственных (муниципальных) нужд</t>
  </si>
  <si>
    <t>1020000000</t>
  </si>
  <si>
    <t>Подпрограмма "Развитие туристской отрасли и внешних связей Тверской области"</t>
  </si>
  <si>
    <t>1020100000</t>
  </si>
  <si>
    <t>Задача "Развитие международного и межрегионального сотрудничества в Тверской области"</t>
  </si>
  <si>
    <t>102011001Б</t>
  </si>
  <si>
    <t>Проведение выставочно-конгрессных международных и межрегиональных мероприятий</t>
  </si>
  <si>
    <t>014</t>
  </si>
  <si>
    <t>1020200000</t>
  </si>
  <si>
    <t>Задача "Создание условий для развития туризма в Тверской области"</t>
  </si>
  <si>
    <t>102021003Б</t>
  </si>
  <si>
    <t>Проведение мероприятий, направленных на привлечение туристского потока в Тверскую область</t>
  </si>
  <si>
    <t>102021004Б</t>
  </si>
  <si>
    <t>Модернизация туристического портала Тверской области</t>
  </si>
  <si>
    <t>102021005Ж</t>
  </si>
  <si>
    <t>Предоставление грантов для поддержки проектов в области въездного и внутреннего туризма в Тверской области</t>
  </si>
  <si>
    <t>800</t>
  </si>
  <si>
    <t>Иные бюджетные ассигнования</t>
  </si>
  <si>
    <t>102021006Б</t>
  </si>
  <si>
    <t>Проведение регионального этапа конкурса профессионального мастерства "Лучший в туризме"</t>
  </si>
  <si>
    <t>1020300000</t>
  </si>
  <si>
    <t>Задача "Создание комплекса обеспечивающей инфраструктуры туристическо-рекреационного кластера "Верхневолжский" в Тверской области"</t>
  </si>
  <si>
    <t>10203R110И</t>
  </si>
  <si>
    <t>Реконструкция автомобильной дороги "Подъезд к пос. Шоша" в границах туристско-рекреационного кластера "Верхневолжский"</t>
  </si>
  <si>
    <t>400</t>
  </si>
  <si>
    <t>104</t>
  </si>
  <si>
    <t>Капитальные вложения в объекты государственной (муниципальной) собственности</t>
  </si>
  <si>
    <t>1030000000</t>
  </si>
  <si>
    <t>Подпрограмма "Государственная поддержка предпринимательства и инновационной деятельности в Тверской области"</t>
  </si>
  <si>
    <t>1030100000</t>
  </si>
  <si>
    <t>Задача "Развитие системы финансово-кредитной поддержки предпринимателей"</t>
  </si>
  <si>
    <t>103011001Ж</t>
  </si>
  <si>
    <t>Субсидирование части затрат субъектов малого и среднего предпринимательства, связанных с уплатой процентов по кредитам</t>
  </si>
  <si>
    <t>103011002Ж</t>
  </si>
  <si>
    <t>Субсидирование части затрат субъектов малого и среднего предпринимательства, связанных с уплатой лизинговых платежей по договору (договорам) лизинга</t>
  </si>
  <si>
    <t>103011003Б</t>
  </si>
  <si>
    <t>Возврат средств в федеральный бюджет в связи с невыполнением установленных значений показателей результативности использования субсидии</t>
  </si>
  <si>
    <t>10301R527Ж</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</si>
  <si>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</si>
  <si>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600</t>
  </si>
  <si>
    <t>Предоставление субсидий бюджетным, автономным учреждениям и иным некоммерческим организациям</t>
  </si>
  <si>
    <t>1030200000</t>
  </si>
  <si>
    <t>Задача "Развитие инфраструктуры субъектов малого и среднего предпринимательства в Тверской области"</t>
  </si>
  <si>
    <t>10302R527Ж</t>
  </si>
  <si>
    <t>1030300000</t>
  </si>
  <si>
    <t>Задача "Оказание государственных услуг подведомственными учреждениями, в том числе реализация Государственного плана подготовки управленческих кадров для организаций народного хозяйства Российской Федерации"</t>
  </si>
  <si>
    <t>103031001Г</t>
  </si>
  <si>
    <t>Субсидии на финансовое обеспечение государственного задания государственному автономному учреждению Тверской области "Тверской областной бизнес-инкубатор"</t>
  </si>
  <si>
    <t>10303R066Б</t>
  </si>
  <si>
    <t>Подготовка управленческих кадров для организаций народного хозяйства Российской Федерации</t>
  </si>
  <si>
    <t>0705</t>
  </si>
  <si>
    <t>1030500000</t>
  </si>
  <si>
    <t>Задача "Содействие развитию молодежного предпринимательства"</t>
  </si>
  <si>
    <t>10305R527Б</t>
  </si>
  <si>
    <t>Расходы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</si>
  <si>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1030700000</t>
  </si>
  <si>
    <t>Задача "Развитие науки и инновационной деятельности в Тверской области"</t>
  </si>
  <si>
    <t>103071001Б</t>
  </si>
  <si>
    <t>Организационно-техническое сопровождение конкурса проектов в области гуманитарных наук, проводимого совместно Российским фондом фундаментальных исследований и Правительством Тверской области</t>
  </si>
  <si>
    <t>0411</t>
  </si>
  <si>
    <t>103071002Б</t>
  </si>
  <si>
    <t>Организационно-техническое сопровождение конкурса проектов фундаментальных научных исследований, проводимого совместно Российским фондом фундаментальных исследований и Правительством Тверской области</t>
  </si>
  <si>
    <t>103071003Б</t>
  </si>
  <si>
    <t>Выплаты денежного вознаграждения (грантов) по результатам конкурса проектов в области гуманитарных наук, проводимого совместно Российским фондом фундаментальных исследований и Правительством Тверской области</t>
  </si>
  <si>
    <t>300</t>
  </si>
  <si>
    <t>Социальное обеспечение и иные выплаты населению</t>
  </si>
  <si>
    <t>103071004Б</t>
  </si>
  <si>
    <t>Выплаты денежного вознаграждения (грантов) по результатам конкурса проектов фундаментальных научных исследований, проводимого совместно Российским фондом фундаментальных исследований и Правительством Тверской области</t>
  </si>
  <si>
    <t>1050000000</t>
  </si>
  <si>
    <t>Подпрограмма "Совершенствование системы мониторинга и прогнозирования социально-экономического развития Тверской области, механизмов программно-целевого планирования"</t>
  </si>
  <si>
    <t>1050100000</t>
  </si>
  <si>
    <t>Задача "Принятие эффективных управленческих решений на основе подготовленных мониторингов социально-экономического развития Тверской области, муниципальных образований Тверской области"</t>
  </si>
  <si>
    <t>105011001Б</t>
  </si>
  <si>
    <t>Расходы на предоставление статистической информации территориальным органом Федеральной службы государственной статистики по Тверской области</t>
  </si>
  <si>
    <t>0113</t>
  </si>
  <si>
    <t>105011003Б</t>
  </si>
  <si>
    <t>Расходы на уплату взносов в Ассоциацию межрегионального социально-экономического взаимодействия "Центральный Федеральный Округ"</t>
  </si>
  <si>
    <t>1050700000</t>
  </si>
  <si>
    <t>Задача "Обеспечение взаимодействия исполнительных органов власти Тверской области с независимыми рейтинговыми агентствами"</t>
  </si>
  <si>
    <t>105071001Б</t>
  </si>
  <si>
    <t>Расходы на оказание услуг по присвоению и мониторингу кредитных рейтингов Тверской области</t>
  </si>
  <si>
    <t>1090000000</t>
  </si>
  <si>
    <t>Обеспечивающая подпрограмма</t>
  </si>
  <si>
    <t>1090100000</t>
  </si>
  <si>
    <t>Обеспечение деятельности главного администратора государственной программы и администраторов государственной программы</t>
  </si>
  <si>
    <t>109011012С</t>
  </si>
  <si>
    <t>Расходы по центральному аппарату исполнительных органов государственной власти Тверской области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</si>
  <si>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</si>
  <si>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</si>
  <si>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1300000000</t>
  </si>
  <si>
    <t>Государственная программа Тверской области "Государственное управление и гражданское общество Тверской области" на 2014 - 2019 годы</t>
  </si>
  <si>
    <t>1310000000</t>
  </si>
  <si>
    <t>Подпрограмма "Обеспечение информационной открытости исполнительных органов государственной власти Тверской области и поддержка общественного сектора"</t>
  </si>
  <si>
    <t>1310100000</t>
  </si>
  <si>
    <t>Задача "Обеспечение информационной открытости системы исполнительных органов государственной власти Тверской области"</t>
  </si>
  <si>
    <t>131011004Б</t>
  </si>
  <si>
    <t>Ведение регулярного мониторинга медиа пространства в целях информационно-аналитического обеспечения деятельности Правительства Тверской области</t>
  </si>
  <si>
    <t>001</t>
  </si>
  <si>
    <t>1204</t>
  </si>
  <si>
    <t>131011007Б</t>
  </si>
  <si>
    <t>Организационное обеспечение проведения мероприятий, организуемых Правительством Тверской области с участием региональных печатных и электронных средств массовой информации</t>
  </si>
  <si>
    <t>131011008Б</t>
  </si>
  <si>
    <t>Проведение мероприятия, посвященного Дню российской печати</t>
  </si>
  <si>
    <t>131011011В</t>
  </si>
  <si>
    <t>Субсидия по государственному автономному учреждению Тверской области "Региональное Информационное Агентство "Верхневолжье" на иные цели</t>
  </si>
  <si>
    <t>1202</t>
  </si>
  <si>
    <t>131011018L</t>
  </si>
  <si>
    <t>Расходы на выплату стипендий и специальных премий Губернатора Тверской области лучшим журналистам месяца и года региональных средств массовой информации</t>
  </si>
  <si>
    <t>131011032Н</t>
  </si>
  <si>
    <t>Субсидии на поддержку редакций районных и городских газет</t>
  </si>
  <si>
    <t>500</t>
  </si>
  <si>
    <t>Межбюджетные трансферты</t>
  </si>
  <si>
    <t>131011049Н</t>
  </si>
  <si>
    <t>Субсидии на развитие материально-технической базы редакций районных и городских газет</t>
  </si>
  <si>
    <t>131019871Б</t>
  </si>
  <si>
    <t>Информирование населения Тверской области о деятельности исполнительных органов государственной власти Тверской области, государственных органов Тверской области через электронные и печатные средства массовой информации</t>
  </si>
  <si>
    <t>131019871Ж</t>
  </si>
  <si>
    <t>Субсидии региональным средствам массовой информации на освещение деятельности региональных отделений политических партий</t>
  </si>
  <si>
    <t>1310200000</t>
  </si>
  <si>
    <t>Задача "Поддержка развития общественного сектора и обеспечение эффективного взаимодействия исполнительных органов государственной власти Тверской области с общественными институтами"</t>
  </si>
  <si>
    <t>131021001Ж</t>
  </si>
  <si>
    <t>Реализация целевых социальных программ (социальных проектов)</t>
  </si>
  <si>
    <t>131021002Б</t>
  </si>
  <si>
    <t>Реализация комплекса общественно - политических мероприятий с целью поддержки общественных инициатив</t>
  </si>
  <si>
    <t>131021003Д</t>
  </si>
  <si>
    <t>Финансовое обеспечение деятельности государственного казенного учреждения Тверской области "Аппарат Общественной палаты Тверской области"</t>
  </si>
  <si>
    <t>131021004Б</t>
  </si>
  <si>
    <t>Распространение информации в рамках реализации комплекса общественно-политических мероприятий с целью поддержки общественных инициатив, популяризации гражданских ценностей среди населения Тверской области</t>
  </si>
  <si>
    <t>1310300000</t>
  </si>
  <si>
    <t>Задача "Комплексная оценка и анализ удовлетворенности населения Тверской области деятельностью исполнительных органов государственной власти Тверской области и органов местного самоуправления муниципальных образований Тверской области"</t>
  </si>
  <si>
    <t>131031001Б</t>
  </si>
  <si>
    <t>Проведение комплексных социологических исследований на предмет удовлетворенности жителей Тверской области деятельностью исполнительных органов государственной власти Тверской области и органов местного самоуправления муниципальных образований Тверской области</t>
  </si>
  <si>
    <t>1320000000</t>
  </si>
  <si>
    <t>Подпрограмма "Создание условий для эффективного функционирования системы исполнительных органов государственной власти Тверской области"</t>
  </si>
  <si>
    <t>1320100000</t>
  </si>
  <si>
    <t>Задача "Развитие кадрового потенциала исполнительных органов государственной власти Тверской области"</t>
  </si>
  <si>
    <t>132011001Б</t>
  </si>
  <si>
    <t>Профессиональная переподготовка и повышение квалификации государственных гражданских служащих</t>
  </si>
  <si>
    <t>1320200000</t>
  </si>
  <si>
    <t>Задача "Организационно-техническое обеспечение деятельности органов государственной власти Тверской области и государственных органов Тверской области, возложенных на них функций"</t>
  </si>
  <si>
    <t>132021002Б</t>
  </si>
  <si>
    <t>Организационное обеспечение проведения мероприятий с участием Губернатора Тверской области и Правительства Тверской области</t>
  </si>
  <si>
    <t>132021003Г</t>
  </si>
  <si>
    <t>Субсидия на выполнение государственного задания государственному бюджетному учреждению Тверской области "Учреждение по эксплуатации и обслуживанию административных зданий и помещений"</t>
  </si>
  <si>
    <t>132021004В</t>
  </si>
  <si>
    <t>Субсидия по государственному бюджетному учреждению Тверской области "Учреждение по эксплуатации и обслуживанию административных зданий и помещений" на иные цели</t>
  </si>
  <si>
    <t>132021004Л</t>
  </si>
  <si>
    <t>Проведение капитального ремонта недвижимого государственного имущества Тверской области</t>
  </si>
  <si>
    <t>122</t>
  </si>
  <si>
    <t>132021005Д</t>
  </si>
  <si>
    <t>Финансовое обеспечение деятельности государственного казенного учреждения Тверской области "Автобаза Тверской области"</t>
  </si>
  <si>
    <t>1390000000</t>
  </si>
  <si>
    <t>1390100000</t>
  </si>
  <si>
    <t>139011011С</t>
  </si>
  <si>
    <t>Высшее должностное лицо Тверской области</t>
  </si>
  <si>
    <t>0102</t>
  </si>
  <si>
    <t>139011012С</t>
  </si>
  <si>
    <t>0104</t>
  </si>
  <si>
    <t>139011014С</t>
  </si>
  <si>
    <t>Высшее должностное лицо Тверской области и его заместители</t>
  </si>
  <si>
    <t>1400000000</t>
  </si>
  <si>
    <t>Государственная программа Тверской области "Развитие промышленного производства и информационных технологий Тверской области" на 2014 - 2019 годы</t>
  </si>
  <si>
    <t>1410000000</t>
  </si>
  <si>
    <t>Подпрограмма "Содействие развитию промышленного комплекса Тверской области"</t>
  </si>
  <si>
    <t>1410100000</t>
  </si>
  <si>
    <t>Задача "Содействие развитию предприятий промышленного производства Тверской области"</t>
  </si>
  <si>
    <t>141011001Б</t>
  </si>
  <si>
    <t>Улучшение информационного обмена в сфере промышленного производства региона посредством создания и функционирования "Промышленного портала Тверской области"</t>
  </si>
  <si>
    <t>105</t>
  </si>
  <si>
    <t>141011001Ж</t>
  </si>
  <si>
    <t>Создание и обеспечение деятельности фонда развития промышленности Тверской области в целях предоставления льготных займов субъектам деятельности в сфере промышленности на реализацию инвестиционных проектов</t>
  </si>
  <si>
    <t>141011002Ж</t>
  </si>
  <si>
    <t>Предоставление юридическим лицам субсидий в целях возмещения затрат, связанных с уплатой процентов по кредитам, полученным на модернизацию и техническое перевооружение</t>
  </si>
  <si>
    <t>141011077П</t>
  </si>
  <si>
    <t>Иные межбюджетные трансферты на реализацию мероприятий по строительству и (или) реконструкции объектов инфраструктуры, необходимых для реализации новых инвестиционных проектов в монопрофильных муниципальных образованиях</t>
  </si>
  <si>
    <t>141011078П</t>
  </si>
  <si>
    <t>Иные межбюджетные трансферты на реализацию мероприятий по разработке проектно-сметной документации на строительство и (или) реконструкцию объектов инфраструктуры, необходимых для реализации новых инвестиционных проектов в монопрофильных муниципальных образованиях</t>
  </si>
  <si>
    <t>1410300000</t>
  </si>
  <si>
    <t>Задача "Содействие формированию кадрового потенциала промышленного производства Тверской области, поднятие престижа труда работников промышленного производства"</t>
  </si>
  <si>
    <t>141031001Б</t>
  </si>
  <si>
    <t>Поднятие престижа и привлекательности труда специалистов промышленного комплекса посредством проведения мероприятия "День машиностроителя"</t>
  </si>
  <si>
    <t>141031002Б</t>
  </si>
  <si>
    <t>Поднятие престижа инженерного труда посредством проведения мероприятия "Инженер года"</t>
  </si>
  <si>
    <t>1410700000</t>
  </si>
  <si>
    <t>Задача "Содействие сохранению и развитию народных художественных промыслов в Тверской области"</t>
  </si>
  <si>
    <t>141071001Б</t>
  </si>
  <si>
    <t>Содействие участию тверских предприятий народных художественных промыслов в федеральной выставочно-ярмарочной деятельности: выставке-ярмарке народных художественных промыслов России "ЛАДЬЯ"</t>
  </si>
  <si>
    <t>1420000000</t>
  </si>
  <si>
    <t>Подпрограмма "Снижение административных барьеров, оптимизация и повышение качества предоставления государственных и муниципальных услуг"</t>
  </si>
  <si>
    <t>1420100000</t>
  </si>
  <si>
    <t>Задача "Создание сети МФЦ в Тверской области в целях обеспечения доступности предоставления государственных и муниципальных услуг по принципу "одного окна", в том числе на обеспечение функционирования автоматизированной информационной системы ГАУ "МФЦ"</t>
  </si>
  <si>
    <t>142011001В</t>
  </si>
  <si>
    <t>Субсидии государственному автономному учреждению Тверской области "Многофункциональный центр предоставления государственных и муниципальных услуг" на иные цели</t>
  </si>
  <si>
    <t>14201R527В</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</si>
  <si>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</si>
  <si>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1420400000</t>
  </si>
  <si>
    <t>Задача "Обеспечение предоставления государственных услуг федеральных органов исполнительной власти, органов государственных внебюджетных фондов, исполнительных органов государственной власти Тверской области и муниципальных услуг органов местного самоуправления муниципальных образований Тверской области по принципу "одного окна" в МФЦ"</t>
  </si>
  <si>
    <t>142041001Г</t>
  </si>
  <si>
    <t>Субсидии на выполнение государственного задания государственному автономному учреждению Тверской области "Многофункциональный центр предоставления государственных и муниципальных услуг"</t>
  </si>
  <si>
    <t>1420800000</t>
  </si>
  <si>
    <t>Задача "Организация перехода на межведомственное электронное взаимодействие и предоставление государственных и муниципальных услуг в электронной форме"</t>
  </si>
  <si>
    <t>142081001Б</t>
  </si>
  <si>
    <t>Переход на предоставление государственных услуг исполнительными органами государственной власти Тверской области в электронном виде</t>
  </si>
  <si>
    <t>0410</t>
  </si>
  <si>
    <t>1430000000</t>
  </si>
  <si>
    <t>Подпрограмма "Обеспечение широкого использования информационно-коммуникационных технологий в Тверской области"</t>
  </si>
  <si>
    <t>1430100000</t>
  </si>
  <si>
    <t>Задача "Оптимизация расходов исполнительных органов государственной власти Тверской области связанных с использованием информационно-коммуникационных технологий"</t>
  </si>
  <si>
    <t>143011001Б</t>
  </si>
  <si>
    <t>Предоставление линий связи для единой информационно-коммуникационной сети исполнительных органов государственной власти Тверской области</t>
  </si>
  <si>
    <t>143011002Б</t>
  </si>
  <si>
    <t>Внедрение информационно-коммуникационных технологий в деятельность исполнительных органов государственной власти Тверской области</t>
  </si>
  <si>
    <t>143011003Б</t>
  </si>
  <si>
    <t>Разработка и внедрение портала государственных органов власти Тверской области в информационно-телекоммуникационной сети Интернет</t>
  </si>
  <si>
    <t>143011004Б</t>
  </si>
  <si>
    <t>Развитие единой информационно-коммуникационной сети Тверской области</t>
  </si>
  <si>
    <t>143011005Б</t>
  </si>
  <si>
    <t>Техническое сопровождение портала органов государственной власти Тверской области</t>
  </si>
  <si>
    <t>143011006Б</t>
  </si>
  <si>
    <t>Модернизация информационной системы отрасли социальной защиты населения Тверской области</t>
  </si>
  <si>
    <t>148</t>
  </si>
  <si>
    <t>14301R028Б</t>
  </si>
  <si>
    <t>Поддержка региональных проектов в сфере информационных технологий</t>
  </si>
  <si>
    <t>1450000000</t>
  </si>
  <si>
    <t>Подпрограмма "Организация деятельности по государственной регистрации актов гражданского состояния на территории Тверской области"</t>
  </si>
  <si>
    <t>1450100000</t>
  </si>
  <si>
    <t>Задача "Совершенствование организации деятельности Отдела ЗАГС Тверской области по реализации федеральных государственных полномочий на государственную регистрацию актов гражданского состояния"</t>
  </si>
  <si>
    <t>145015930Б</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</si>
  <si>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(отдельные мероприятия)</t>
  </si>
  <si>
    <t>246</t>
  </si>
  <si>
    <t>0304</t>
  </si>
  <si>
    <t>1450300000</t>
  </si>
  <si>
    <t>Задача "Создание условий для устойчивого функционирования отделов записи актов гражданского состояния Тверской области"</t>
  </si>
  <si>
    <t>145035930О</t>
  </si>
  <si>
    <t>Субвенция на осуществление переданных органам местного самоуправления Тверской области в соответствии с пунктом 1 статьи 1 закона Тверской области "О наделении органов местного самоуправления государственными полномочиями на государственную регистрацию актов гражданского состояния" государственных полномочий на государственную регистрацию актов гражданского состояния (субвенции бюджетам муниципальных образований Тверской области)</t>
  </si>
  <si>
    <t>1450400000</t>
  </si>
  <si>
    <t>Задача "Укрепление института семьи, повышение статуса семьи в обществе, возрождение и сохранение духовно-нравственных традиций семейных отношений"</t>
  </si>
  <si>
    <t>145041001Б</t>
  </si>
  <si>
    <t>Изготовление памятных медалей для новорожденных</t>
  </si>
  <si>
    <t>1490000000</t>
  </si>
  <si>
    <t>1490100000</t>
  </si>
  <si>
    <t>Обеспечение деятельности администратора государственной программы</t>
  </si>
  <si>
    <t>149011012С</t>
  </si>
  <si>
    <t>149015930С</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</si>
  <si>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(финансовое обеспечение деятельности областных исполнительных органов государственной власти Тверской области)</t>
  </si>
  <si>
    <t>2700000000</t>
  </si>
  <si>
    <t>Государственная программа Тверской области "Развитие архивного дела в Тверской области" на 2014 - 2019 годы</t>
  </si>
  <si>
    <t>2710000000</t>
  </si>
  <si>
    <t>Подпрограмма "Организация деятельности государственных архивов Тверской области"</t>
  </si>
  <si>
    <t>2710100000</t>
  </si>
  <si>
    <t>Задача "Обеспечение сохранности архивных документов в государственных архивах Тверской области"</t>
  </si>
  <si>
    <t>271011001Д</t>
  </si>
  <si>
    <t>Финансовое обеспечение деятельности государственного казенного учреждения Тверской области "Государственный архив Тверской области"</t>
  </si>
  <si>
    <t>154</t>
  </si>
  <si>
    <t>271011002Д</t>
  </si>
  <si>
    <t>Финансовое обеспечение деятельности государственного казенного учреждения Тверской области "Тверской центр документации новейшей истории"</t>
  </si>
  <si>
    <t>2790000000</t>
  </si>
  <si>
    <t>2790100000</t>
  </si>
  <si>
    <t>279011012С</t>
  </si>
  <si>
    <t>2800000000</t>
  </si>
  <si>
    <t>Государственная программа Тверской области "Развитие образования Тверской области" на 2015 - 2020 годы</t>
  </si>
  <si>
    <t>2810000000</t>
  </si>
  <si>
    <t>Подпрограмма "Развитие системы общего образования в Тверской области"</t>
  </si>
  <si>
    <t>2810100000</t>
  </si>
  <si>
    <t>Задача "Содействие развитию системы дошкольного образования в Тверской области"</t>
  </si>
  <si>
    <t>281011001Ж</t>
  </si>
  <si>
    <t>Субсидии на образовательную деятельность юридическим лицам, являющимся негосударственными некоммерческими организациями дошкольного образования</t>
  </si>
  <si>
    <t>075</t>
  </si>
  <si>
    <t>0709</t>
  </si>
  <si>
    <t>281011050О</t>
  </si>
  <si>
    <t>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</si>
  <si>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1004</t>
  </si>
  <si>
    <t>281011074П</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</si>
  <si>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</si>
  <si>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0701</t>
  </si>
  <si>
    <t>2810200000</t>
  </si>
  <si>
    <t>Задача "Обеспечение предоставления услуг дошкольного, начального общего, основного общего, среднего общего образования в общеобразовательных организациях"</t>
  </si>
  <si>
    <t>281021001Д</t>
  </si>
  <si>
    <t>Обеспечение деятельности государственных казенных вечерних общеобразовательных организаций</t>
  </si>
  <si>
    <t>0702</t>
  </si>
  <si>
    <t>281021002Д</t>
  </si>
  <si>
    <t>Обеспечение деятельности государственных казенных общеобразовательных организаций для детей, нуждающихся в длительном лечении</t>
  </si>
  <si>
    <t>281021002Ж</t>
  </si>
  <si>
    <t>Субсидии на общеобразовательную деятельность юридическим лицам, являющимся негосударственными некоммерческими организациями</t>
  </si>
  <si>
    <t>281021075П</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</si>
  <si>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</si>
  <si>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2810300000</t>
  </si>
  <si>
    <t>Задача "Развитие инфраструктуры дошкольных и общеобразовательных организаций, расположенных на территории Тверской области, в соответствии с требованиями действующего законодательства"</t>
  </si>
  <si>
    <t>281031002Д</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</si>
  <si>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</si>
  <si>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281031009Ж</t>
  </si>
  <si>
    <t>Субсидии на создание условий негосударственным некоммерческим (частным) общеобразовательным организациям для укрепления материально-технической базы</t>
  </si>
  <si>
    <t>281031016К</t>
  </si>
  <si>
    <t>Субсидии на строительство, реконструкцию муниципальных объектов общего образования</t>
  </si>
  <si>
    <t>281031027Н</t>
  </si>
  <si>
    <t>Субсидии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</si>
  <si>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281031044Н</t>
  </si>
  <si>
    <t>Субсидии на укрепление материально-технической базы муниципальных общеобразовательных организаций</t>
  </si>
  <si>
    <t>2810400000</t>
  </si>
  <si>
    <t>Задача "Обеспечение доступности качественных образовательных услуг в общеобразовательных организациях вне зависимости от места проживания и состояния здоровья обучающихся"</t>
  </si>
  <si>
    <t>281041007Ж</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</si>
  <si>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</si>
  <si>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281041008Б</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</si>
  <si>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</si>
  <si>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281041025Н</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</si>
  <si>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</si>
  <si>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2810500000</t>
  </si>
  <si>
    <t>Задача "Создание условий для получения детьми и подростками с ограниченными возможностями здоровья общего образования в государственных образовательных организациях"</t>
  </si>
  <si>
    <t>281050014Д</t>
  </si>
  <si>
    <t>Реализация государственными казенными учреждениями мероприятий региональной программы Тверской области "Ты не один!" за счет средств Фонда поддержки детей, находящихся в трудной жизненной ситуации</t>
  </si>
  <si>
    <t>281051004Д</t>
  </si>
  <si>
    <t>Обеспечение деятельности государственных казенных общеобразовательных организаций для детей с ограниченными возможностями здоровья</t>
  </si>
  <si>
    <t>281051005Д</t>
  </si>
  <si>
    <t>Обеспечение деятельности государственных казенных организаций по оказанию психолого-педагогической и социальной помощи</t>
  </si>
  <si>
    <t>281051027L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</si>
  <si>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</si>
  <si>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2810600000</t>
  </si>
  <si>
    <t>Задача "Создание условий для получения детьми-сиротами и детьми, оставшимися без попечения родителей, общедоступного и бесплатного образования и общедоступных и бесплатных услуг по содержанию, воспитанию и адаптации в государственных образовательных организациях для детей-сирот и детей, оставшихся без попечения родителей"</t>
  </si>
  <si>
    <t>281061006Д</t>
  </si>
  <si>
    <t>Обеспечение деятельности государственных казенных организаций для детей-сирот и детей, оставшихся без попечения родителей</t>
  </si>
  <si>
    <t>281061028L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</si>
  <si>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</si>
  <si>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2810700000</t>
  </si>
  <si>
    <t>Задача "Обеспечение комплексной деятельности по сохранению и укреплению здоровья школьников, формированию основ здорового образа жизни"</t>
  </si>
  <si>
    <t>281071001Б</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</si>
  <si>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</si>
  <si>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0707</t>
  </si>
  <si>
    <t>281071003Ж</t>
  </si>
  <si>
    <t>Субсидии юридическим лицам, являющимся негосударственными некоммерческими организациями, на организацию горячего питания для обучающихся</t>
  </si>
  <si>
    <t>281071023Н</t>
  </si>
  <si>
    <t>Субсидии на организацию обеспечения учащихся начальных классов муниципальных общеобразовательных организаций горячим питанием</t>
  </si>
  <si>
    <t>281071024Н</t>
  </si>
  <si>
    <t>Субсидии на организацию отдыха детей в каникулярное время</t>
  </si>
  <si>
    <t>281071045Н</t>
  </si>
  <si>
    <t>Субсидии на укрепление материально-технической базы муниципальных организаций отдыха и оздоровления детей</t>
  </si>
  <si>
    <t>28107R097Н</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</si>
  <si>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</si>
  <si>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2810800000</t>
  </si>
  <si>
    <t>Задача "Реализация программы по созданию новых мест в общеобразовательных организациях Тверской области"</t>
  </si>
  <si>
    <t>281081039Н</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</si>
  <si>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</si>
  <si>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28108R520К</t>
  </si>
  <si>
    <t>Субсидии на строительство зданий для размещения муниципальных общеобразовательных организаций</t>
  </si>
  <si>
    <t>2820000000</t>
  </si>
  <si>
    <t>Подпрограмма "Развитие сферы дополнительного образования и воспитания детей"</t>
  </si>
  <si>
    <t>2820100000</t>
  </si>
  <si>
    <t>Задача "Обеспечение доступности услуг дополнительного образования в соответствии с изменяющимися потребностями населения"</t>
  </si>
  <si>
    <t>282011000И</t>
  </si>
  <si>
    <t>Бюджетные инвестиции в объекты государственной собственности Тверской области</t>
  </si>
  <si>
    <t>0703</t>
  </si>
  <si>
    <t>282011004Ж</t>
  </si>
  <si>
    <t>Субсидии юридическим лицам, являющимся негосударственными некоммерческими организациями, осуществляющим деятельность по дополнительному образованию детей</t>
  </si>
  <si>
    <t>282011007В</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</si>
  <si>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</si>
  <si>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282011007Г</t>
  </si>
  <si>
    <t>Предоставление дополнительного образования во внеучебное время детям в учреждениях регионального значения</t>
  </si>
  <si>
    <t>282011008В</t>
  </si>
  <si>
    <t>Укрепление и развитие материально-технической базы государственного бюджетного учреждения дополнительного образования "Областной детский оздоровительно-образовательный лагерь "Бригантина"</t>
  </si>
  <si>
    <t>282011010Ж</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</si>
  <si>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</si>
  <si>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282011024В</t>
  </si>
  <si>
    <t>Создание условий для обеспечения деятельности  государственному бюджетному учреждению дополнительного образования "Областной детский оздоровительно-образовательный лагерь "Бригантина"</t>
  </si>
  <si>
    <t>282011069Н</t>
  </si>
  <si>
    <t>Субсидии на повышение заработной платы педагогическим работникам муниципальных организаций дополнительного образования</t>
  </si>
  <si>
    <t>2820200000</t>
  </si>
  <si>
    <t>Задача "Создание условий для воспитания гармонично-развитой творческой личности в условиях современного социума"</t>
  </si>
  <si>
    <t>282021014В</t>
  </si>
  <si>
    <t>Субсидии на проведение мероприятий по духовно-нравственному воспитанию детей</t>
  </si>
  <si>
    <t>282021051О</t>
  </si>
  <si>
    <t>Субвенции на финансовое обеспечение реализации государственных полномочий по созданию, исполнению полномочий и обеспечению деятельности комиссий по делам несовершеннолетних</t>
  </si>
  <si>
    <t>282021066Н</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</si>
  <si>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</si>
  <si>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2830000000</t>
  </si>
  <si>
    <t>Подпрограмма "Развитие системы профессионального образования Тверской области"</t>
  </si>
  <si>
    <t>2830100000</t>
  </si>
  <si>
    <t>Задача "Развитие инфраструктуры профессиональных образовательных организаций, подведомственных Министерству образования Тверской области"</t>
  </si>
  <si>
    <t>283011009Г</t>
  </si>
  <si>
    <t>Оказание консультативно-методической, аналитической услуги, организация массовых мероприятий</t>
  </si>
  <si>
    <t>283011010В</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</si>
  <si>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</si>
  <si>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0704</t>
  </si>
  <si>
    <t>2830200000</t>
  </si>
  <si>
    <t>Задача "Создание условий для совершенствования и функционирования сети государственных профессиональных образовательных организаций"</t>
  </si>
  <si>
    <t>283021010Г</t>
  </si>
  <si>
    <t>Организация предоставления образовательных программ среднего профессионального образования</t>
  </si>
  <si>
    <t>2830300000</t>
  </si>
  <si>
    <t>Задача "Формирование системы сопровождения профессионального развития студентов профессиональных образовательных организаций в соответствии со способностями, индивидуальными образовательными потребностями"</t>
  </si>
  <si>
    <t>283031015В</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</si>
  <si>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</si>
  <si>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283031016В</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</si>
  <si>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</si>
  <si>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283031025В</t>
  </si>
  <si>
    <t>Социальная поддержка студентов государственных профессиональных образовательных организаций (материальные выплаты)</t>
  </si>
  <si>
    <t>283031026В</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</si>
  <si>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</si>
  <si>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283031029L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</si>
  <si>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</si>
  <si>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2830400000</t>
  </si>
  <si>
    <t>Задача "Создание механизмов продуктивного сотрудничества регионального профессионального образования с рынком труда Тверской области, с высшими образовательными, научными и иными организациями"</t>
  </si>
  <si>
    <t>283041002Б</t>
  </si>
  <si>
    <t>Расширение взаимодействия с образовательными учреждениями различных форм собственности</t>
  </si>
  <si>
    <t>2840000000</t>
  </si>
  <si>
    <t>Подпрограмма "Развитие системы оценки качества образования"</t>
  </si>
  <si>
    <t>2840100000</t>
  </si>
  <si>
    <t>Задача "Создание современной системы оценки индивидуальных образовательных достижений обучающихся в общеобразовательных организациях"</t>
  </si>
  <si>
    <t>284011003Б</t>
  </si>
  <si>
    <t>Обеспечение проведения государственной (итоговой) аттестации обучающихся</t>
  </si>
  <si>
    <t>284011011Г</t>
  </si>
  <si>
    <t>Научно-методическое, информационно-аналитическое и организационно-технологическое обеспечение функционирования и развития региональной системы оценки качества образования</t>
  </si>
  <si>
    <t>284011021В</t>
  </si>
  <si>
    <t>Создание условий государственному бюджетному учреждению Тверской области "Центр оценки качества образования" для административного обеспечения деятельности организаций</t>
  </si>
  <si>
    <t>2850000000</t>
  </si>
  <si>
    <t>Подпрограмма "Развитие кадрового потенциала отрасли "Образование"</t>
  </si>
  <si>
    <t>2850100000</t>
  </si>
  <si>
    <t>Задача "Создание условий для обеспечения непрерывного образования работников системы образования"</t>
  </si>
  <si>
    <t>285011012Г</t>
  </si>
  <si>
    <t>Предоставление дополнительного профессионального образования, переподготовка, повышение квалификации педагогических кадров</t>
  </si>
  <si>
    <t>285011022В</t>
  </si>
  <si>
    <t>Создание условий государственному бюджетному образовательному учреждению дополнительного профессионального образования Тверской областной институт усовершенствования учителей  для административного обеспечения деятельности организаций</t>
  </si>
  <si>
    <t>2860000000</t>
  </si>
  <si>
    <t>Подпрограмма "Обеспечение инновационного характера образования"</t>
  </si>
  <si>
    <t>2860100000</t>
  </si>
  <si>
    <t>Задача "Стимулирование творческой активности участников образовательного процесса"</t>
  </si>
  <si>
    <t>286011005Б</t>
  </si>
  <si>
    <t>Проведение региональных мероприятий с обучающимися, организация их участия во всероссийских мероприятиях</t>
  </si>
  <si>
    <t>286011005Ж</t>
  </si>
  <si>
    <t>Субсидии юридическим лицам, являющимся негосударственными некоммерческими организациями, на обеспечение общеобразовательной деятельности и круглосуточного жизнеустройства одаренных учащихся из районных центров и сельской местности Тверской области</t>
  </si>
  <si>
    <t>286011006Б</t>
  </si>
  <si>
    <t>Проведение региональных мероприятий с участием педагогической общественности Тверской области</t>
  </si>
  <si>
    <t>286011008Ж</t>
  </si>
  <si>
    <t>Предоставление финансовой поддержки за инновационную деятельность, направленную на развитие образования Тверской области, негосударственным (частным) образовательным организациям расположенным на территории Тверской области</t>
  </si>
  <si>
    <t>286011009Б</t>
  </si>
  <si>
    <t>Обеспечение деятельности по выявлению и поддержке одаренных и высокомотивированных обучающихся</t>
  </si>
  <si>
    <t>286011010Б</t>
  </si>
  <si>
    <t>Премии победителю и участникам третьего этапа Всероссийского конкурса «Учитель года России», занявшим места со второго по шестое</t>
  </si>
  <si>
    <t>286011011Ж</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</si>
  <si>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</si>
  <si>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286011018В</t>
  </si>
  <si>
    <t>Субсидии на проведение мероприятий с обучающимися, организацию их участия во всероссийских мероприятиях</t>
  </si>
  <si>
    <t>286011019В</t>
  </si>
  <si>
    <t>Субсидии на проведение региональных мероприятий с участием педагогической общественности</t>
  </si>
  <si>
    <t>286011020В</t>
  </si>
  <si>
    <t>Предоставление финансовой поддержки за инновационную деятельность, направленную на развитие образования Тверской области, государственным образовательным организациям Тверской области</t>
  </si>
  <si>
    <t>286011076П</t>
  </si>
  <si>
    <t>Иные межбюджетные трансферты на предоставление финансовой поддержки за инновационную деятельность, направленную на развитие образования Тверской области, муниципальным образовательным организациям расположенным на территории Тверской области</t>
  </si>
  <si>
    <t>2860200000</t>
  </si>
  <si>
    <t>Задача "Совершенствование организационно-экономических механизмов в системе образования"</t>
  </si>
  <si>
    <t>286021023В</t>
  </si>
  <si>
    <t>Создание условий государственному бюджетному учреждению Тверской области "Центр информатизации образования Тверской области" для административного обеспечения деятельности организаций</t>
  </si>
  <si>
    <t>2860300000</t>
  </si>
  <si>
    <t>Задача "Создание прозрачной, открытой системы информирования граждан о деятельности в сфере регионального образования"</t>
  </si>
  <si>
    <t>286031007Б</t>
  </si>
  <si>
    <t>Информационное сопровождение развития образования Тверской области</t>
  </si>
  <si>
    <t>2890000000</t>
  </si>
  <si>
    <t>2890100000</t>
  </si>
  <si>
    <t>Обеспечение деятельности главного администратора государственной программы</t>
  </si>
  <si>
    <t>289011012С</t>
  </si>
  <si>
    <t>289015990С</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</si>
  <si>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 (финансовое обеспечение деятельности областных исполнительных органов государственной власти Тверской области)</t>
  </si>
  <si>
    <t>2900000000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</si>
  <si>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2015 - 2020 годы</t>
  </si>
  <si>
    <t>2910000000</t>
  </si>
  <si>
    <t>Подпрограмма "Создание условий для развития жилищного строительства в Тверской области"</t>
  </si>
  <si>
    <t>2910100000</t>
  </si>
  <si>
    <t>Задача "Создание условий для обеспечения населения Тверской области комфортным жильем в соответствии со стандартами обеспечения жилыми помещениям"</t>
  </si>
  <si>
    <t>291011012К</t>
  </si>
  <si>
    <t>Субсидии на создание благоприятных условий для развития малоэтажного (индивидуального) жилищного строительства</t>
  </si>
  <si>
    <t>0502</t>
  </si>
  <si>
    <t>2910200000</t>
  </si>
  <si>
    <t>Задача "Выполнение государственных обязательств по обеспечению жильем категорий граждан, установленных федеральным законодательством"</t>
  </si>
  <si>
    <t>291025485О</t>
  </si>
  <si>
    <t>Субвенции на обеспечение жильем граждан, уволенных с военной службы (службы), и приравненных к ним лиц (субвенции бюджетам муниципальных образований Тверской области)</t>
  </si>
  <si>
    <t>1003</t>
  </si>
  <si>
    <t>2910300000</t>
  </si>
  <si>
    <t>Задача "Содействие повышению качества строительства"</t>
  </si>
  <si>
    <t>291031001Б</t>
  </si>
  <si>
    <t>Мероприятия, направленные на развитие строительного комплекса Тверской области</t>
  </si>
  <si>
    <t>2920000000</t>
  </si>
  <si>
    <t>Подпрограмма "Повышение эффективности системы территориального планирования и градостроительного развития Тверской области"</t>
  </si>
  <si>
    <t>2920100000</t>
  </si>
  <si>
    <t>Задача "Обеспечение комплексного подхода к развитию территориального планирования и градостроительного зонирования в Тверской области"</t>
  </si>
  <si>
    <t>292011001Б</t>
  </si>
  <si>
    <t>Мероприятия по внесению изменений в региональные нормативы градостроительного проектирования Тверской области</t>
  </si>
  <si>
    <t>2920200000</t>
  </si>
  <si>
    <t>Задача "Обеспечение функционирования геоинформационной системы территориального планирования"</t>
  </si>
  <si>
    <t>292021001Б</t>
  </si>
  <si>
    <t>Обеспечение описания границ муниципальных образований Тверской области в соответствии с требованиями градостроительного и земельного законодательства</t>
  </si>
  <si>
    <t>2930000000</t>
  </si>
  <si>
    <t>Подпрограмма "Содействие развитию и укреплению материальной базы органов государственной власти Тверской области, подведомственных им государственных учреждений и органов местного самоуправления муниципальных образований Тверской области"</t>
  </si>
  <si>
    <t>2930100000</t>
  </si>
  <si>
    <t>Задача "Строительство, реконструкция, реставрация, капитальный ремонт объектов государственной собственности Тверской области"</t>
  </si>
  <si>
    <t>293011005Д</t>
  </si>
  <si>
    <t>Финансовое обеспечение деятельности государственного казенного учреждения Тверской области "Тверьоблстройзаказчик"</t>
  </si>
  <si>
    <t>2940000000</t>
  </si>
  <si>
    <t>Подпрограмма "Ипотечное жилищное кредитование в Тверской области"</t>
  </si>
  <si>
    <t>2940100000</t>
  </si>
  <si>
    <t>Задача "Создание условий для развития института ипотеки"</t>
  </si>
  <si>
    <t>294011019L</t>
  </si>
  <si>
    <t>Предоставление социальных выплат гражданам при приобретении жилья с использованием механизма ипотечного жилищного кредитования</t>
  </si>
  <si>
    <t>2950000000</t>
  </si>
  <si>
    <t>Подпрограмма "Улучшение условий проживания граждан Тверской области в существующем жилищном фонде"</t>
  </si>
  <si>
    <t>2950100000</t>
  </si>
  <si>
    <t>Задача "Организация финансовых механизмов проведения капитального ремонта общего имущества в многоквартирных домах на территории Тверской области"</t>
  </si>
  <si>
    <t>295011001Ж</t>
  </si>
  <si>
    <t>Перечисление имущественных взносов в виде субсидий некоммерческим организациям</t>
  </si>
  <si>
    <t>019</t>
  </si>
  <si>
    <t>0505</t>
  </si>
  <si>
    <t>2950200000</t>
  </si>
  <si>
    <t>Задача "Ликвидация аварийного жилищного фонда"</t>
  </si>
  <si>
    <t>2950209502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</si>
  <si>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</si>
  <si>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0501</t>
  </si>
  <si>
    <t>2950209602</t>
  </si>
  <si>
    <t>295021008Ш</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</si>
  <si>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Тверской области без использования средств государственной корпорации - Фонда содействия реформированию жилищно-коммунального хозяйства</t>
  </si>
  <si>
    <t>295021026Н</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</si>
  <si>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Тверской области без использования средств государственной корпорации - Фонда содействия реформированию жилищно-коммунального хозяйства</t>
  </si>
  <si>
    <t>2990000000</t>
  </si>
  <si>
    <t>2990100000</t>
  </si>
  <si>
    <t>299011012С</t>
  </si>
  <si>
    <t>124</t>
  </si>
  <si>
    <t>3000000000</t>
  </si>
  <si>
    <t>Государственная программа Тверской области "Здравоохранение Тверской области" на 2015 - 2020 годы</t>
  </si>
  <si>
    <t>3010000000</t>
  </si>
  <si>
    <t>Подпрограмма "Профилактика заболеваний и формирование здорового образа жизни"</t>
  </si>
  <si>
    <t>3010100000</t>
  </si>
  <si>
    <t>Задача "Профилактика инфекционных заболеваний, включая иммунопрофилактику у населения Тверской области"</t>
  </si>
  <si>
    <t>301011001Б</t>
  </si>
  <si>
    <t>Обеспечение медицинских организаций Тверской области иммунобиологическими препаратами для иммунизации населения по эпидемическим показаниям</t>
  </si>
  <si>
    <t>034</t>
  </si>
  <si>
    <t>0909</t>
  </si>
  <si>
    <t>301011003Б</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</si>
  <si>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</si>
  <si>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301011005Б</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</si>
  <si>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</si>
  <si>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301015072F</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</si>
  <si>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за счет средств резервного фонда Правительства Российской Федерации</t>
  </si>
  <si>
    <t>30101R3821</t>
  </si>
  <si>
    <t>Реализация отдельных мероприятий государственной программы Тверской области "Здравоохранение Тверской области" на 2015-2020 годы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t>
  </si>
  <si>
    <t>30101R3822</t>
  </si>
  <si>
    <t>Реализация отдельных мероприятий государственной программы Тверской области "Здравоохранение Тверской области" на 2015-2020 годы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</si>
  <si>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30101R3823</t>
  </si>
  <si>
    <t>Реализация отдельных мероприятий государственной программы Тверской области "Здравоохранение Тверской области" на 2015-2020 годы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</si>
  <si>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30101R3824</t>
  </si>
  <si>
    <t>Реализация отдельных мероприятий государственной программы Тверской области "Здравоохранение Тверской области" на 2015-2020 годы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</si>
  <si>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3010200000</t>
  </si>
  <si>
    <t>Задача "Повышение мотивации населения Тверской области к ведению здорового образа жизни, профилактика неинфекционных заболеваний"</t>
  </si>
  <si>
    <t>301021001Б</t>
  </si>
  <si>
    <t>Проведение информационной работы по профилактике неинфекционных заболеваний</t>
  </si>
  <si>
    <t>301021018Г</t>
  </si>
  <si>
    <t>Обеспечение деятельности центра профилактической медицины</t>
  </si>
  <si>
    <t>3020000000</t>
  </si>
  <si>
    <t>Подпрограмма "Организация оказания медицинской помощи и предоставления услуг, сопутствующих оказанию медицинской помощи"</t>
  </si>
  <si>
    <t>3020100000</t>
  </si>
  <si>
    <t>Задача "Организация предоставления бюджетными медицинскими организациями Тверской области государственных услуг по оказанию медицинской помощи населению"</t>
  </si>
  <si>
    <t>302011001Г</t>
  </si>
  <si>
    <t>Оказание специализированной стационарной медицинской помощи</t>
  </si>
  <si>
    <t>0901</t>
  </si>
  <si>
    <t>302011002Г</t>
  </si>
  <si>
    <t>Оказание амбулаторно-поликлинической медицинской помощи</t>
  </si>
  <si>
    <t>0902</t>
  </si>
  <si>
    <t>302011004Г</t>
  </si>
  <si>
    <t>Оказание паллиативной медицинской помощи</t>
  </si>
  <si>
    <t>302011005Г</t>
  </si>
  <si>
    <t>Оказание специализированной медицинской помощи в дневных стационарах всех типов</t>
  </si>
  <si>
    <t>0903</t>
  </si>
  <si>
    <t>302011006Г</t>
  </si>
  <si>
    <t>Оказание специализированной (санитарно-авиационной) скорой медицинской помощи</t>
  </si>
  <si>
    <t>0904</t>
  </si>
  <si>
    <t>302011007Г</t>
  </si>
  <si>
    <t>Санаторно-курортное лечение детей</t>
  </si>
  <si>
    <t>0905</t>
  </si>
  <si>
    <t>302011008Г</t>
  </si>
  <si>
    <t>Организация профилактики и борьбы со СПИД и другими инфекционными заболеваниями</t>
  </si>
  <si>
    <t>302011009Г</t>
  </si>
  <si>
    <t>Оказание экстренной медицинской помощи незастрахованным лицам</t>
  </si>
  <si>
    <t>302011011В</t>
  </si>
  <si>
    <t>Организация медицинской помощи в отделениях (на койках) сестринского ухода</t>
  </si>
  <si>
    <t>302011019Г</t>
  </si>
  <si>
    <t>Обеспечение специальными молочными продуктами детского питания</t>
  </si>
  <si>
    <t>3020200000</t>
  </si>
  <si>
    <t>Задача "Организация предоставления казенными медицинскими организациями Тверской области государственных услуг по оказанию медицинской помощи населению"</t>
  </si>
  <si>
    <t>302021001Д</t>
  </si>
  <si>
    <t>302021002Д</t>
  </si>
  <si>
    <t>302021003Д</t>
  </si>
  <si>
    <t>302021004Д</t>
  </si>
  <si>
    <t>Оказание медико-социальной помощи детям, находящимся в домах ребенка</t>
  </si>
  <si>
    <t>302021005Д</t>
  </si>
  <si>
    <t>Проведение судебно-медицинской экспертизы</t>
  </si>
  <si>
    <t>302021006Д</t>
  </si>
  <si>
    <t>Финансовое обеспечение деятельности учреждений здравоохранения, не имеющих государственного задания</t>
  </si>
  <si>
    <t>302021007Д</t>
  </si>
  <si>
    <t>3020300000</t>
  </si>
  <si>
    <t>Задача "Организация взаимодействия с Территориальным фондом обязательного медицинского страхования Тверской области"</t>
  </si>
  <si>
    <t>302031001Б</t>
  </si>
  <si>
    <t>Страховые взносы на обязательное медицинское страхование неработающего населения, перечисляемые в федеральный фонд обязательного медицинского страхования</t>
  </si>
  <si>
    <t>3020400000</t>
  </si>
  <si>
    <t>Задача "Предоставление услуг, сопутствующих оказанию медицинской помощи"</t>
  </si>
  <si>
    <t>302041003В</t>
  </si>
  <si>
    <t>Содержание объектов незавершенного строительства</t>
  </si>
  <si>
    <t>302041008Д</t>
  </si>
  <si>
    <t>Реализация мероприятий по развитию службы крови</t>
  </si>
  <si>
    <t>0906</t>
  </si>
  <si>
    <t>302041010Г</t>
  </si>
  <si>
    <t>Организация безвозмездного обеспечения донорской кровью и (или) ее компонентами</t>
  </si>
  <si>
    <t>302041011Г</t>
  </si>
  <si>
    <t>Организация работы патологоанатомической службы</t>
  </si>
  <si>
    <t>302041014В</t>
  </si>
  <si>
    <t>Организация транспортировки граждан в медицинские организации, расположенные в других субъектах Российской Федерации</t>
  </si>
  <si>
    <t>302041016Г</t>
  </si>
  <si>
    <t>Оказание высокотехнологичной медицинской помощи</t>
  </si>
  <si>
    <t>302041022L</t>
  </si>
  <si>
    <t>Приобретение путевок для долечивания граждан в санаторно-курортных учреждениях, расположенных на территории Тверской области</t>
  </si>
  <si>
    <t>302041024L</t>
  </si>
  <si>
    <t>Организация питания, выплата денежной компенсации на питание донорам крови и ее компонентов</t>
  </si>
  <si>
    <t>30204R402Г</t>
  </si>
  <si>
    <t>Оказание высокотехнологичной медицинской помощи, не включенной в базовую программу обязательного медицинского страхования</t>
  </si>
  <si>
    <t>30204R554В</t>
  </si>
  <si>
    <t>Закупка авиационной услуги для оказания медицинской помощи с применением авиации</t>
  </si>
  <si>
    <t>3030000000</t>
  </si>
  <si>
    <t>Подпрограмма "Совершенствование системы лекарственного обеспечения населения Тверской области, в том числе в амбулаторных условиях"</t>
  </si>
  <si>
    <t>3030100000</t>
  </si>
  <si>
    <t>Задача "Организация бесплатного обеспечения лекарственными средствами и изделиями медицинского назначения граждан в Тверской области"</t>
  </si>
  <si>
    <t>303011002Б</t>
  </si>
  <si>
    <t>Оплата услуг уполномоченного склада по приемке, хранению и учету лекарственных препаратов и вакцин</t>
  </si>
  <si>
    <t>303011003Б</t>
  </si>
  <si>
    <t>Обеспечение медицинских организаций Тверской области лекарственными средствами для осуществления лечебно-диагностических мероприятий</t>
  </si>
  <si>
    <t>303011005Б</t>
  </si>
  <si>
    <t>Обеспечение постоянной готовности к медицинской деятельности запасного пункта управления Правительства Тверской области</t>
  </si>
  <si>
    <t>303011006Б</t>
  </si>
  <si>
    <t>Организация обеспечения лечебно-диагностических мероприятий расходными материалами, в том числе погашение кредиторской задолженности</t>
  </si>
  <si>
    <t>303011021L</t>
  </si>
  <si>
    <t>Реализация закона Тверской области от 31.03.2008 № 23-ЗО "О бесплатном обеспечении лекарственными средствами и изделиями медицинского назначения отдельных категорий граждан в Тверской области", в том числе погашение кредиторской задолженности</t>
  </si>
  <si>
    <t>3030200000</t>
  </si>
  <si>
    <t>Задача "Реализация полномочий Российской Федерации в сфере охраны здоровья, переданных Тверской области в соответствии с действующим законодательством"</t>
  </si>
  <si>
    <t>303025161F</t>
  </si>
  <si>
    <t>Реализация отдельных полномочий в области лекарственного обеспечения за счет средств резервного фонда Правительства Российской Федерации</t>
  </si>
  <si>
    <t>303025161Б</t>
  </si>
  <si>
    <t>Реализация отдельных полномочий в области лекарственного обеспечения (отдельные мероприятия)</t>
  </si>
  <si>
    <t>303025197Б</t>
  </si>
  <si>
    <t>Реализация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(отдельные мероприятия)</t>
  </si>
  <si>
    <t>303025460Б</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</si>
  <si>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(отдельные мероприятия)</t>
  </si>
  <si>
    <t>3030300000</t>
  </si>
  <si>
    <t>Задача "Организация обеспечения государственных медицинских организаций Тверской области противотуберкулезными препаратами для лечения больных туберкулезом с множественной лекарственной устойчивостью"</t>
  </si>
  <si>
    <t>303031007Б</t>
  </si>
  <si>
    <t>Закупка антибактериальных и противотуберкулезных лекарственных препаратов, применяемых при лечении больных туберкулезом с множественной лекарственной устойчивостью возбудителя</t>
  </si>
  <si>
    <t>303031008Б</t>
  </si>
  <si>
    <t>Приобретение противотуберкулезных препаратов для проведения химиопрофилактики туберкулеза ВИЧ-инфицированным лицам</t>
  </si>
  <si>
    <t>303031009Б</t>
  </si>
  <si>
    <t>Приобретение расходных материалов для анализатора бактериологического Bactec-960, используемого при диагностике туберкулеза</t>
  </si>
  <si>
    <t>3040000000</t>
  </si>
  <si>
    <t>Подпрограмма "Охрана здоровья матери и ребенка"</t>
  </si>
  <si>
    <t>3040100000</t>
  </si>
  <si>
    <t>Задача "Совершенствование и развитие пренатальной и неонатальной диагностики"</t>
  </si>
  <si>
    <t>304011001Б</t>
  </si>
  <si>
    <t>Проведение скрининга беременных</t>
  </si>
  <si>
    <t>304011002Б</t>
  </si>
  <si>
    <t>Проведение неонатального скрининга</t>
  </si>
  <si>
    <t>304011008В</t>
  </si>
  <si>
    <t>Обеспечение деятельности медико-генетической консультации государственного бюджетного учреждения здравоохранения Тверской области "Областной клинический перинатальный центр им. Е.М. Бакуниной"</t>
  </si>
  <si>
    <t>3040200000</t>
  </si>
  <si>
    <t>Задача "Улучшение условий для оказания доступной и качественной медицинской помощи матерям и детям"</t>
  </si>
  <si>
    <t>304021003Б</t>
  </si>
  <si>
    <t>Приобретение расходных материалов и инсулиновых помп для лечения детей-инвалидов, страдающих сахарным диабетом</t>
  </si>
  <si>
    <t>304021025L</t>
  </si>
  <si>
    <t>Обеспечение полноценным питанием детей в возрасте до 3-х лет, беременных женщин и кормящих матерей</t>
  </si>
  <si>
    <t>3040300000</t>
  </si>
  <si>
    <t>Задача "Оказание медико-социальной поддержки детей, включая детей-сирот и детей, оставшихся без попечения родителей"</t>
  </si>
  <si>
    <t>304031005Б</t>
  </si>
  <si>
    <t>Организация плановой санации с целью снижения осложнений стоматологических заболеваний у детей, а также исправление прикуса с использованием брекет-систем у детей, оставшихся без попечения родителей</t>
  </si>
  <si>
    <t>304031020L</t>
  </si>
  <si>
    <t>Реализация дополнительных гарантий по социальной поддержке детей-сирот и детей, оставшихся без попечения родителей</t>
  </si>
  <si>
    <t>304031023L</t>
  </si>
  <si>
    <t>Оздоровление детей по медицинским показаниям</t>
  </si>
  <si>
    <t>3050000000</t>
  </si>
  <si>
    <t>Подпрограмма "Кадровое обеспечение системы здравоохранения в Тверской области"</t>
  </si>
  <si>
    <t>3050200000</t>
  </si>
  <si>
    <t>Задача "Совершенствование условий для планомерного роста профессионального уровня знаний и навыков медицинских работников"</t>
  </si>
  <si>
    <t>305021012Г</t>
  </si>
  <si>
    <t>Предоставление среднего профессионального медицинского образования</t>
  </si>
  <si>
    <t>305021013Г</t>
  </si>
  <si>
    <t>Повышение квалификации медицинских работников</t>
  </si>
  <si>
    <t>305021014Г</t>
  </si>
  <si>
    <t>Библиотечное обслуживание работников здравоохранения медицинскими библиотеками Тверской области</t>
  </si>
  <si>
    <t>3050300000</t>
  </si>
  <si>
    <t>Задача "Повышение качества жизни и обеспечение социальной защиты медицинских работников Тверской области"</t>
  </si>
  <si>
    <t>305031001Б</t>
  </si>
  <si>
    <t>Организация и проведение профессионального праздника День медицинского работника</t>
  </si>
  <si>
    <t>305031004В</t>
  </si>
  <si>
    <t>Обеспечение деятельности музея истории медицины Тверской области</t>
  </si>
  <si>
    <t>305031005I</t>
  </si>
  <si>
    <t>Предоставление единовременных компенсационных выплат медицинским работникам в возрасте до 45 лет, имеющим среднее профессиональное образование и трудоустроившимся в сельской местности Тверской области</t>
  </si>
  <si>
    <t>305031136I</t>
  </si>
  <si>
    <t>Предоставление единовременных компенсационных выплат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</si>
  <si>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305035136I</t>
  </si>
  <si>
    <t>Осуществление единовременных выплат медицинским работникам (публичное нормативное обязательство на реализацию законов по социальной поддержке отдельных категорий граждан в виде единовременных выплат)</t>
  </si>
  <si>
    <t>3050400000</t>
  </si>
  <si>
    <t>Задача "Оказание мер социальной поддержки студентов медицинских государственных образовательных учреждений Тверской области"</t>
  </si>
  <si>
    <t>305041006I</t>
  </si>
  <si>
    <t>Ежегодная денежная выплата студентам, обучающимся в государственном бюджетном образовательном учреждении высшего профессионального образования "Тверской государственный медицинский университет" Министерства здравоохранения Российской Федерации по договору о целевом обучении</t>
  </si>
  <si>
    <t>305041012В</t>
  </si>
  <si>
    <t>Материальные выплаты студентам государственных организаций, реализующих программы среднего профессионального образования</t>
  </si>
  <si>
    <t>305041015В</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</si>
  <si>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</si>
  <si>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305041016В</t>
  </si>
  <si>
    <t>3060000000</t>
  </si>
  <si>
    <t>Подпрограмма "Укрепление материально-технической базы медицинских организаций Тверской области. Информационное обеспечение системы здравоохранения"</t>
  </si>
  <si>
    <t>3060100000</t>
  </si>
  <si>
    <t>Задача "Организация мероприятий по развитию материально-технической базы медицинских организаций"</t>
  </si>
  <si>
    <t>306011001Б</t>
  </si>
  <si>
    <t>Оснащение оборудованием, автотранспортом, мебелью и иными медицинскими изделиями государственных учреждений, подведомственных Министерству здравоохранения Тверской области, в том числе погашение кредиторской задолженности</t>
  </si>
  <si>
    <t>306011004Б</t>
  </si>
  <si>
    <t>Приобретение учетных форм</t>
  </si>
  <si>
    <t>306011006В</t>
  </si>
  <si>
    <t>Укрепление материально-технической базы медицинских организаций Тверской области</t>
  </si>
  <si>
    <t>306011010Д</t>
  </si>
  <si>
    <t>Укрепление материально-технической базы казенных медицинских организаций Тверской области</t>
  </si>
  <si>
    <t>3060200000</t>
  </si>
  <si>
    <t>Задача "Информационное обеспечение системы здравоохранения"</t>
  </si>
  <si>
    <t>306021010В</t>
  </si>
  <si>
    <t>Обеспечение работы единой медицинской информационной системы в здравоохранении</t>
  </si>
  <si>
    <t>3060300000</t>
  </si>
  <si>
    <t>Задача "Строительство объектов в рамках адресной инвестиционной программы"</t>
  </si>
  <si>
    <t>306031001И</t>
  </si>
  <si>
    <t>3090000000</t>
  </si>
  <si>
    <t>3090100000</t>
  </si>
  <si>
    <t>309011012С</t>
  </si>
  <si>
    <t>309015980С</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</si>
  <si>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 (финансовое обеспечение деятельности областных исполнительных органов государственной власти Тверской области)</t>
  </si>
  <si>
    <t>3100000000</t>
  </si>
  <si>
    <t>Государственная программа Тверской области "Жилищно-коммунальное хозяйство и энергетика Тверской области" на 2016 - 2021 годы</t>
  </si>
  <si>
    <t>3110000000</t>
  </si>
  <si>
    <t>Подпрограмма "Развитие рынка доступного арендного жилья и взаимодействие с институтами гражданского общества по вопросам общественного контроля и жилищного просвещения населения в сфере ЖКХ"</t>
  </si>
  <si>
    <t>3110200000</t>
  </si>
  <si>
    <t>Задача "Обеспечение взаимодействия с институтами гражданского общества в сфере ЖКХ"</t>
  </si>
  <si>
    <t>311021002Ж</t>
  </si>
  <si>
    <t>Развитие общественной деятельности в сфере жилищно-коммунального хозяйства</t>
  </si>
  <si>
    <t>311021003Б</t>
  </si>
  <si>
    <t>Расходы на проведение ежегодного конкурса по присуждению премии Губернатора Тверской области работникам сферы жилищно-коммунального и газового хозяйства Тверской области</t>
  </si>
  <si>
    <t>3120000000</t>
  </si>
  <si>
    <t>Подпрограмма "Повышение надежности и эффективности функционирования объектов коммунального хозяйства Тверской области"</t>
  </si>
  <si>
    <t>3120100000</t>
  </si>
  <si>
    <t>Задача "Обеспечение надежности функционирования объектов коммунальной инфраструктуры"</t>
  </si>
  <si>
    <t>312011001Б</t>
  </si>
  <si>
    <t>Формирование резерва материально-технических ресурсов для устранения аварийных ситуаций на объектах жилищно-коммунального хозяйства и социальной сферы</t>
  </si>
  <si>
    <t>312011002Б</t>
  </si>
  <si>
    <t>Формирование областного резерва топлива</t>
  </si>
  <si>
    <t>312011005Ж</t>
  </si>
  <si>
    <t>Субсидии юридическим лицам в целях реализации закона Тверской области от 20.12.2012 № 122-ЗО "Об отдельных вопросах государственного регулирования тарифов на тепловую энергию (мощность), теплоноситель"</t>
  </si>
  <si>
    <t>312011011К</t>
  </si>
  <si>
    <t>Субсидии на модернизацию объектов теплоэнергетических комплексов муниципальных образований Тверской области</t>
  </si>
  <si>
    <t>312011070Н</t>
  </si>
  <si>
    <t>Субсидии на проведение капитального ремонта объектов теплоэнергетических комплексов муниципальных образований Тверской области</t>
  </si>
  <si>
    <t>3120400000</t>
  </si>
  <si>
    <t>Задача "Создание условий для надежного обеспечения природным газом потребителей Тверской области"</t>
  </si>
  <si>
    <t>312041001И</t>
  </si>
  <si>
    <t>312041010К</t>
  </si>
  <si>
    <t>Субсидии на развитие системы газоснабжения населенных пунктов Тверской области</t>
  </si>
  <si>
    <t>3120500000</t>
  </si>
  <si>
    <t>Задача "Создание системы обращения с отходами на территории Тверской области"</t>
  </si>
  <si>
    <t>312051001Б</t>
  </si>
  <si>
    <t>Разработка территориальной схемы обращения с отходами, в том числе с твердыми коммунальными отходами</t>
  </si>
  <si>
    <t>312051057О</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</si>
  <si>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</si>
  <si>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3130000000</t>
  </si>
  <si>
    <t>Подпрограмма "Энергосбережение и повышение энергетической эффективности в Тверской области"</t>
  </si>
  <si>
    <t>3130300000</t>
  </si>
  <si>
    <t>Задача "Повышение энергетической эффективности в жилищном фонде"</t>
  </si>
  <si>
    <t>313031014L</t>
  </si>
  <si>
    <t>Выплата компенсации малоимущим гражданам на установку индивидуальных приборов учета</t>
  </si>
  <si>
    <t>3130400000</t>
  </si>
  <si>
    <t>Задача "Информационное обеспечение мероприятий по энергосбережению и повышению энергетической эффективности"</t>
  </si>
  <si>
    <t>313041001Б</t>
  </si>
  <si>
    <t>Пропаганда энергосбережения среди населения</t>
  </si>
  <si>
    <t>3140000000</t>
  </si>
  <si>
    <t>Подпрограмма "Создание условий для формирования комфортной городской среды и обустройства мест массового отдыха населения (городских парков) муниципальных образований Тверской области"</t>
  </si>
  <si>
    <t>3140100000</t>
  </si>
  <si>
    <t>Задача "Реализация мероприятий приоритетного проекта "Формирование комфортной городской среды"</t>
  </si>
  <si>
    <t>31401R555Н</t>
  </si>
  <si>
    <t>Субсидии на поддержку муниципальных программ формирования современной городской среды</t>
  </si>
  <si>
    <t>0503</t>
  </si>
  <si>
    <t>3140200000</t>
  </si>
  <si>
    <t>Задача "Содействие обустройству мест массового отдыха населения (городских парков) муниципальных образований Тверской области"</t>
  </si>
  <si>
    <t>31402R560Н</t>
  </si>
  <si>
    <t>Субсидии на поддержку обустройства мест массового отдыха населения (городских парков)</t>
  </si>
  <si>
    <t>3200000000</t>
  </si>
  <si>
    <t>Государственная программа Тверской области "Развитие транспортного комплекса и дорожного хозяйства Тверской области" на 2016 - 2021 годы</t>
  </si>
  <si>
    <t>3210000000</t>
  </si>
  <si>
    <t>Подпрограмма "Обеспечение развития и сохранности автомобильных дорог общего пользования регионального и межмуниципального значения Тверской области"</t>
  </si>
  <si>
    <t>3210100000</t>
  </si>
  <si>
    <t>Задача "Обеспечение прироста протяженности автомобильных дорог общего пользования регионального и межмуниципального значения за счет строительства (реконструкции) автомобильных дорог общего пользования регионального и межмуниципального значения Тверской области и сооружений на них"</t>
  </si>
  <si>
    <t>321011000И</t>
  </si>
  <si>
    <t>0409</t>
  </si>
  <si>
    <t>321015390И</t>
  </si>
  <si>
    <t>Финансовое обеспечение дорожной деятельности (адресная инвестиционная программа Тверской области, в части объектов государственной собственности)</t>
  </si>
  <si>
    <t>3210200000</t>
  </si>
  <si>
    <t>Задача "Круглогодичное содержание автомобильных дорог и сооружений на них с целью обеспечения безопасности дорожного движения"</t>
  </si>
  <si>
    <t>321021000Б</t>
  </si>
  <si>
    <t>Содержание автомобильных дорог общего пользования регионального и межмуниципального значения Тверской области и сооружений на них, нацеленное на обеспечение их проезжаемости и безопасности</t>
  </si>
  <si>
    <t>321021052О</t>
  </si>
  <si>
    <t>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</si>
  <si>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3210300000</t>
  </si>
  <si>
    <t>Задача "Приведение в нормативное состояние сети автомобильных дорог общего пользования регионального и межмуниципального значения за счет капитального ремонта (ремонта) автомобильных дорог общего пользования регионального и межмуниципального значения Тверской области и сооружений на них"</t>
  </si>
  <si>
    <t>321030360Л</t>
  </si>
  <si>
    <t>Проведение работ по ремонту автомобильных дорог, за счет межбюджетных трансфертов из бюджета г. Москвы</t>
  </si>
  <si>
    <t>321031000Л</t>
  </si>
  <si>
    <t>Капитальный ремонт и ремонт автомобильных дорог общего пользования регионального и межмуниципального значения и сооружений на них</t>
  </si>
  <si>
    <t>321035390Л</t>
  </si>
  <si>
    <t>Финансовое обеспечение дорожной деятельности (капитальный ремонт, ремонт объектов государственной собственности Тверской области)</t>
  </si>
  <si>
    <t>3210400000</t>
  </si>
  <si>
    <t>Задача "Обеспечение деятельности подведомственного учреждения, осуществляющего управление региональными автомобильными дорогами"</t>
  </si>
  <si>
    <t>321041000Д</t>
  </si>
  <si>
    <t>Финансовое обеспечение деятельности государственного казенного учреждения Тверской области "Дирекция территориального дорожного фонда Тверской области"</t>
  </si>
  <si>
    <t>3210500000</t>
  </si>
  <si>
    <t>Задача "Изъятие, в т.ч. путем выкупа, земельных участков для государственных нужд Тверской области"</t>
  </si>
  <si>
    <t>321051000Б</t>
  </si>
  <si>
    <t>Изъятие, в том числе путем выкупа, земельных участков для государственных нужд Тверской области и оценка стоимости изымаемых земельных участков при строительстве, реконструкции автомобильных дорог общего пользования регионального и межмуниципального значения</t>
  </si>
  <si>
    <t>3220000000</t>
  </si>
  <si>
    <t>Подпрограмма "Поддержка муниципальных образований Тверской области по проведению мероприятий, направленных на сохранение и улучшение транспортно-эксплуатационного состояния автомобильных дорог общего пользования местного значения"</t>
  </si>
  <si>
    <t>3220100000</t>
  </si>
  <si>
    <t>Задача "Обеспечение прироста протяженности автомобильных дорог общего пользования местного значения за счет строительства, реконструкции и проектирования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</si>
  <si>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322011014К</t>
  </si>
  <si>
    <t>Субсидии на строительство, реконструкцию и проектирование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</si>
  <si>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3220200000</t>
  </si>
  <si>
    <t>Задача "Приведение в нормативное состояние сети автомобильных дорог общего пользования местного значения за счет капитального ремонта и ремонта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</si>
  <si>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322021022Н</t>
  </si>
  <si>
    <t>Субсидии на 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</si>
  <si>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3220300000</t>
  </si>
  <si>
    <t>Задача "Реализация закона Тверской области от 16.02.2009 № 7-ЗО "О статусе города Тверской области, удостоенного почетного звания Российской Федерации "Город воинской славы"</t>
  </si>
  <si>
    <t>322031085Н</t>
  </si>
  <si>
    <t>Субсидии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</si>
  <si>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3220400000</t>
  </si>
  <si>
    <t>Задача "Приведение в нормативное состояние автомобильных дорог общего пользования местного значения и (или) улично-дорожной сети отдельных городов в Тверской области"</t>
  </si>
  <si>
    <t>322041079П</t>
  </si>
  <si>
    <t>Иные межбюджетные трансферты на приведение в нормативное состояние улично-дорожной сети г. Осташков в связи с празднованием 350-летия обретения мощей Святого Нила Столобенского</t>
  </si>
  <si>
    <t>322041080П</t>
  </si>
  <si>
    <t>Иные межбюджетные трансферты г. Вышний Волочек на осуществление дорожной деятельности</t>
  </si>
  <si>
    <t>322041081П</t>
  </si>
  <si>
    <t>Иные межбюджетные трансферты Удомельскому городскому округу на приведение в нормативное состояние дворовых территорий многоквартирных домов</t>
  </si>
  <si>
    <t>322041082П</t>
  </si>
  <si>
    <t>Иные межбюджетные трансферты Бурашевскому сельскому поселению Калининского района на приведение в нормативное состояние автомобильных дорог местного значения</t>
  </si>
  <si>
    <t>322045390П</t>
  </si>
  <si>
    <t>Иные межбюджетные трансферты на финансовое обеспечение дорожной деятельности (иные межбюджетные трансферты, передаваемые бюджетам муниципальных образований Тверской области)</t>
  </si>
  <si>
    <t>3220500000</t>
  </si>
  <si>
    <t>Задача "Обеспечение прироста протяженности автомобильных дорог  общего пользования местного значения  за счет строительства,  реконструкции и проектирования  автомобильных дорог общего пользования местного значения"</t>
  </si>
  <si>
    <t>322051013К</t>
  </si>
  <si>
    <t>Субсидии на строительство, реконструкцию и проектирование автомобильных дорог общего пользования местного значения</t>
  </si>
  <si>
    <t>3220600000</t>
  </si>
  <si>
    <t>Задача "Приведение в нормативное состояние сети автомобильных дорог  общего пользования местного значения  за счет капитального ремонта и ремонта автомобильных дорог общего пользования местного значения"</t>
  </si>
  <si>
    <t>322061020Н</t>
  </si>
  <si>
    <t>Субсидии на капитальный ремонт и ремонт автомобильных дорог общего пользования местного значения</t>
  </si>
  <si>
    <t>3220700000</t>
  </si>
  <si>
    <t>Задача "Приведение в нормативное состояние дворовых территорий многоквартирных домов, проездов к дворовым территориям многоквартирных домов населенных пунктов за счет капитального ремонта и ремонта"</t>
  </si>
  <si>
    <t>322071021Н</t>
  </si>
  <si>
    <t>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</si>
  <si>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3230000000</t>
  </si>
  <si>
    <t>Подпрограмма "Поддержка общественного транспорта Тверской области"</t>
  </si>
  <si>
    <t>3230100000</t>
  </si>
  <si>
    <t>Задача "Поддержка регулярных перевозок пассажиров и багажа автомобильным транспортом"</t>
  </si>
  <si>
    <t>323011030Н</t>
  </si>
  <si>
    <t>Субсидии на организацию транспортного обслуживания населения на муниципальных маршрутах регулярных перевозок по регулируемым тарифам</t>
  </si>
  <si>
    <t>0408</t>
  </si>
  <si>
    <t>323011031Ж</t>
  </si>
  <si>
    <t>Субсидии в целях возмещения затрат, связанных с организацией транспортного обслуживания населения на межмуниципальных маршрутах регулярных перевозок Тверской области по регулируемым тарифам, включенных в перечень социальных маршрутов перевозок Тверской области</t>
  </si>
  <si>
    <t>323011032Б</t>
  </si>
  <si>
    <t>Организация транспортного обслуживания населения на межмуниципальных маршрутах регулярных перевозок Тверской области по регулируемым тарифам</t>
  </si>
  <si>
    <t>323011040Б</t>
  </si>
  <si>
    <t>Организация регулярных перевозок пассажиров по межмуниципальным маршрутам регулярных перевозок Тверской области</t>
  </si>
  <si>
    <t>323011053О</t>
  </si>
  <si>
    <t>Субвенция бюджету г.Твери на осуществление отдельных государственных полномочий Тверской области по организации регулярных перевозок пассажиров и багажа автомобильным транспортом по межмуниципальным маршрутам регулярных перевозок в Тверской области</t>
  </si>
  <si>
    <t>3230200000</t>
  </si>
  <si>
    <t>Задача "Поддержка перевозки пассажиров железнодорожным транспортом общего пользования в пригородном сообщении"</t>
  </si>
  <si>
    <t>323021032Ж</t>
  </si>
  <si>
    <t>Субсидии юридическим лицам в целях возмещения недополученных доходов, возникающих в результате государственного регулирования тарифов на услуги по перевозке пассажиров железнодорожным транспортом общего пользования в пригородном сообщении на территории Тверской области</t>
  </si>
  <si>
    <t>3230300000</t>
  </si>
  <si>
    <t>Задача "Поддержка перевозок пассажиров и багажа внутренним водным транспортом"</t>
  </si>
  <si>
    <t>323031031Н</t>
  </si>
  <si>
    <t>Субсидии на поддержку социальных маршрутов внутреннего водного транспорта</t>
  </si>
  <si>
    <t>3240000000</t>
  </si>
  <si>
    <t>Подпрограмма "Предоставление льготного проезда на автомобильном транспорте общего пользования"</t>
  </si>
  <si>
    <t>3240100000</t>
  </si>
  <si>
    <t>Задача "Обеспечение льготного проезда отдельным категориям граждан по единому социальному проездному билету в городском и пригородном сообщении"</t>
  </si>
  <si>
    <t>324011033Ж</t>
  </si>
  <si>
    <t>Предоставление субсидий юридическим лицам, индивидуальным предпринимателям в целях возмещения недополученных доходов, связанных с предоставлением льготного проезда по единому социальному проездному билету на территории Тверской области</t>
  </si>
  <si>
    <t>3290000000</t>
  </si>
  <si>
    <t>3290100000</t>
  </si>
  <si>
    <t>Обеспечение деятельности администратора Государственной программы</t>
  </si>
  <si>
    <t>329011012С</t>
  </si>
  <si>
    <t>3300000000</t>
  </si>
  <si>
    <t>Государственная программа Тверской области "Культура Тверской области" на 2017 - 2022 годы</t>
  </si>
  <si>
    <t>3310000000</t>
  </si>
  <si>
    <t>Подпрограмма "Сохранение и развитие культурного потенциала Тверской области"</t>
  </si>
  <si>
    <t>3310100000</t>
  </si>
  <si>
    <t>Задача "Сохранение и развитие библиотечного и музейного дела"</t>
  </si>
  <si>
    <t>331011001Г</t>
  </si>
  <si>
    <t>Библиотечное обслуживание населения</t>
  </si>
  <si>
    <t>065</t>
  </si>
  <si>
    <t>0801</t>
  </si>
  <si>
    <t>331011001Д</t>
  </si>
  <si>
    <t>Финансовое обеспечение деятельности государственного казенного учреждения Тверской области "Специальная библиотека для слепых имени М.И. Суворова"</t>
  </si>
  <si>
    <t>331011002Г</t>
  </si>
  <si>
    <t>Музейное обслуживание населения</t>
  </si>
  <si>
    <t>3310200000</t>
  </si>
  <si>
    <t>Задача "Сохранение и развитие профессионального искусства и народного творчества"</t>
  </si>
  <si>
    <t>331021004Г</t>
  </si>
  <si>
    <t>Театрально-концертное обслуживание населения и постановка спектаклей</t>
  </si>
  <si>
    <t>331021005Г</t>
  </si>
  <si>
    <t>Создание условий для занятия творческой деятельностью на непрофессиональной (любительской) основе</t>
  </si>
  <si>
    <t>331021008Г</t>
  </si>
  <si>
    <t>Кинообслуживание населения</t>
  </si>
  <si>
    <t>3310300000</t>
  </si>
  <si>
    <t>Задача "Сохранение и развитие художественного образования и подготовка кадров в сфере культуры"</t>
  </si>
  <si>
    <t>331031003Г</t>
  </si>
  <si>
    <t>Предоставление дополнительного образования детей в области культуры</t>
  </si>
  <si>
    <t>331031006Г</t>
  </si>
  <si>
    <t>331031007Г</t>
  </si>
  <si>
    <t>Предоставление дополнительного профессионального образования в сфере культуры</t>
  </si>
  <si>
    <t>331031026L</t>
  </si>
  <si>
    <t>331031086В</t>
  </si>
  <si>
    <t>331031087В</t>
  </si>
  <si>
    <t>331031088В</t>
  </si>
  <si>
    <t>3320000000</t>
  </si>
  <si>
    <t>Подпрограмма "Реализация социально значимых проектов в сфере культуры"</t>
  </si>
  <si>
    <t>3320100000</t>
  </si>
  <si>
    <t>Задача "Обеспечение многообразия художественной, творческой жизни в Тверской области, создание условий для реализации творческих проектов и инициатив"</t>
  </si>
  <si>
    <t>332011001Б</t>
  </si>
  <si>
    <t>Премии работникам культуры Тверской области</t>
  </si>
  <si>
    <t>332011001В</t>
  </si>
  <si>
    <t>Организация и проведение международных, всероссийских, региональных мероприятий, реализация проектов, направленных на развитие сферы культуры Тверской области</t>
  </si>
  <si>
    <t>332011001Ж</t>
  </si>
  <si>
    <t>Реализация целевых социальных программ (социальных проектов) в сфере культуры социально ориентированными некоммерческими организациями</t>
  </si>
  <si>
    <t>332011002В</t>
  </si>
  <si>
    <t>Реализация значимых проектов в области библиотечного дела</t>
  </si>
  <si>
    <t>332011003В</t>
  </si>
  <si>
    <t>Стипендии и премии молодым дарованиям тверского края</t>
  </si>
  <si>
    <t>332011007В</t>
  </si>
  <si>
    <t>Музеефикация Путевого дворца, оборудование экспозиций, выставочных залов (Путевой дворец, XVIII-XIX вв.)</t>
  </si>
  <si>
    <t>332011010В</t>
  </si>
  <si>
    <t>Информационное обеспечение развития сферы культуры Тверской области</t>
  </si>
  <si>
    <t>33201R516В</t>
  </si>
  <si>
    <t>Реализация мероприятий по укреплению единства российской нации и этнокультурному развитию народов России</t>
  </si>
  <si>
    <t>33201R558В</t>
  </si>
  <si>
    <t>Поддержка творческой деятельности муниципальных театров в городах с численностью населения до 300 тысяч человек</t>
  </si>
  <si>
    <t>3320200000</t>
  </si>
  <si>
    <t>Задача "Поддержка муниципальных учреждений культуры, в том числе сельских, и образовательных организаций в сфере культуры за счет средств областного бюджета Тверской области и федерального бюджета"</t>
  </si>
  <si>
    <t>332021034Н</t>
  </si>
  <si>
    <t>Субсидии муниципальным образованиям Тверской области, на территории которых находятся малые города и сельские поселения, на материально-техническое обеспечение муниципальных культурно-досуговых учреждений культуры</t>
  </si>
  <si>
    <t>332021035Н</t>
  </si>
  <si>
    <t>Субсидии на укрепление материально-технической базы муниципальных организаций дополнительного образования в сфере культуры Тверской области</t>
  </si>
  <si>
    <t>332021037Н</t>
  </si>
  <si>
    <t>Субсидии на укрепление материально-технической базы муниципальных учреждений культуры Тверской области</t>
  </si>
  <si>
    <t>332021065Н</t>
  </si>
  <si>
    <t>Субсидии на техническое оснащение муниципальных учреждений культуры Тверской области в целях реализации проекта "Виртуальный концертный зал"</t>
  </si>
  <si>
    <t>332021068Н</t>
  </si>
  <si>
    <t>Субсидии на повышение заработной платы работникам муниципальных учреждений культуры Тверской области</t>
  </si>
  <si>
    <t>33202R509F</t>
  </si>
  <si>
    <t>Субсидии на подготовку и проведение празднования на федеральном уровне памятных дат субъектов Российской Федерации</t>
  </si>
  <si>
    <t>33202R5191</t>
  </si>
  <si>
    <t>Субсидии на поддержку отрасли культура (в части комплектования книжных фондов муниципальных общедоступных библиотек Тверской области)</t>
  </si>
  <si>
    <t>33202R5192</t>
  </si>
  <si>
    <t>Субсидии на поддержку отрасли культуры (в части проведения мероприятий по подключению муниципальных общедоступных библиотек Тверской области к сети Интернет и развитию системы библиотечного дела с учетом задачи расширения информационных технологий и оцифровки)</t>
  </si>
  <si>
    <t>33202R5193</t>
  </si>
  <si>
    <t>Субсидии на поддержку отрасли культура (в части оказания государственной поддержки муниципальным учреждениям культуры, находящимся на территории сельских поселений Тверской области)</t>
  </si>
  <si>
    <t>33202R5194</t>
  </si>
  <si>
    <t>Субсидии на поддержку отрасли культура (в части оказания государственной поддержки лучшим работникам муниципальных учреждений культуры, находящимся на территории сельских поселений Тверской области)</t>
  </si>
  <si>
    <t>33202R558Н</t>
  </si>
  <si>
    <t>Субсидии на обеспечение развития и укрепления материально-технической базы муниципальных домов культуры</t>
  </si>
  <si>
    <t>3320300000</t>
  </si>
  <si>
    <t>Задача "Укрепление и модернизация материально–технической базы государственных учреждений, в отношении которых Комитет по делам культуры Тверской области осуществляет функции и полномочия учредителя"</t>
  </si>
  <si>
    <t>332031001И</t>
  </si>
  <si>
    <t>332031001Л</t>
  </si>
  <si>
    <t>Проведение капитального ремонта зданий и помещений государственных учреждений культуры Тверской области</t>
  </si>
  <si>
    <t>332031005В</t>
  </si>
  <si>
    <t>Укрепление и развитие материально-технической базы государственных учреждений культуры Тверской области</t>
  </si>
  <si>
    <t>332031006В</t>
  </si>
  <si>
    <t>Проведение противопожарных мероприятий, ремонтных работ и комплекса мероприятий, направленных на обеспечение безопасности государственных учреждений культуры Тверской области</t>
  </si>
  <si>
    <t>332031007В</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</si>
  <si>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</si>
  <si>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33203R558В</t>
  </si>
  <si>
    <t>3330000000</t>
  </si>
  <si>
    <t>Подпрограмма "Сохранение культурного наследия Тверской области"</t>
  </si>
  <si>
    <t>3330100000</t>
  </si>
  <si>
    <t>Задача "Обеспечение сохранности объектов культурного наследия, расположенных на территории Тверской области (памятников архитектуры и деревянного зодчества)"</t>
  </si>
  <si>
    <t>333011001Б</t>
  </si>
  <si>
    <t>Проведение ремонтно-реставрационных работ, приспособление, технический и авторский надзор, в том числе проектно-изыскательские работы по объекту культурного наследия Тверской области "Комплекс Путевого дворца, XVIII-XIX вв." в рамках проекта "Сохранение и использование культурного наследия в России"</t>
  </si>
  <si>
    <t>333011002Б</t>
  </si>
  <si>
    <t>3330200000</t>
  </si>
  <si>
    <t>Задача  "Популяризация и пропаганда деятельности по сохранению объектов культурного наследия Тверской области"</t>
  </si>
  <si>
    <t>333021001Б</t>
  </si>
  <si>
    <t>Организация и  проведение мероприятий по популяризации и пропаганде деятельности по сохранению объектов культурного наследия</t>
  </si>
  <si>
    <t>024</t>
  </si>
  <si>
    <t>3390000000</t>
  </si>
  <si>
    <t>3390100000</t>
  </si>
  <si>
    <t>Обеспечение деятельности главного администратора (администратора) государственной программы и администраторов государственной программы</t>
  </si>
  <si>
    <t>339011012С</t>
  </si>
  <si>
    <t>0804</t>
  </si>
  <si>
    <t>3400000000</t>
  </si>
  <si>
    <t>Государственная программа Тверской области "Физическая культура и спорт Тверской области" на 2017 - 2022 годы</t>
  </si>
  <si>
    <t>3410000000</t>
  </si>
  <si>
    <t>Подпрограмма "Массовая физкультурно-оздоровительная и спортивная работа"</t>
  </si>
  <si>
    <t>3410100000</t>
  </si>
  <si>
    <t>Задача "Развитие массового спорта и физкультурно-оздоровительного движения среди всех возрастных групп и категорий населения Тверской области, включая лиц с ограниченными возможностями здоровья и инвалидов"</t>
  </si>
  <si>
    <t>341011001Б</t>
  </si>
  <si>
    <t>Организация и проведение спортивно-массовых мероприятий и соревнований</t>
  </si>
  <si>
    <t>164</t>
  </si>
  <si>
    <t>1102</t>
  </si>
  <si>
    <t>341011001В</t>
  </si>
  <si>
    <t>Укрепление и развитие материально-технической базы физкультурно-оздоровительных и спортивных комплексов Тверской области</t>
  </si>
  <si>
    <t>341011001Г</t>
  </si>
  <si>
    <t>Создание условий для занятий физической культурой и спортом на базе государственных физкультурно-оздоровительных и спортивных комплексов Тверской области</t>
  </si>
  <si>
    <t>341011005Б</t>
  </si>
  <si>
    <t>Реализация мероприятий по поэтапному внедрению Всероссийского физкультурно-спортивного комплекса "Готов к труду и обороне" (ГТО)</t>
  </si>
  <si>
    <t>3410200000</t>
  </si>
  <si>
    <t>Задача "Развитие спортивной инфраструктуры, укрепление материально-технической базы учреждений физкультурно-спортивной направленности за счет реализации областных и федеральных проектов"</t>
  </si>
  <si>
    <t>341021000И</t>
  </si>
  <si>
    <t>341021040Н</t>
  </si>
  <si>
    <t>Субсидии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</si>
  <si>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341021048Н</t>
  </si>
  <si>
    <t>Субсидии на укрепление материально-технической базы муниципальных спортивных школ</t>
  </si>
  <si>
    <t>34102R495К</t>
  </si>
  <si>
    <t>Субсидии на строительство и реконструкцию малобюджетных физкультурно-спортивных объектов шаговой доступности</t>
  </si>
  <si>
    <t>3420000000</t>
  </si>
  <si>
    <t>Подпрограмма "Подготовка спортивного резерва для сборных команд Российской Федерации, развитие базовых видов спорта, развитие спорта высших достижений"</t>
  </si>
  <si>
    <t>3420100000</t>
  </si>
  <si>
    <t>Задача "Развитие детско-юношеского спорта, в том числе по базовым видам спорта"</t>
  </si>
  <si>
    <t>342011002В</t>
  </si>
  <si>
    <t>Укрепление и развитие материально-технической базы спортивных школ олимпийского резерва</t>
  </si>
  <si>
    <t>1103</t>
  </si>
  <si>
    <t>342011002Г</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</si>
  <si>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различных групп населения</t>
  </si>
  <si>
    <t>342011003Б</t>
  </si>
  <si>
    <t>34201R081В</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</si>
  <si>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</si>
  <si>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3420200000</t>
  </si>
  <si>
    <t>Задача "Создание оптимальных условий для развития спорта высших достижений, подготовка спортивного резерва для сборных команд Российской Федерации"</t>
  </si>
  <si>
    <t>342021003Б</t>
  </si>
  <si>
    <t>Приобретение спортивного оборудования, инвентаря и экипировки для сборных команд Тверской области</t>
  </si>
  <si>
    <t>342021003Г</t>
  </si>
  <si>
    <t>Обеспечение подготовки резерва для сборных команд России по видам спорта</t>
  </si>
  <si>
    <t>342021004Б</t>
  </si>
  <si>
    <t>Организация проведения и обеспечение участия тверских спортсменов в официальных соревнованиях регионального, всероссийского и международного уровней</t>
  </si>
  <si>
    <t>3420300000</t>
  </si>
  <si>
    <t>Задача "Стимулирование результативности в спорте высших достижений"</t>
  </si>
  <si>
    <t>342031001Б</t>
  </si>
  <si>
    <t>Вручение премий по итогам ежегодных областных конкурсов</t>
  </si>
  <si>
    <t>342031007G</t>
  </si>
  <si>
    <t>Выплата ежемесячного денежного содержания спортсменам, в том числе спортсменам-инвалидам, тренерам Тверской области</t>
  </si>
  <si>
    <t>342031034L</t>
  </si>
  <si>
    <t>Выплата ежемесячных стипендий Губернатора Тверской области спортсменам, спортсменам-инвалидам, включенным в состав сборных команд Российской Федерации</t>
  </si>
  <si>
    <t>342031035L</t>
  </si>
  <si>
    <t>Выплата единовременного денежного вознаграждения за выдающиеся достижения и особые заслуги в области физической культуры и спорта спортсменам, в том числе спортсменам-инвалидам, тренерам физической культуры и спорта Тверской области</t>
  </si>
  <si>
    <t>3430000000</t>
  </si>
  <si>
    <t>Подпрограмма "Адаптивная физическая культура и спорт"</t>
  </si>
  <si>
    <t>3430100000</t>
  </si>
  <si>
    <t>Задача "Развитие физкультурно-оздоровительного и спортивного движения среди лиц с ограниченными возможностями здоровья и инвалидов"</t>
  </si>
  <si>
    <t>343011001Б</t>
  </si>
  <si>
    <t>Организация и проведение спортивно-массовых соревнований среди лиц с ограниченными возможностями здоровья и инвалидов, их вовлечение в активный образ жизни</t>
  </si>
  <si>
    <t>343011002Б</t>
  </si>
  <si>
    <t>Обеспечение участия спортсменов-инвалидов в соревнованиях и турнирах всероссийского и международного уровней</t>
  </si>
  <si>
    <t>3430200000</t>
  </si>
  <si>
    <t>Задача "Развитие инфраструктуры для физкультурно-оздоровительной и спортивной работы с лицами с ограниченными возможностями здоровья и инвалидами; укрепление материально-технической базы учреждений физкультурно-спортивной направленности за счет средств областного и федерального бюджетов"</t>
  </si>
  <si>
    <t>343021004Г</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</si>
  <si>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</si>
  <si>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3490000000</t>
  </si>
  <si>
    <t>3490100000</t>
  </si>
  <si>
    <t>Обеспечение деятельности главного администратора программы</t>
  </si>
  <si>
    <t>349011012С</t>
  </si>
  <si>
    <t>1105</t>
  </si>
  <si>
    <t>3500000000</t>
  </si>
  <si>
    <t>Государственная программа Тверской области "Молодежь Верхневолжья" на 2017 - 2022 годы</t>
  </si>
  <si>
    <t>3510000000</t>
  </si>
  <si>
    <t>Подпрограмма "Совершенствование правовых, социально-экономических и организационных условий для вовлечения молодежи в общественно-политическую, социально-экономическую и культурную жизнь общества"</t>
  </si>
  <si>
    <t>3510100000</t>
  </si>
  <si>
    <t>Задача "Содействие развитию гражданско-патриотического и духовно- нравственного воспитания молодежи"</t>
  </si>
  <si>
    <t>351011001Ж</t>
  </si>
  <si>
    <t>Субсидии юридическим лицам, являющимся негосударственными некоммерческими организациями, на поисковую деятельность по выявлению неизвестных воинских захоронений и непогребенных останков, установление имен погибших и пропавших без вести при защите Отечества</t>
  </si>
  <si>
    <t>145</t>
  </si>
  <si>
    <t>351011028Н</t>
  </si>
  <si>
    <t>Субсидии на проведение работ по восстановлению воинских захоронений</t>
  </si>
  <si>
    <t>351011046Н</t>
  </si>
  <si>
    <t>Субсидии на приобретение модульных конструкций под хранилище останков воинов, погибших в годы Великой Отечественной войны</t>
  </si>
  <si>
    <t>3510200000</t>
  </si>
  <si>
    <t>Задача "Вовлечение молодежи в добровольческую (волонтерскую) деятельность"</t>
  </si>
  <si>
    <t>351021003Б</t>
  </si>
  <si>
    <t>Расходы на проведение мероприятий по вовлечению молодежи в социально-экономическую, творческую и культурную жизнь общества</t>
  </si>
  <si>
    <t>3510300000</t>
  </si>
  <si>
    <t>Задача "Поддержка и взаимодействие с общественными объединениями, осуществляющих деятельность в сфере государственной молодежной политики"</t>
  </si>
  <si>
    <t>351031002Ж</t>
  </si>
  <si>
    <t>Субсидии детским и молодежным общественным объединениям Тверской области</t>
  </si>
  <si>
    <t>3510400000</t>
  </si>
  <si>
    <t>Задача "Поддержка общественно значимых молодежных инициатив и развитие молодежного самоуправления"</t>
  </si>
  <si>
    <t>351041002Б</t>
  </si>
  <si>
    <t>Расходы на проведение мероприятий по вовлечению молодежи в социальную практику, общественно-политическую жизнь общества</t>
  </si>
  <si>
    <t>3510500000</t>
  </si>
  <si>
    <t>Задача "Вовлечение молодежи в занятие творческой деятельностью"</t>
  </si>
  <si>
    <t>351051003Б</t>
  </si>
  <si>
    <t>3510600000</t>
  </si>
  <si>
    <t>Задача "Поддержка эффективных моделей и форм вовлечения молодежи в трудовую и предпринимательскую деятельность"</t>
  </si>
  <si>
    <t>351061003Б</t>
  </si>
  <si>
    <t>3510700000</t>
  </si>
  <si>
    <t>Задача "Развитие деятельности, направленной на формирование здорового образа жизни"</t>
  </si>
  <si>
    <t>351071003Б</t>
  </si>
  <si>
    <t>3510800000</t>
  </si>
  <si>
    <t>Задача "Развитие деятельности, направленной на профилактику асоциальных явлений и противодействие экстремизму в молодежной среде"</t>
  </si>
  <si>
    <t>351081003Б</t>
  </si>
  <si>
    <t>3510900000</t>
  </si>
  <si>
    <t>Задача "Развитие правовой, информационно-аналитической, научно-методической, организационной и материально-технической базы государственной молодежной политики"</t>
  </si>
  <si>
    <t>351091001В</t>
  </si>
  <si>
    <t>Укрепление материально-технической базы государственных учреждений Тверской области отрасли "Молодежная политика"</t>
  </si>
  <si>
    <t>351091001Г</t>
  </si>
  <si>
    <t>Субсидия на выполнение государственного задания государственному бюджетному учреждению Тверской области "Областной молодежный центр"</t>
  </si>
  <si>
    <t>351091002Б</t>
  </si>
  <si>
    <t>3520000000</t>
  </si>
  <si>
    <t>Подпрограмма "Содействие в решении социально-экономических проблем молодых семей"</t>
  </si>
  <si>
    <t>3520100000</t>
  </si>
  <si>
    <t>Задача "Содействие в решении жилищных проблем молодых семей"</t>
  </si>
  <si>
    <t>352011004Б</t>
  </si>
  <si>
    <t>Оформление свидетельств о праве на получение социальной выплаты на приобретение (строительство) жилья</t>
  </si>
  <si>
    <t>352011067Н</t>
  </si>
  <si>
    <t>Субсидии на обеспечение жильем молодых семей без привлечения средств федерального бюджета</t>
  </si>
  <si>
    <t>35201R020Н</t>
  </si>
  <si>
    <t>Субсидии на обеспечение жильем молодых семей</t>
  </si>
  <si>
    <t>3520200000</t>
  </si>
  <si>
    <t>Задача "Информирование молодых граждан о предоставляемых государством мерах поддержки молодых семей в решении жилищных проблем"</t>
  </si>
  <si>
    <t>352021005Б</t>
  </si>
  <si>
    <t>Расходы на проведение мероприятий по сопровождению подпрограммы</t>
  </si>
  <si>
    <t>3590000000</t>
  </si>
  <si>
    <t>3590100000</t>
  </si>
  <si>
    <t>359011012С</t>
  </si>
  <si>
    <t>3600000000</t>
  </si>
  <si>
    <t>Государственная программа Тверской области "Социальная поддержка и защита населения Тверской области" на 2017 - 2022 годы</t>
  </si>
  <si>
    <t>3610000000</t>
  </si>
  <si>
    <t>Подпрограмма "Социальная поддержка семей с детьми"</t>
  </si>
  <si>
    <t>3610100000</t>
  </si>
  <si>
    <t>Задача "Создание условий для социальной и экономической устойчивости семьи"</t>
  </si>
  <si>
    <t>361011001D</t>
  </si>
  <si>
    <t>Ежемесячное пособие на ребенка многодетной семье</t>
  </si>
  <si>
    <t>361011001L</t>
  </si>
  <si>
    <t>Адресная социальная помощь на проезд беременным женщинам, проживающим в сельской местности, в центральную районную больницу</t>
  </si>
  <si>
    <t>361011002D</t>
  </si>
  <si>
    <t>Ежемесячное государственное пособие на ребенка</t>
  </si>
  <si>
    <t>361015270G</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</si>
  <si>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(публичное нормативное обязательство на реализацию законов по социальной поддержке отдельных категорий граждан в виде ежемесячных пособий и ежемесячных компенсаций)</t>
  </si>
  <si>
    <t>361015381D</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</si>
  <si>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(публичное нормативное обязательство на реализацию законов по социальной поддержке семей с детьми)</t>
  </si>
  <si>
    <t>361015383D</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</si>
  <si>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(публичное нормативное обязательство на реализацию законов по социальной поддержке семей с детьми)</t>
  </si>
  <si>
    <t>361015384D</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</si>
  <si>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(публичное нормативное обязательство на реализацию законов по социальной поддержке семей с детьми)</t>
  </si>
  <si>
    <t>361015385D</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</si>
  <si>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 (публичное нормативное обязательство на реализацию законов по социальной поддержке семей с детьми)</t>
  </si>
  <si>
    <t>36101R084D</t>
  </si>
  <si>
    <t>Ежемесячная денежная выплата семьям, нуждающимся в поддержке, в случае рождения (усыновления) третьего ребенка и (или) последующих детей</t>
  </si>
  <si>
    <t>3610200000</t>
  </si>
  <si>
    <t>Задача "Развитие адресной помощи семьям с детьми"</t>
  </si>
  <si>
    <t>361021001I</t>
  </si>
  <si>
    <t>Материнский (семейный) капитал</t>
  </si>
  <si>
    <t>361021001Б</t>
  </si>
  <si>
    <t>Организация оздоровления детей, находящихся в трудной жизненной ситуации</t>
  </si>
  <si>
    <t>361021002L</t>
  </si>
  <si>
    <t>Компенсация на проезд иногородним студентам</t>
  </si>
  <si>
    <t>361021003L</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</si>
  <si>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</si>
  <si>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361021007В</t>
  </si>
  <si>
    <t>Проведение мероприятий по социальной поддержке семей с детьми, находящихся в трудной жизненной ситуации</t>
  </si>
  <si>
    <t>361021008В</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</si>
  <si>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</si>
  <si>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361021029Н</t>
  </si>
  <si>
    <t>Субсидии на обеспечение жилыми помещениями малоимущих многодетных семей, нуждающихся в жилых помещениях</t>
  </si>
  <si>
    <t>361025940В</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</si>
  <si>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(субсидии государственным учреждениям Тверской области на иные цели)</t>
  </si>
  <si>
    <t>3610300000</t>
  </si>
  <si>
    <t>Задача "Оказание государственными бюджетными учреждениями Тверской области социальных услуг для семей с детьми, нуждающихся в социальной поддержке"</t>
  </si>
  <si>
    <t>361031003В</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</si>
  <si>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</si>
  <si>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1002</t>
  </si>
  <si>
    <t>361031003Г</t>
  </si>
  <si>
    <t>Предоставление субсидии на выполнение государственного задания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</si>
  <si>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3620000000</t>
  </si>
  <si>
    <t>Подпрограмма "Социальная поддержка старшего поколения, ветеранов Великой Отечественной войны, ветеранов боевых действий и членов их семей"</t>
  </si>
  <si>
    <t>3620100000</t>
  </si>
  <si>
    <t>Задача "Социальная поддержка граждан старшего поколения"</t>
  </si>
  <si>
    <t>362011004Ж</t>
  </si>
  <si>
    <t>Предоставление субсидий из областного бюджета Тверской области организациям железнодорожного транспорта, осуществляющим пассажирские перевозки в пригородном сообщении, на возмещение недополученных доходов, связанных с предоставлением льготного проезда отдельным категориям граждан</t>
  </si>
  <si>
    <t>362011005L</t>
  </si>
  <si>
    <t>Адресная социальная помощь отдельным категориям граждан и гражданам с низким доходом на газификацию домов и квартир</t>
  </si>
  <si>
    <t>362011006L</t>
  </si>
  <si>
    <t>Компенсация затрат по изготовлению и ремонту зубных протезов отдельным категориям граждан</t>
  </si>
  <si>
    <t>362011007L</t>
  </si>
  <si>
    <t>Предоставление льготного проезда на железнодорожном транспорте пригородного сообщения отдельным категориям граждан</t>
  </si>
  <si>
    <t>362011008L</t>
  </si>
  <si>
    <t>Предоставление льготного проезда на водном транспорте отдельным категориям граждан</t>
  </si>
  <si>
    <t>3620200000</t>
  </si>
  <si>
    <t>Задача "Повышение уровня и качества жизни населения через предоставление социальных выплат и иных мер социальной поддержки"</t>
  </si>
  <si>
    <t>362021001F</t>
  </si>
  <si>
    <t>Меры социальной поддержки реабилитированных лиц и лиц, пострадавших от политических репрессий</t>
  </si>
  <si>
    <t>362021001J</t>
  </si>
  <si>
    <t>Пенсии за выслугу лет лицам, замещавшим государственные должности и должности государственных гражданских служащих Тверской области</t>
  </si>
  <si>
    <t>1001</t>
  </si>
  <si>
    <t>362021002F</t>
  </si>
  <si>
    <t>Меры социальной поддержки ветеранов труда</t>
  </si>
  <si>
    <t>362021002G</t>
  </si>
  <si>
    <t>Ежемесячная пожизненная выплата лицам, удостоенным наград Тверской области</t>
  </si>
  <si>
    <t>362021002J</t>
  </si>
  <si>
    <t>Расходы на выплату доплаты к государственной пенсии по старости лицам, имеющим особые заслуги перед Тверской областью</t>
  </si>
  <si>
    <t>362021002Ж</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</si>
  <si>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 не имеющих супруга, близких родственников, иных родственников либо законного представителя умершего и специализированным предприятиям по вопросам похоронного дела в целях возмещения затрат по доставке тел умерших (погибших) с места смерти для судебно-медицинского исследования</t>
  </si>
  <si>
    <t>362021003F</t>
  </si>
  <si>
    <t>Меры социальной поддержки тружеников тыла</t>
  </si>
  <si>
    <t>362021003J</t>
  </si>
  <si>
    <t>Ежемесячная доплата к пенсии руководителям сельскохозяйственных организаций</t>
  </si>
  <si>
    <t>362021003Ж</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</si>
  <si>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t>
  </si>
  <si>
    <t>362021004F</t>
  </si>
  <si>
    <t>Дополнительные меры социальной поддержки инвалидов Великой Отечественной войны и участников Великой Отечественной войны</t>
  </si>
  <si>
    <t>362021004L</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</si>
  <si>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</si>
  <si>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362021004Б</t>
  </si>
  <si>
    <t>Приобретение бланков удостоверений гражданам, имеющим звание "Ветеран труда Тверской области"</t>
  </si>
  <si>
    <t>362021005F</t>
  </si>
  <si>
    <t>Меры социальной поддержки граждан, имеющих звание "Ветеран труда Тверской области"</t>
  </si>
  <si>
    <t>362021039L</t>
  </si>
  <si>
    <t>Предоставление компенсации расходов на уплату взноса на капитальный ремонт отдельным категориям граждан</t>
  </si>
  <si>
    <t>362025134L</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</si>
  <si>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(публичное обязательство)</t>
  </si>
  <si>
    <t>362025135L</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</si>
  <si>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(публичное обязательство)</t>
  </si>
  <si>
    <t>362025220I</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</si>
  <si>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(публичное нормативное обязательство на реализацию законов по социальной поддержке отдельных категорий граждан в виде единовременных выплат)</t>
  </si>
  <si>
    <t>362025240G</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</si>
  <si>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(публичное нормативное обязательство на реализацию законов по социальной поддержке отдельных категорий граждан в виде ежемесячных пособий и ежемесячных компенсаций)</t>
  </si>
  <si>
    <t>362025250L</t>
  </si>
  <si>
    <t>Оплата жилищно-коммунальных услуг отдельным категориям граждан (публичное обязательство)</t>
  </si>
  <si>
    <t>36202R462L</t>
  </si>
  <si>
    <t>Компенсация отдельным категориям граждан оплаты взноса на капитальный ремонт общего имущества в многоквартирном доме</t>
  </si>
  <si>
    <t>3620300000</t>
  </si>
  <si>
    <t>Задача "Оказание государственными бюджетными учреждениями Тверской области стационарных и нестационарных социальных услуг пенсионерам и инвалидам"</t>
  </si>
  <si>
    <t>362031001В</t>
  </si>
  <si>
    <t>Предоставление субсидии на иные цели комплексным центрам социального обслуживания населения</t>
  </si>
  <si>
    <t>362031001Г</t>
  </si>
  <si>
    <t>Социальное обслуживание в комплексных центрах социального обслуживания населения</t>
  </si>
  <si>
    <t>362031001И</t>
  </si>
  <si>
    <t>362031002В</t>
  </si>
  <si>
    <t>Предоставление субсидии  на иные цели домам-интернатам, специальным и психоневрологическим домам-интернатам для престарелых и инвалидов, а также учреждениям социальной защиты населения по предоставлению временного приюта</t>
  </si>
  <si>
    <t>362031002Г</t>
  </si>
  <si>
    <t>Предоставление субсидии на выполнение государственного задания в домах-интернатах, в специальных и психоневрологических домах-интернатах для престарелых и инвалидов, а также в учреждениях социальной защиты по предоставлению временного приюта</t>
  </si>
  <si>
    <t>36203R209В</t>
  </si>
  <si>
    <t>Реализация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обучением компьютерной грамотности неработающих пенсионеров</t>
  </si>
  <si>
    <t>3630000000</t>
  </si>
  <si>
    <t>Подпрограмма "Социальная интеграция инвалидов и формирование безбарьерной среды для инвалидов и других маломобильных групп населения"</t>
  </si>
  <si>
    <t>3630100000</t>
  </si>
  <si>
    <t>Задача "Социальная адаптация и интеграция инвалидов, в том числе реализация программы Тверской области "Доступная среда"</t>
  </si>
  <si>
    <t>363011001Д</t>
  </si>
  <si>
    <t>Финансовое обеспечение реализации государственными казенными учреждениями Тверской области мероприятий в рамках программы Тверской области "Доступная среда" на 2016-2018 годы (не софинансируемые мероприятия)</t>
  </si>
  <si>
    <t>363011002Б</t>
  </si>
  <si>
    <t>Проведение мероприятий по обеспечению доступности социальных услуг инвалидам и другим маломобильным группам населения в рамках программы Тверской области "Доступная среда" на 2016-2018 годы (не софинанисируемые мероприятия)</t>
  </si>
  <si>
    <t>363011006В</t>
  </si>
  <si>
    <t>Субсидии государственным учреждениям Тверской области на иные цели в рамках программы Тверской области "Доступная среда" на 2016-2018 годы (не софинансируемые мероприятия)</t>
  </si>
  <si>
    <t>36301R027Б</t>
  </si>
  <si>
    <t>Мероприятия государственной программы Российской Федерации "Доступная среда" на 2011 - 2020 годы</t>
  </si>
  <si>
    <t>36301R027В</t>
  </si>
  <si>
    <t>36301R027Д</t>
  </si>
  <si>
    <t>36301R027Н</t>
  </si>
  <si>
    <t>3630200000</t>
  </si>
  <si>
    <t>Задача "Предоставление социального обслуживания и отдельных выплат инвалидам и семьям с детьми инвалидами"</t>
  </si>
  <si>
    <t>363021001G</t>
  </si>
  <si>
    <t>Ежемесячные пособия семьям, воспитывающим детей-инвалидов</t>
  </si>
  <si>
    <t>363021004В</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</si>
  <si>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</si>
  <si>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363021004Г</t>
  </si>
  <si>
    <t>Предоставление субсидии  на выполнение государственного задания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</si>
  <si>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363025280L</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</si>
  <si>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(публичное обязательство)</t>
  </si>
  <si>
    <t>3640000000</t>
  </si>
  <si>
    <t>Подпрограмма "Предоставление иных форм социальной поддержки отдельным категориям граждан"</t>
  </si>
  <si>
    <t>3640100000</t>
  </si>
  <si>
    <t>Задача "Предоставление иных форм социальной поддержки отдельным категориям граждан"</t>
  </si>
  <si>
    <t>364011002I</t>
  </si>
  <si>
    <t>Единовременные выплаты народным дружинникам Тверской области и членам их семей</t>
  </si>
  <si>
    <t>364011003G</t>
  </si>
  <si>
    <t>Ежемесячная денежная компенсация стоимости оплаты жилья и коммунальных услуг отдельным категориям граждан, проживающим и работающим в сельской местности, поселках городского типа (рабочих поселках)</t>
  </si>
  <si>
    <t>364011003I</t>
  </si>
  <si>
    <t>Единовременные компенсации работникам добровольной пожарной охраны, добровольным пожарным и членам их семей</t>
  </si>
  <si>
    <t>364011005G</t>
  </si>
  <si>
    <t>Ежемесячная денежная компенсация расходов на оплату жилых помещений, отопления и освещения педагогическим работникам  государственных образовательных организаций Тверской области, а также вышедшим на пенсию педагогическим работникам муниципальных и государственных образовательных организаций, проживающих  в сельской местности</t>
  </si>
  <si>
    <t>364011006G</t>
  </si>
  <si>
    <t>Ежемесячные пособия отдельным категориям граждан, за исключением ежемесячного пособия лицам, нуждающимся в лечении гемодиализом</t>
  </si>
  <si>
    <t>364011009L</t>
  </si>
  <si>
    <t>Предоставление гражданам субсидий на оплату жилого помещения и коммунальных услуг</t>
  </si>
  <si>
    <t>364011010L</t>
  </si>
  <si>
    <t>Материальная помощь, пособия по нуждаемости отдельным категориям граждан</t>
  </si>
  <si>
    <t>364011013L</t>
  </si>
  <si>
    <t>Предоставление государственной социальной помощи на основе социального контракта</t>
  </si>
  <si>
    <t>364011056О</t>
  </si>
  <si>
    <t>Субвенции муниципальным образованиям на осуществление отдельных государственных полномочий по компенсации расходов на оплату жилых помещений, отопления и освещения педагогическим работникам муниципальных образовательных организаций Тверской области, проживающих и работающих в сельской местности</t>
  </si>
  <si>
    <t>364015137G</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</si>
  <si>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(публичное нормативное обязательство на реализацию законов по социальной поддержке отдельных категорий граждан в виде ежемесячных пособий и ежемесячных компенсаций)</t>
  </si>
  <si>
    <t>36401R209В</t>
  </si>
  <si>
    <t>3640200000</t>
  </si>
  <si>
    <t>Задача "Привлечение внимания общественности, средств массовой информации к проблемам пожилых граждан, детей и инвалидов"</t>
  </si>
  <si>
    <t>364021001Ж</t>
  </si>
  <si>
    <t>Субсидии отдельным общественным организациям и иным некоммерческим объединениям</t>
  </si>
  <si>
    <t>364021003Б</t>
  </si>
  <si>
    <t>Проведение мероприятий, направленных на привлечение внимания общественности к проблемам пожилых людей, детей и инвалидов</t>
  </si>
  <si>
    <t>364021009В</t>
  </si>
  <si>
    <t>Субсидии государственным учреждениям Тверской области на проведение мероприятий, направленных на привлечение внимания общественности к проблемам пожилых людей, детей и инвалидов</t>
  </si>
  <si>
    <t>364021011L</t>
  </si>
  <si>
    <t>Предоставление бесплатной юридической помощи в Тверской области отдельным категориям граждан</t>
  </si>
  <si>
    <t>3650000000</t>
  </si>
  <si>
    <t>Подпрограмма "Профилактика социальной исключенности"</t>
  </si>
  <si>
    <t>3650100000</t>
  </si>
  <si>
    <t>Задача "Развитие семейных форм устройства и сопровождение детей-сирот и детей, оставшихся без попечения родителей"</t>
  </si>
  <si>
    <t>365011003D</t>
  </si>
  <si>
    <t>Ежемесячные денежные выплаты опекунам (попечителям) на содержание детей, находящихся под опекой (попечительством)</t>
  </si>
  <si>
    <t>365011004D</t>
  </si>
  <si>
    <t>Ежемесячные выплаты на содержание ребенка, переданного на воспитание в приемную семью</t>
  </si>
  <si>
    <t>365011005D</t>
  </si>
  <si>
    <t>Ежемесячное вознаграждение, причитающееся приемному родителю</t>
  </si>
  <si>
    <t>365011006D</t>
  </si>
  <si>
    <t>Ежемесячные выплаты на содержание детей, переданных на патронат</t>
  </si>
  <si>
    <t>365011007D</t>
  </si>
  <si>
    <t>Вознаграждение, причитающееся патронатному воспитателю</t>
  </si>
  <si>
    <t>365011008D</t>
  </si>
  <si>
    <t>Вознаграждение наставнику, заключившему договор о социальном или постинтернатном сопровождении</t>
  </si>
  <si>
    <t>365011016L</t>
  </si>
  <si>
    <t>Организация подготовки лиц, желающих принять на воспитание в свою семью ребенка, оставшегося без попечения родителей</t>
  </si>
  <si>
    <t>365011017L</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</si>
  <si>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</si>
  <si>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365015260I</t>
  </si>
  <si>
    <t>Выплата единовременного пособия при всех формах устройства детей, лишенных родительского попечения, в семью (публичное нормативное обязательство на реализацию законов по социальной поддержке отдельных категорий граждан в виде единовременных выплат)</t>
  </si>
  <si>
    <t>3650200000</t>
  </si>
  <si>
    <t>Задача "Преодоление социального сиротства и социальной исключенности"</t>
  </si>
  <si>
    <t>365021004J</t>
  </si>
  <si>
    <t>Ежемесячная доплата к страховой пенсии по случаю потери кормильца нетрудоспособным членам семьи лица, замещавшего государственную должность, в случае его смерти</t>
  </si>
  <si>
    <t>365021005В</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</si>
  <si>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</si>
  <si>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365021005Г</t>
  </si>
  <si>
    <t>Предоставление субсидии  на выполнение государственного задания государственному бюджетному учреждению "Областной Центр помощи детям, оставшихся без попечения родителей"</t>
  </si>
  <si>
    <t>365021015L</t>
  </si>
  <si>
    <t>Обеспечение сохранности принадлежащих на праве собственности детям-сиротам, детям, оставшимся без попечения родителей, лицам из числа детей-сирот и детей, оставшихся без попечения родителей, жилых помещений, включая их ремонт (в том числе капитальный)</t>
  </si>
  <si>
    <t>36502R082О</t>
  </si>
  <si>
    <t>Субвенции на обеспечение предоставления жилых помещений детям-сиротам, детям, оставшимся без попечения родителей, лицам из их числа по договорам найма специализированных жилых помещений</t>
  </si>
  <si>
    <t>3690000000</t>
  </si>
  <si>
    <t>3690100000</t>
  </si>
  <si>
    <t>369011012С</t>
  </si>
  <si>
    <t>1006</t>
  </si>
  <si>
    <t>369011015Т</t>
  </si>
  <si>
    <t>Территориальные исполнительные органы государственной власти Тверской области</t>
  </si>
  <si>
    <t>3700000000</t>
  </si>
  <si>
    <t>Государственная программа Тверской области "Содействие занятости населения Тверской области"  на 2017 - 2022 годы</t>
  </si>
  <si>
    <t>3710000000</t>
  </si>
  <si>
    <t>Подпрограмма "Развитие гибкого рынка труда"</t>
  </si>
  <si>
    <t>3710100000</t>
  </si>
  <si>
    <t>Задача "Реализация мер в сфере занятости населения, направленных на развитие трудовых ресурсов, повышение мобильности рабочей силы, защиту регионального рынка труда"</t>
  </si>
  <si>
    <t>371011001Б</t>
  </si>
  <si>
    <t>Мероприятия, направленные на развитие трудовых ресурсов</t>
  </si>
  <si>
    <t>123</t>
  </si>
  <si>
    <t>0401</t>
  </si>
  <si>
    <t>3710200000</t>
  </si>
  <si>
    <t>Задача  "Повышение конкурентоспособности и качества рабочей силы в соответствии с потребностями рынка труда"</t>
  </si>
  <si>
    <t>371021001Г</t>
  </si>
  <si>
    <t>Профессиональное обучение и дополнительное профессиональное образование безработных граждан  в ГАОУ ДПО "Учебный центр службы занятости"</t>
  </si>
  <si>
    <t>371021001Ж</t>
  </si>
  <si>
    <t>Возмещение работодателям затрат, связанных с профессиональным обучением и дополнительным профессиональным образованием граждан на рабочих (учебных) местах в организациях и у индивидуальных предпринимателей</t>
  </si>
  <si>
    <t>371021002Б</t>
  </si>
  <si>
    <t>Мероприятия, направленные на повышение конкурентоспособности и качества рабочей силы</t>
  </si>
  <si>
    <t>3710400000</t>
  </si>
  <si>
    <t>Задача "Реализация мероприятий, направленных на предотвращение роста напряженности на рынке труда Тверской области"</t>
  </si>
  <si>
    <t>371041002Ж</t>
  </si>
  <si>
    <t>Возмещение расходов на организацию стажировки выпускников образовательных организаций в целях приобретения ими опыта работы</t>
  </si>
  <si>
    <t>371041003Б</t>
  </si>
  <si>
    <t>Организация профессионального обучения и дополнительного профессионального образования женщин в период отпуска по уходу за ребенком до достижения им возраста трех лет, незанятых граждан, которым назначена страховая пенсия по старости и которые стремятся возобновить трудовую деятельность</t>
  </si>
  <si>
    <t>371041003Ж</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</si>
  <si>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</si>
  <si>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3710500000</t>
  </si>
  <si>
    <t>Задача  "Предупреждение роста безработицы инвалидов"</t>
  </si>
  <si>
    <t>371051004Ж</t>
  </si>
  <si>
    <t>Компенсация расходов работодателей, связанных с трудоустройством инвалидов</t>
  </si>
  <si>
    <t>3710600000</t>
  </si>
  <si>
    <t>Задача "Обеспечение государственных гарантий социальной поддержки безработных граждан"</t>
  </si>
  <si>
    <t>371065290L</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</si>
  <si>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</si>
  <si>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371065290Р</t>
  </si>
  <si>
    <t>3710700000</t>
  </si>
  <si>
    <t>Задача "Финансовое обеспечение деятельности центров занятости"</t>
  </si>
  <si>
    <t>371071001Д</t>
  </si>
  <si>
    <t>Обеспечение деятельности центров занятости в целях повышения качества оказания услуг</t>
  </si>
  <si>
    <t>3720000000</t>
  </si>
  <si>
    <t>Подпрограмма "Улучшение условий и охраны труда"</t>
  </si>
  <si>
    <t>3720100000</t>
  </si>
  <si>
    <t>Задача "Обеспечение оценки условий труда работников и получения работниками объективной информации о состоянии условий и охраны труда на рабочих местах"</t>
  </si>
  <si>
    <t>372011004Б</t>
  </si>
  <si>
    <t>Проведение измерений производственных факторов по специальной оценке условий труда</t>
  </si>
  <si>
    <t>3720500000</t>
  </si>
  <si>
    <t>Задача "Информационное обеспечение и пропаганда охраны труда"</t>
  </si>
  <si>
    <t>372051005Б</t>
  </si>
  <si>
    <t>Организация и проведение в Тверской области мероприятий в честь Всемирного дня охраны труда</t>
  </si>
  <si>
    <t>372051006Б</t>
  </si>
  <si>
    <t>Организация и проведение областного ежегодного конкурса на звание "Лучшее предприятие  Верхневолжья в области охраны труда"</t>
  </si>
  <si>
    <t>3730000000</t>
  </si>
  <si>
    <t>Подпрограмма "Оказание содействия добровольному переселению в Тверскую область соотечественников, проживающих за рубежом"</t>
  </si>
  <si>
    <t>3730200000</t>
  </si>
  <si>
    <t>Задача "Создание условий для социальной адаптации и интеграции переселенцев"</t>
  </si>
  <si>
    <t>37302R086Б</t>
  </si>
  <si>
    <t>Мероприятие по оказанию содействия добровольному переселению в Российскую Федерацию соотечественников, проживающих за рубежом</t>
  </si>
  <si>
    <t>0311</t>
  </si>
  <si>
    <t>3790000000</t>
  </si>
  <si>
    <t>Обеспечение деятельности Главного управления</t>
  </si>
  <si>
    <t>3790100000</t>
  </si>
  <si>
    <t>Расходы на руководство и управление Главного управления</t>
  </si>
  <si>
    <t>379011012С</t>
  </si>
  <si>
    <t>3800000000</t>
  </si>
  <si>
    <t>Государственная программа Тверской области "Управление имуществом и земельными ресурсами Тверской области, совершенствование системы государственных закупок региона" на 2017 - 2022 годы</t>
  </si>
  <si>
    <t>3810000000</t>
  </si>
  <si>
    <t>Подпрограмма "Управление имуществом и земельными участками, находящимися в собственности и в ведении Тверской области"</t>
  </si>
  <si>
    <t>3810100000</t>
  </si>
  <si>
    <t>Задача "Оптимизация состава государственного имущества Тверской области"</t>
  </si>
  <si>
    <t>381011001Б</t>
  </si>
  <si>
    <t>Содержание имущества казны Тверской области</t>
  </si>
  <si>
    <t>381011002Б</t>
  </si>
  <si>
    <t>Оценка государственного имущества Тверской области</t>
  </si>
  <si>
    <t>381011006Б</t>
  </si>
  <si>
    <t>Осуществление государственной регистрации права собственности Тверской области</t>
  </si>
  <si>
    <t>3810200000</t>
  </si>
  <si>
    <t>Задача "Обеспечение защиты имущественных интересов Тверской области в судах"</t>
  </si>
  <si>
    <t>381021001Б</t>
  </si>
  <si>
    <t>Взыскание задолженности, образовавшейся перед областным бюджетом Тверской области по неналоговым поступлениям</t>
  </si>
  <si>
    <t>381021002Б</t>
  </si>
  <si>
    <t>Проведение судебных экспертиз</t>
  </si>
  <si>
    <t>3810300000</t>
  </si>
  <si>
    <t>Задача "Управление и распоряжение земельными участками, находящимися в государственной собственности"</t>
  </si>
  <si>
    <t>381031002Б</t>
  </si>
  <si>
    <t>Формирование земельных участков, находящихся в ведении Тверской области</t>
  </si>
  <si>
    <t>3810400000</t>
  </si>
  <si>
    <t>Задача "Обеспечение информационной открытости имущественных и земельных отношений в Тверской области"</t>
  </si>
  <si>
    <t>381041001Б</t>
  </si>
  <si>
    <t>Размещение информации о проводимых торгах в сфере природопользования и земельно-имущественных отношений и о предоставлении земельных участков, находящихся в государственной собственности Тверской области, для целей, не связанных со строительством, в печатных средствах массовой информации</t>
  </si>
  <si>
    <t>3820000000</t>
  </si>
  <si>
    <t>Подпрограмма "Совершенствование системы осуществления закупок для нужд Тверской области и системы проведения торгов в сфере природопользования и земельно-имущественных отношений в Тверской области"</t>
  </si>
  <si>
    <t>3820200000</t>
  </si>
  <si>
    <t>Задача "Повышение эффективности и открытости проведения торгов в сфере природопользования и земельно-имущественных отношений"</t>
  </si>
  <si>
    <t>382021001Д</t>
  </si>
  <si>
    <t>Финансовое обеспечение деятельности государственного казенного учреждения Тверской области "Центр обеспечения организации и проведения торгов"</t>
  </si>
  <si>
    <t>3890000000</t>
  </si>
  <si>
    <t>3890100000</t>
  </si>
  <si>
    <t>389011012С</t>
  </si>
  <si>
    <t>3900000000</t>
  </si>
  <si>
    <t>Государственная программа Тверской области "Государственное регулирование цен (тарифов) в Тверской области" на 2017 - 2022 годы</t>
  </si>
  <si>
    <t>3910000000</t>
  </si>
  <si>
    <t>Подпрограмма "Совершенствование государственного регулирования цен (тарифов) в Тверской области"</t>
  </si>
  <si>
    <t>3910100000</t>
  </si>
  <si>
    <t>Задача "Обеспечение применения методов регулирования тарифов на основе долгосрочных параметров регулирования"</t>
  </si>
  <si>
    <t>391011001Б</t>
  </si>
  <si>
    <t>Проведение независимой технико-экономической экспертизы цен (тарифов) при подготовке тарифных решений</t>
  </si>
  <si>
    <t>025</t>
  </si>
  <si>
    <t>3910300000</t>
  </si>
  <si>
    <t>Задача "Формирование эффективной системы государственного регулирования цен (тарифов) и осуществления контроля (надзора)"</t>
  </si>
  <si>
    <t>391031001Б</t>
  </si>
  <si>
    <t>Обеспечение сопровождения региональной системы автоматизации  государственного регулирования цен (тарифов) в части системы электронного документооборота и расчета тарифов, осуществления контроля (надзора)</t>
  </si>
  <si>
    <t>391031002Б</t>
  </si>
  <si>
    <t>Внедрение функциональных возможностей системы автоматизации функций тарифного регулирования в части электронного документооборота и расчёта тарифов</t>
  </si>
  <si>
    <t>3990000000</t>
  </si>
  <si>
    <t>3990100000</t>
  </si>
  <si>
    <t>399011012С</t>
  </si>
  <si>
    <t>4000000000</t>
  </si>
  <si>
    <t>Государственная программа Тверской области "Обеспечение государственного надзора и контроля в Тверской области" на 2017 - 2022 годы</t>
  </si>
  <si>
    <t>4010000000</t>
  </si>
  <si>
    <t>Подпрограмма "Содействие экономическому росту Тверской области и повышению благосостояния населения Тверской области посредством проведения государственного контроля и надзора"</t>
  </si>
  <si>
    <t>4010500000</t>
  </si>
  <si>
    <t>Задача "Контроль за осуществлением органами местного самоуправления переданных государственных полномочий Тверской области по созданию административных комиссий и определения перечня должностных лиц, уполномоченных составлять протоколы об административных правонарушениях, а также использования представленных на эти цели финансовых и материальных средств"</t>
  </si>
  <si>
    <t>401051054О</t>
  </si>
  <si>
    <t>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</si>
  <si>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332</t>
  </si>
  <si>
    <t>4020000000</t>
  </si>
  <si>
    <t>Подпрограмма "Региональный государственный надзор в области технического состояния самоходных машин и других видов техники"</t>
  </si>
  <si>
    <t>4020100000</t>
  </si>
  <si>
    <t>Задача "Обеспечение качественного учета самоходных машин и других видов техники, выданных удостоверений тракториста-машиниста"</t>
  </si>
  <si>
    <t>402011001Б</t>
  </si>
  <si>
    <t>Обеспечение специальной печатной продукцией и государственными регистрационными знаками</t>
  </si>
  <si>
    <t>245</t>
  </si>
  <si>
    <t>0405</t>
  </si>
  <si>
    <t>4030000000</t>
  </si>
  <si>
    <t>Подпрограмма "Региональный государственный жилищный надзор и лицензирование  деятельности по управлению многоквартирными домами"</t>
  </si>
  <si>
    <t>4030400000</t>
  </si>
  <si>
    <t>Задача "Лицензионный контроль в отношении  управляющих организаций, осуществляющих деятельность по управлению многоквартирными домами на основании лицензии на ее осуществление"</t>
  </si>
  <si>
    <t>403041002Б</t>
  </si>
  <si>
    <t>Внедрение информационной системы учета и анализа инспекционной деятельности</t>
  </si>
  <si>
    <t>017</t>
  </si>
  <si>
    <t>4090000000</t>
  </si>
  <si>
    <t>4090100000</t>
  </si>
  <si>
    <t>409011012С</t>
  </si>
  <si>
    <t>4100000000</t>
  </si>
  <si>
    <t>Государственная программа Тверской области "Государственная охрана объектов культурного наследия Тверской области" на 2017 - 2022 годы</t>
  </si>
  <si>
    <t>4110000000</t>
  </si>
  <si>
    <t>Подпрограмма "Повышение результативности контроля в сфере государственной охраны и использования объектов культурного наследия"</t>
  </si>
  <si>
    <t>4110200000</t>
  </si>
  <si>
    <t>Задача "Формирование данных для единого государственного реестра объектов культурного наследия (памятников истории и культуры) народов Российской Федерации (далее - Реестр)"</t>
  </si>
  <si>
    <t>411021003Б</t>
  </si>
  <si>
    <t>Организация проведения историко-культурной экспертизы объектов культурного наследия</t>
  </si>
  <si>
    <t>4110400000</t>
  </si>
  <si>
    <t>411041002Б</t>
  </si>
  <si>
    <t>Разработка проектов зон охраны объектов культурного наследия, расположенных на территории Тверской области</t>
  </si>
  <si>
    <t>4190000000</t>
  </si>
  <si>
    <t>4190100000</t>
  </si>
  <si>
    <t>Обеспечение деятельности администратора Программы</t>
  </si>
  <si>
    <t>419011012С</t>
  </si>
  <si>
    <t>419015950С</t>
  </si>
  <si>
    <t>Осуществление переданных органам государственной власти субъектов Российской Федерации в соответствии с пунктом 1 статьи 9.1 Федерального закона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(финансовое обеспечение деятельности областных исполнительных органов государственной власти Тверской области)</t>
  </si>
  <si>
    <t>4200000000</t>
  </si>
  <si>
    <t>Государственная программа Тверской области "Обеспечение эпизоотического и ветеринарно-санитарного благополучия на территории Тверской области" на 2017 - 2022 годы</t>
  </si>
  <si>
    <t>4210000000</t>
  </si>
  <si>
    <t>Подпрограмма "Предупреждение заразных, в том числе особо опасных, болезней животных  на территории Тверской области"</t>
  </si>
  <si>
    <t>4210100000</t>
  </si>
  <si>
    <t>Задача "Снижение риска заболевания бешенством среди домашних и сельскохозяйственных животных на территории Тверской области"</t>
  </si>
  <si>
    <t>421011001Б</t>
  </si>
  <si>
    <t>Разработка и размещение информационных материалов в средствах массовой информации по вопросам профилактики бешенства животных</t>
  </si>
  <si>
    <t>086</t>
  </si>
  <si>
    <t>421011055О</t>
  </si>
  <si>
    <t>Субвенции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</si>
  <si>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4210200000</t>
  </si>
  <si>
    <t>Задача "Обеспечение проведения противоэпизоотических мероприятий на территории Тверской области"</t>
  </si>
  <si>
    <t>421021001В</t>
  </si>
  <si>
    <t>Укрепление материально-технической базы государственных бюджетных учреждений ветеринарии Тверской области в целях реализации противоэпизоотических мероприятий</t>
  </si>
  <si>
    <t>421021001Г</t>
  </si>
  <si>
    <t>Оказание государственными бюджетными учреждениями ветеринарии Тверской области государственных услуг (выполнение работ)</t>
  </si>
  <si>
    <t>421021004И</t>
  </si>
  <si>
    <t>4210300000</t>
  </si>
  <si>
    <t>Задача "Обеспечение проведения мероприятий по предупреждению распространения и ликвидация африканской чумы свиней на территории Тверской области"</t>
  </si>
  <si>
    <t>421031002Б</t>
  </si>
  <si>
    <t>Разработка и размещение информационных материалов в средствах массовой информации по вопросам предупреждения и ликвидации африканской чумы свиней</t>
  </si>
  <si>
    <t>4220000000</t>
  </si>
  <si>
    <t>Подпрограмма "Предупреждение возникновения и распространения сибирской язвы от почвенных очагов на территории Тверской области"</t>
  </si>
  <si>
    <t>4220100000</t>
  </si>
  <si>
    <t>Задача "Приведение безхозяйных сибиреязвенных скотомогильников  в соответствие с ветеринарно-санитарными правилами"</t>
  </si>
  <si>
    <t>422011003Б</t>
  </si>
  <si>
    <t>Проведение работ по обустройству бесхозяйных сибиреязвенных скотомогильников</t>
  </si>
  <si>
    <t>083</t>
  </si>
  <si>
    <t>4290000000</t>
  </si>
  <si>
    <t>4290100000</t>
  </si>
  <si>
    <t>429011012С</t>
  </si>
  <si>
    <t>4300000000</t>
  </si>
  <si>
    <t>Государственная программа Тверской области "Обеспечение взаимодействия с органами местного самоуправления муниципальных образований Тверской области" на 2017 - 2022 годы</t>
  </si>
  <si>
    <t>4310000000</t>
  </si>
  <si>
    <t>Подпрограмма "Развитие системы взаимодействия с органами местного самоуправления муниципальных образований Тверской области"</t>
  </si>
  <si>
    <t>4310100000</t>
  </si>
  <si>
    <t>Задача "Создание условий для развития органов местного самоуправления муниципальных образований Тверской области"</t>
  </si>
  <si>
    <t>431011001Б</t>
  </si>
  <si>
    <t>Реализация полномочий органов государственной власти Тверской области по взаимодействию с Советом муниципальных образований Тверской области</t>
  </si>
  <si>
    <t>326</t>
  </si>
  <si>
    <t>431011073П</t>
  </si>
  <si>
    <t>Иные межбюджетные трансферты на обеспечение проведения выборов в представительные органы вновь образованных муниципальных образований Тверской области</t>
  </si>
  <si>
    <t>0107</t>
  </si>
  <si>
    <t>4310300000</t>
  </si>
  <si>
    <t>Задача "Проведение мероприятий, связанных с реализацией закона Тверской области от 16.02.2009 № 7-ЗО "О статусе города Тверской области, удостоенного почетного звания Российской Федерации "Город воинской славы"</t>
  </si>
  <si>
    <t>431031071П</t>
  </si>
  <si>
    <t>Иные межбюджетные трансферты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</si>
  <si>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1403</t>
  </si>
  <si>
    <t>431031085Н</t>
  </si>
  <si>
    <t>4320000000</t>
  </si>
  <si>
    <t>Подпрограмма "Оказание содействия в развитии муниципальной службы в Тверской области"</t>
  </si>
  <si>
    <t>4320200000</t>
  </si>
  <si>
    <t>Задача "Создание условий органам местного самоуправления муниципальных образований Тверской области для повышения профессионального уровня муниципальных кадров"</t>
  </si>
  <si>
    <t>432021002Б</t>
  </si>
  <si>
    <t>Участие в обеспечении подготовки, переподготовки и повышения квалификации лиц, замещающих выборные муниципальные должности, а также профессиональной подготовки переподготовки и повышения квалификации муниципальных служащих и работников муниципальных учреждений</t>
  </si>
  <si>
    <t>4390000000</t>
  </si>
  <si>
    <t>4390100000</t>
  </si>
  <si>
    <t>Обеспечение деятельности администратора государственной  программы</t>
  </si>
  <si>
    <t>439011012С</t>
  </si>
  <si>
    <t>4400000000</t>
  </si>
  <si>
    <t>Государственная программа Тверской области "Управление природными ресурсами и охрана окружающей среды Тверской области" на 2017 - 2022 годы</t>
  </si>
  <si>
    <t>4410000000</t>
  </si>
  <si>
    <t>Подпрограмма "Повышение эффективности использования природно-ресурсного потенциала с учетом сохранения и восстановления экосистем"</t>
  </si>
  <si>
    <t>4410100000</t>
  </si>
  <si>
    <t>Задача "Обеспечение эффективного использования и воспроизводства минерально-сырьевой базы Тверской области"</t>
  </si>
  <si>
    <t>441011001Б</t>
  </si>
  <si>
    <t>Производство маркшейдерских работ</t>
  </si>
  <si>
    <t>327</t>
  </si>
  <si>
    <t>0404</t>
  </si>
  <si>
    <t>4410300000</t>
  </si>
  <si>
    <t>Задача "Охрана водных объектов или их частей, предотвращение негативного воздействия вод и ликвидация его последствий в отношении водных объектов, находящихся в федеральной собственности и расположенных на территории Тверской области"</t>
  </si>
  <si>
    <t>441031002Б</t>
  </si>
  <si>
    <t>Проведение наблюдений за состоянием дна, берегов водных объектов или их частей, расположенных на территории Тверской области</t>
  </si>
  <si>
    <t>0406</t>
  </si>
  <si>
    <t>441035128Б</t>
  </si>
  <si>
    <t>Осуществление отдельных полномочий в области водных отношений (отдельные мероприятия)</t>
  </si>
  <si>
    <t>4420000000</t>
  </si>
  <si>
    <t>Подпрограмма "Охрана, рациональное использование и воспроизводство охотничьих и водных биологических ресурсов на территории Тверской области"</t>
  </si>
  <si>
    <t>4420100000</t>
  </si>
  <si>
    <t>Задача "Обеспечение сохранения и рационального использования охотничьих ресурсов"</t>
  </si>
  <si>
    <t>442015970Б</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</si>
  <si>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(отдельные мероприятия)</t>
  </si>
  <si>
    <t>0603</t>
  </si>
  <si>
    <t>4420200000</t>
  </si>
  <si>
    <t>Задача "Обеспечение рационального использования водных биологических ресурсов Тверской области"</t>
  </si>
  <si>
    <t>442025910Б</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</si>
  <si>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организации, регулирования и охраны водных биологических ресурсов (отдельные мероприятия)</t>
  </si>
  <si>
    <t>4420300000</t>
  </si>
  <si>
    <t>Задача "Обеспечение сохранения и мониторинг объектов животного мира (за исключением охотничьих ресурсов и водных биологических ресурсов)"</t>
  </si>
  <si>
    <t>442035920Б</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</si>
  <si>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(отдельные мероприятия)</t>
  </si>
  <si>
    <t>4430000000</t>
  </si>
  <si>
    <t>Подпрограмма "Улучшение состояния окружающей среды"</t>
  </si>
  <si>
    <t>4430100000</t>
  </si>
  <si>
    <t>Задача "Обеспечение снижения несанкционированной техногенной нагрузки на компоненты окружающей среды: воздух, поверхностные и подземные воды, почву"</t>
  </si>
  <si>
    <t>443011003Б</t>
  </si>
  <si>
    <t>Проведение лабораторных исследований для государственного экологического надзора источников загрязнения</t>
  </si>
  <si>
    <t>0605</t>
  </si>
  <si>
    <t>4430200000</t>
  </si>
  <si>
    <t>Задача "Обеспечение сохранения биологического разнообразия и устойчивых природных систем"</t>
  </si>
  <si>
    <t>443021001Д</t>
  </si>
  <si>
    <t>Финансовое обеспечение деятельности государственного казенного учреждения Тверской области "Государственная инспекция по охране объектов животного мира и окружающей среды Тверской области"</t>
  </si>
  <si>
    <t>443021006Б</t>
  </si>
  <si>
    <t>Проведение комплексного экологического обследования и постановка на государственный кадастровый учет особо охраняемых природных территорий регионального значения Тверской области</t>
  </si>
  <si>
    <t>4490000000</t>
  </si>
  <si>
    <t>4490100000</t>
  </si>
  <si>
    <t>449011012С</t>
  </si>
  <si>
    <t>449015970С</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</si>
  <si>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(финансовое обеспечение деятельности областных исполнительных органов государственной власти Тверской области)</t>
  </si>
  <si>
    <t>4500000000</t>
  </si>
  <si>
    <t>Государственная программа Тверской области "Обеспечение правопорядка и безопасности населения Тверской области" на 2017 - 2022 годы</t>
  </si>
  <si>
    <t>4510000000</t>
  </si>
  <si>
    <t>Подпрограмма "Повышение правопорядка и общественной безопасности в Тверской области"</t>
  </si>
  <si>
    <t>4510100000</t>
  </si>
  <si>
    <t>Задача "Развитие системы профилактики правонарушений в Тверской области, вовлечение населения в деятельность по укреплению общественного порядка и общественной безопасности"</t>
  </si>
  <si>
    <t>451011001Б</t>
  </si>
  <si>
    <t>Развертывание и обеспечение бесперебойной работы системы мониторинга состояния правопорядка комплексной автоматизированной системы "Безопасный город" в городе Твери</t>
  </si>
  <si>
    <t>335</t>
  </si>
  <si>
    <t>0314</t>
  </si>
  <si>
    <t>451011002Б</t>
  </si>
  <si>
    <t>Правовое просвещение и правовое информирование граждан по обеспечению защиты прав и свобод человека и гражданина, общества и государства от противоправных посягательств</t>
  </si>
  <si>
    <t>451011003Б</t>
  </si>
  <si>
    <t>Оказание поддержки народным дружинам Тверской области</t>
  </si>
  <si>
    <t>451011012Б</t>
  </si>
  <si>
    <t>Оказание содействия федеральным органам исполнительной власти в организации мероприятий по охране общественного порядка и общественной безопасности на территории Тверской области</t>
  </si>
  <si>
    <t>451011037L</t>
  </si>
  <si>
    <t>Осуществление выплаты гражданам за добровольную сдачу в органы внутренних дел незаконно хранившихся огнестрельного оружия, боеприпасов, взрывчатых веществ и взрывных устройств</t>
  </si>
  <si>
    <t>4510200000</t>
  </si>
  <si>
    <t>Задача "Профилактика правонарушений несовершеннолетних"</t>
  </si>
  <si>
    <t>451021001В</t>
  </si>
  <si>
    <t>Проведение интерактивного информационно-пропагандистского мероприятия по профилактике правонарушений и преступности несовершеннолетних "Достойный гражданин России!"</t>
  </si>
  <si>
    <t>451021004Б</t>
  </si>
  <si>
    <t>Оказание содействия в организации проведения воспитательных мероприятий с несовершеннолетними по предупреждению и профилактике правонарушений и преступлений</t>
  </si>
  <si>
    <t>4510300000</t>
  </si>
  <si>
    <t>Задача "Реализация полномочий Тверской области в сфере антикоррупционной политики"</t>
  </si>
  <si>
    <t>451031005Б</t>
  </si>
  <si>
    <t>Правовое просвещение и правовое информирование граждан, направленное на создание в обществе нетерпимого отношения к проявлениям коррупции</t>
  </si>
  <si>
    <t>451031006Б</t>
  </si>
  <si>
    <t>Проведение социологического исследования для выявления оценки населением Тверской области уровня коррупции в Тверской области</t>
  </si>
  <si>
    <t>4510400000</t>
  </si>
  <si>
    <t>Задача "Совершенствование системы профилактики немедицинского потребления наркотиков, лечения больных наркоманией, комплексной реабилитации и ресоциализации потребителей наркотиков"</t>
  </si>
  <si>
    <t>451041007Б</t>
  </si>
  <si>
    <t>Мониторинг наркоситуации в Тверской области</t>
  </si>
  <si>
    <t>451041008Б</t>
  </si>
  <si>
    <t>Правовое просвещение и правовое информирование граждан по вопросам профилактики немедицинского потребления наркотиков, комплексной реабилитации и ресоциализации потребителей наркотиков</t>
  </si>
  <si>
    <t>451041009Б</t>
  </si>
  <si>
    <t>Оснащение учреждений здравоохранения Тверской области современными лекарственными препаратами для достижения стойких продолжительных ремиссий</t>
  </si>
  <si>
    <t>4520000000</t>
  </si>
  <si>
    <t>Подпрограмма "Повышение безопасности дорожного движения на территории Тверской области"</t>
  </si>
  <si>
    <t>4520100000</t>
  </si>
  <si>
    <t>Задача "Совершенствование системы предупреждения опасного поведения участников дорожного движения"</t>
  </si>
  <si>
    <t>452011001Д</t>
  </si>
  <si>
    <t>Финансовое обеспечение деятельности государственного казенного учреждения Тверской области "Управление противопожарной службы, защиты населения и территорий Тверской области"</t>
  </si>
  <si>
    <t>452011002Б</t>
  </si>
  <si>
    <t>Обеспечение бесперебойной работы системы автоматического контроля и выявления нарушений правил дорожного движения</t>
  </si>
  <si>
    <t>452011002Д</t>
  </si>
  <si>
    <t>Финансовое обеспечение деятельности государственного казенного учреждения Тверской области "Центр защиты информации"</t>
  </si>
  <si>
    <t>452011003Б</t>
  </si>
  <si>
    <t>Направление участникам дорожного движения постановлений по делам об административных правонарушениях в области дорожного движения</t>
  </si>
  <si>
    <t>452011009Б</t>
  </si>
  <si>
    <t>Оказание содействия федеральным органам исполнительной власти в организации мероприятий по повышению безопасности дорожного движения на территории Тверской области</t>
  </si>
  <si>
    <t>4520200000</t>
  </si>
  <si>
    <t>Задача "Формирование законопослушного поведения участников дорожного движения"</t>
  </si>
  <si>
    <t>452021004Б</t>
  </si>
  <si>
    <t>Проведение регионального конкурса "Безопасное колесо"</t>
  </si>
  <si>
    <t>452021005Б</t>
  </si>
  <si>
    <t>Участие команды школьников Тверской области в общероссийском конкурсе "Безопасное колесо"</t>
  </si>
  <si>
    <t>452021006Б</t>
  </si>
  <si>
    <t>Проведение широкомасштабной акции "Внимание - дети!"</t>
  </si>
  <si>
    <t>452021007Б</t>
  </si>
  <si>
    <t>Правовое просвещение и правовое информирование граждан по безопасности дорожного движения</t>
  </si>
  <si>
    <t>452021008Б</t>
  </si>
  <si>
    <t>Укрепление материально-технической базы дошкольных образовательных и общеобразовательных организаций Тверской области для осуществления деятельности по формированию у детей дошкольного и школьного возраста навыков безопасного поведения на улично-дорожной сети</t>
  </si>
  <si>
    <t>4530000000</t>
  </si>
  <si>
    <t>Подпрограмма "Снижение рисков и смягчение последствий чрезвычайных ситуаций природного и техногенного характера на межмуниципальном и региональном уровнях, повышение пожарной безопасности и безопасности людей на водных объектах на территории Тверской области"</t>
  </si>
  <si>
    <t>4530100000</t>
  </si>
  <si>
    <t>Задача "Повышение готовности органов управления, сил и средств Тверской области к защите населения и территорий от чрезвычайных ситуаций регионального и межмуниципального характера"</t>
  </si>
  <si>
    <t>453011001Б</t>
  </si>
  <si>
    <t>Развертывание системы обеспечения вызова экстренных оперативных служб через единый номер "112"</t>
  </si>
  <si>
    <t>453011001Д</t>
  </si>
  <si>
    <t>0309</t>
  </si>
  <si>
    <t>453011003Б</t>
  </si>
  <si>
    <t>Интеграция системы обеспечения вызова экстренных оперативных служб через единый номер "112" с дежурно-диспетчерскими службами на территории Тверской области</t>
  </si>
  <si>
    <t>4530200000</t>
  </si>
  <si>
    <t>Задача "Повышение пожарной безопасности в Тверской области"</t>
  </si>
  <si>
    <t>453021001Д</t>
  </si>
  <si>
    <t>0310</t>
  </si>
  <si>
    <t>453021036L</t>
  </si>
  <si>
    <t>Материальное стимулирование деятельности добровольных пожарных</t>
  </si>
  <si>
    <t>4530300000</t>
  </si>
  <si>
    <t>Задача "Повышение мер гражданской обороны, безопасности людей на водных объектах на территории Тверской области"</t>
  </si>
  <si>
    <t>453031001Г</t>
  </si>
  <si>
    <t>Субсидия государственному бюджетному образовательному учреждению дополнительного профессионального образования "Учебно-методический центр по гражданской обороне и чрезвычайным ситуациям Тверской области" на финансовое обеспечение государственного задания</t>
  </si>
  <si>
    <t>453031001Д</t>
  </si>
  <si>
    <t>453031002Б</t>
  </si>
  <si>
    <t>Организация и проведение полевого лагеря "Юный спасатель"</t>
  </si>
  <si>
    <t>4540000000</t>
  </si>
  <si>
    <t>Подпрограмма "Повышение безопасности населения от угроз терроризма и экстремизма в Тверской области"</t>
  </si>
  <si>
    <t>4540100000</t>
  </si>
  <si>
    <t>Задача "Предупреждение угроз и профилактика проявлений терроризма в Тверской области во взаимодействии с органами государственной власти, органами местного самоуправления, религиозными организациями, общественными объединениями и иными институтами гражданского общества"</t>
  </si>
  <si>
    <t>454011001Б</t>
  </si>
  <si>
    <t>Правовое просвещение и правовое информирование граждан, в том числе молодежи, по вопросам профилактики терроризма</t>
  </si>
  <si>
    <t>4540200000</t>
  </si>
  <si>
    <t>Задача "Предупреждение экстремистской деятельности и профилактика проявлений экстремизма в Тверской области во взаимодействии с органами государственной власти, органами местного самоуправления, религиозными организациями, общественными объединениями и иными институтами гражданского общества"</t>
  </si>
  <si>
    <t>454021003Б</t>
  </si>
  <si>
    <t>Правовое просвещение и правовое информирование граждан, по вопросам профилактики экстремизма, в том числе молодежной среде</t>
  </si>
  <si>
    <t>4550000000</t>
  </si>
  <si>
    <t>Подпрограмма "Защита информации, доступ к которой ограничен в соответствии с федеральным законодательством"</t>
  </si>
  <si>
    <t>4550100000</t>
  </si>
  <si>
    <t>Задача "Реализация мероприятий по технической защите информации в исполнительных органах государственной власти Тверской области и государственных учреждениях Тверской области"</t>
  </si>
  <si>
    <t>455011001Д</t>
  </si>
  <si>
    <t>4560000000</t>
  </si>
  <si>
    <t>Подпрограмма "Реализация государственных полномочий в области воинской обязанности и обеспечения права граждан в осуществлении правосудия в качестве присяжных заседателей"</t>
  </si>
  <si>
    <t>4560100000</t>
  </si>
  <si>
    <t>Задача "Предоставление муниципальным образованиям Тверской области межбюджетных трансфертов для осуществления полномочий в области воинской обязанности"</t>
  </si>
  <si>
    <t>456015118О</t>
  </si>
  <si>
    <t>Субвенции на осуществление первичного воинского учета на территориях, где отсутствуют военные комиссариаты (субвенции бюджетам муниципальных образований Тверской области)</t>
  </si>
  <si>
    <t>0203</t>
  </si>
  <si>
    <t>4590000000</t>
  </si>
  <si>
    <t>4590100000</t>
  </si>
  <si>
    <t>459011012С</t>
  </si>
  <si>
    <t>459011016У</t>
  </si>
  <si>
    <t>Расходы на обеспечение деятельности мировых судей и их аппаратов</t>
  </si>
  <si>
    <t>0105</t>
  </si>
  <si>
    <t>4600000000</t>
  </si>
  <si>
    <t>Государственная программа Тверской области "Лесное хозяйство Тверской области" на 2017 - 2022 годы</t>
  </si>
  <si>
    <t>4610000000</t>
  </si>
  <si>
    <t>Подпрограмма "Эффективное и ответственное использование лесов Тверской области"</t>
  </si>
  <si>
    <t>4610100000</t>
  </si>
  <si>
    <t>Задача "Обеспечение рационального использования лесов Тверской области"</t>
  </si>
  <si>
    <t>461011001Д</t>
  </si>
  <si>
    <t>Финансовое обеспечение деятельности государственных казенных учреждений Тверской области - лесничеств Тверской области</t>
  </si>
  <si>
    <t>328</t>
  </si>
  <si>
    <t>0407</t>
  </si>
  <si>
    <t>461015129Д</t>
  </si>
  <si>
    <t>Осуществление отдельных полномочий в области лесных отношений (расходы на обеспечение выполнения функций государственных казенных учреждений Тверской области)</t>
  </si>
  <si>
    <t>4610300000</t>
  </si>
  <si>
    <t>Задача "Обеспечение ведения государственного лесного реестра, своевременного проведения лесоустройства, приведения лесохозяйственных регламентов лесничеств Тверской области в соответствие с законодательством"</t>
  </si>
  <si>
    <t>461035129Б</t>
  </si>
  <si>
    <t>Осуществление отдельных полномочий в области лесных отношений (отдельные мероприятия)</t>
  </si>
  <si>
    <t>4620000000</t>
  </si>
  <si>
    <t>Подпрограмма "Воспроизводство и защита лесов Тверской области"</t>
  </si>
  <si>
    <t>4620100000</t>
  </si>
  <si>
    <t>Задача "Обеспечение воспроизводства лесов Тверской области"</t>
  </si>
  <si>
    <t>462015129Б</t>
  </si>
  <si>
    <t>462015129Г</t>
  </si>
  <si>
    <t>Осуществление отдельных полномочий в области лесных отношений (субсидии государственным учреждениям Тверской области на финансовое обеспечение выполнения ими государственного задания)</t>
  </si>
  <si>
    <t>4630000000</t>
  </si>
  <si>
    <t>Подпрограмма "Охрана лесов Тверской области от пожаров"</t>
  </si>
  <si>
    <t>4630200000</t>
  </si>
  <si>
    <t>Задача "Своевременное обнаружение и тушение лесных пожаров"</t>
  </si>
  <si>
    <t>463021001Г</t>
  </si>
  <si>
    <t>Выполнение государственных работ в области лесного хозяйства за счет средств областного бюджета</t>
  </si>
  <si>
    <t>463025129Г</t>
  </si>
  <si>
    <t>4690000000</t>
  </si>
  <si>
    <t>4690100000</t>
  </si>
  <si>
    <t>469011012С</t>
  </si>
  <si>
    <t>469015129С</t>
  </si>
  <si>
    <t>Осуществление отдельных полномочий в области лесных отношений (финансовое обеспечение деятельности областных исполнительных органов государственной власти Тверской области)</t>
  </si>
  <si>
    <t>4700000000</t>
  </si>
  <si>
    <t>Государственная программа Тверской области "Сельское хозяйство Тверской области" на 2017 - 2022 годы</t>
  </si>
  <si>
    <t>4710000000</t>
  </si>
  <si>
    <t>Подпрограмма "Развитие подотрасли растениеводства"</t>
  </si>
  <si>
    <t>4710100000</t>
  </si>
  <si>
    <t>Задача "Поддержание доходности сельскохозяйственных товаропроизводителей в области растениеводства"</t>
  </si>
  <si>
    <t>471011003Б</t>
  </si>
  <si>
    <t>471011007Ж</t>
  </si>
  <si>
    <t>Предоставление субсидий сельскохозяйственным товаропроизводителям на возмещение части затрат, связанных с увеличением посевных площадей</t>
  </si>
  <si>
    <t>47101R541Ж</t>
  </si>
  <si>
    <t>Оказание несвязанной поддержки сельскохозяйственным товаропроизводителям в области растениеводства</t>
  </si>
  <si>
    <t>4710200000</t>
  </si>
  <si>
    <t>Задача  "Стимулирование использования высокоурожайных сортов и гибридов сельскохозяйственных культур"</t>
  </si>
  <si>
    <t>47102R543Ж</t>
  </si>
  <si>
    <t>Содействие достижению целевых показателей региональных программ развития агропромышленного комплекса</t>
  </si>
  <si>
    <t>4710300000</t>
  </si>
  <si>
    <t>Задача  "Обеспечение финансовой устойчивости сельскохозяйственных товаропроизводителей в области растениеводства"</t>
  </si>
  <si>
    <t>47103R543Ж</t>
  </si>
  <si>
    <t>4710400000</t>
  </si>
  <si>
    <t>Задача  "Развитие садоводства, поддержка закладки и ухода за многолетними насаждениями"</t>
  </si>
  <si>
    <t>47104R543Ж</t>
  </si>
  <si>
    <t>4710500000</t>
  </si>
  <si>
    <t>Задача "Содействие развитию льняного комплекса Тверской области"</t>
  </si>
  <si>
    <t>471051008Ж</t>
  </si>
  <si>
    <t>Возмещение произведенных затрат по производству и реализации льноволокна</t>
  </si>
  <si>
    <t>4720000000</t>
  </si>
  <si>
    <t>Подпрограмма "Развитие подотрасли животноводства"</t>
  </si>
  <si>
    <t>4720100000</t>
  </si>
  <si>
    <t>Задача  "Поддержание доходности сельскохозяйственных товаропроизводителей в области животноводства"</t>
  </si>
  <si>
    <t>472011003Б</t>
  </si>
  <si>
    <t>47201R542Ж</t>
  </si>
  <si>
    <t>Повышение продуктивности в молочном скотоводстве</t>
  </si>
  <si>
    <t>4720200000</t>
  </si>
  <si>
    <t>Задача  "Обеспечение финансовой устойчивости сельскохозяйственных товаропроизводителей в области животноводства"</t>
  </si>
  <si>
    <t>47202R543Ж</t>
  </si>
  <si>
    <t>4720300000</t>
  </si>
  <si>
    <t>Задача "Стимулирование использования высокопродуктивных животных"</t>
  </si>
  <si>
    <t>472031003Б</t>
  </si>
  <si>
    <t>47203R543Ж</t>
  </si>
  <si>
    <t>4720400000</t>
  </si>
  <si>
    <t>Задача   "Развитие производства мяса скота и птицы"</t>
  </si>
  <si>
    <t>472041010Ж</t>
  </si>
  <si>
    <t>Возмещение произведенных затрат на производство молодняка крупного рогатого скота, реализованного на убой</t>
  </si>
  <si>
    <t>47204R543Ж</t>
  </si>
  <si>
    <t>4730000000</t>
  </si>
  <si>
    <t>Подпрограмма "Поддержка малых форм хозяйствования"</t>
  </si>
  <si>
    <t>4730100000</t>
  </si>
  <si>
    <t>Задача "Государственная поддержка кредитования малых форм хозяйствования"</t>
  </si>
  <si>
    <t>473011011Ж</t>
  </si>
  <si>
    <t>Возмещение части затрат на уплату процентов по долгосрочным, среднесрочным и краткосрочным кредитам, взятым малыми формами хозяйствования с целью обеспечения установленного размера возмещения</t>
  </si>
  <si>
    <t>47301R543Ж</t>
  </si>
  <si>
    <t>4730200000</t>
  </si>
  <si>
    <t>Задача   "Увеличение объемов производства продукции малых форм хозяйствования на селе"</t>
  </si>
  <si>
    <t>47302R543Ж</t>
  </si>
  <si>
    <t>4740000000</t>
  </si>
  <si>
    <t>Подпрограмма "Устойчивое развитие сельских территорий Тверской области"</t>
  </si>
  <si>
    <t>4740100000</t>
  </si>
  <si>
    <t>Задача "Улучшение жилищных условий граждан, проживающих в сельской местности"</t>
  </si>
  <si>
    <t>47401R018L</t>
  </si>
  <si>
    <t>Улучшение жилищных условий граждан, проживающих в сельской местности, в том числе молодых семей и молодых специалистов</t>
  </si>
  <si>
    <t>4740200000</t>
  </si>
  <si>
    <t>Задача "Комплексное обустройство населенных пунктов, расположенных в сельской местности, объектами социальной и инженерной инфраструктуры"</t>
  </si>
  <si>
    <t>474021010К</t>
  </si>
  <si>
    <t>474021017К</t>
  </si>
  <si>
    <t>Субсидии на строительство, реконструкцию муниципальных объектов культуры</t>
  </si>
  <si>
    <t>474021019К</t>
  </si>
  <si>
    <t>Субсидии на строительство, реконструкцию муниципальных объектов водоснабжения и водоотведения</t>
  </si>
  <si>
    <t>47402R0181</t>
  </si>
  <si>
    <t>Реализация мероприятий федеральной целевой программы «Устойчивое развитие сельских территорий на 2014 - 2017 годы и на период до 2020 года» (развитие водоснабжения)</t>
  </si>
  <si>
    <t>47402R0182</t>
  </si>
  <si>
    <t>Реализация мероприятий федеральной целевой программы «Устойчивое развитие сельских территорий на 2014 - 2017 годы и на период до 2020 года» (развитие газификации)</t>
  </si>
  <si>
    <t>4750000000</t>
  </si>
  <si>
    <t>Подпрограмма "Создание общих условий функционирования сельского хозяйства Тверской области"</t>
  </si>
  <si>
    <t>4750100000</t>
  </si>
  <si>
    <t>Задача   "Обеспечение эффективного взаимодействия с сельскохозяйственными товаропроизводителями Тверской области"</t>
  </si>
  <si>
    <t>475011001Б</t>
  </si>
  <si>
    <t>Проведение мероприятий организационного характера</t>
  </si>
  <si>
    <t>475011001Д</t>
  </si>
  <si>
    <t>Финансовое обеспечение деятельности государственного казенного учреждения Тверской области "Центр развития агропромышленного комплекса Тверской области</t>
  </si>
  <si>
    <t>4750200000</t>
  </si>
  <si>
    <t>Задача "Кадровое обеспечение сельскохозяйственного производства"</t>
  </si>
  <si>
    <t>475021002Б</t>
  </si>
  <si>
    <t>Проведение областного соревнования работников организаций агропромышленного комплекса Тверской области</t>
  </si>
  <si>
    <t>475021004G</t>
  </si>
  <si>
    <t>Предоставление дополнительных выплат молодым специалистам, принятым на работу в сельскохозяйственные организации и крестьянские (фермерские) хозяйства</t>
  </si>
  <si>
    <t>4760000000</t>
  </si>
  <si>
    <t>Подпрограмма "Стимулирование инвестиционной деятельности в агропромышленном комплексе"</t>
  </si>
  <si>
    <t>4760100000</t>
  </si>
  <si>
    <t>Задача  "Снижение затрат сельскохозяйственных товаропроизводителей на обслуживание инвестиционных кредитов (займов)"</t>
  </si>
  <si>
    <t>476011003Б</t>
  </si>
  <si>
    <t>476011009Ж</t>
  </si>
  <si>
    <t>Возмещение части процентной ставки по инвестиционным кредитам (займам) в агропромышленном комплексе с целью обеспечения установленного размера возмещения</t>
  </si>
  <si>
    <t>47601R544Ж</t>
  </si>
  <si>
    <t>Возмещение части процентной ставки по инвестиционным кредитам (займам) в агропромышленном комплексе</t>
  </si>
  <si>
    <t>4760200000</t>
  </si>
  <si>
    <t>Задача "Снижение инвестиционных издержек при модернизации и создании объектов агропромышленного комплекса"</t>
  </si>
  <si>
    <t>47602R545Ж</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</si>
  <si>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</si>
  <si>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4760300000</t>
  </si>
  <si>
    <t>Задача  "Техническая и технологическая модернизация объектов агропромышленного комплекса, обновление парка сельскохозяйственной техники"</t>
  </si>
  <si>
    <t>476031002Ж</t>
  </si>
  <si>
    <t>Возмещение части затрат за приобретенную машиностроительную продукцию</t>
  </si>
  <si>
    <t>476031003Ж</t>
  </si>
  <si>
    <t>Возмещение части затрат на приобретение технологического оборудования для объектов молочного скотоводства</t>
  </si>
  <si>
    <t>476031004Ж</t>
  </si>
  <si>
    <t>Возмещение части затрат на приобретение технологического оборудования для объектов по убою скота</t>
  </si>
  <si>
    <t>476031005Ж</t>
  </si>
  <si>
    <t>Возмещение части затрат на приобретение специализированного  оборудования для глубокой переработки молока</t>
  </si>
  <si>
    <t>476031006Ж</t>
  </si>
  <si>
    <t>Возмещение затрат на проектирование и проведение капитального ремонта гидротехнических сооружений, используемых для целей товарной аквакультуры (товарного рыбоводства)</t>
  </si>
  <si>
    <t>4770000000</t>
  </si>
  <si>
    <t>Подпрограмма  "Развитие мелиорации земель сельскохозяйственного назначения Тверской области"</t>
  </si>
  <si>
    <t>4770100000</t>
  </si>
  <si>
    <t>Задача  "Предотвращение выбытия из сельскохозяйственного оборота сельскохозяйственных угодий за счет проведения  культуртехнических работ"</t>
  </si>
  <si>
    <t>47701R076Ж</t>
  </si>
  <si>
    <t>Возмещение части затрат на культуртехнические мероприятия</t>
  </si>
  <si>
    <t>4790000000</t>
  </si>
  <si>
    <t>4790100000</t>
  </si>
  <si>
    <t>479011012С</t>
  </si>
  <si>
    <t>4800000000</t>
  </si>
  <si>
    <t>Государственная программа Тверской области "Управление общественными финансами и совершенствование региональной налоговой политики" на 2017 - 2022 годы</t>
  </si>
  <si>
    <t>4810000000</t>
  </si>
  <si>
    <t>Подпрограмма "Обеспечение сбалансированности и устойчивости областного бюджета Тверской области"</t>
  </si>
  <si>
    <t>4810200000</t>
  </si>
  <si>
    <t>Задача "Обеспечение эффективного управления государственным долгом Тверской области"</t>
  </si>
  <si>
    <t>481021002Б</t>
  </si>
  <si>
    <t>Обслуживание государственного долга Тверской области</t>
  </si>
  <si>
    <t>700</t>
  </si>
  <si>
    <t>090</t>
  </si>
  <si>
    <t>1301</t>
  </si>
  <si>
    <t>Обслуживание государственного (муниципального) долга</t>
  </si>
  <si>
    <t>4820000000</t>
  </si>
  <si>
    <t>Подпрограмма "Обеспечение сбалансированности и устойчивости местных бюджетов муниципальных образований Тверской области"</t>
  </si>
  <si>
    <t>4820100000</t>
  </si>
  <si>
    <t>Задача "Повышение эффективности системы межбюджетных отношений в Тверской области"</t>
  </si>
  <si>
    <t>482011001М</t>
  </si>
  <si>
    <t>Дотации на выравнивание бюджетной обеспеченности муниципальных районов и городских округов</t>
  </si>
  <si>
    <t>1401</t>
  </si>
  <si>
    <t>482011002М</t>
  </si>
  <si>
    <t>Дотации на выравнивание бюджетной обеспеченности поселений</t>
  </si>
  <si>
    <t>482011003М</t>
  </si>
  <si>
    <t>Дотации на сбалансированность местных бюджетов</t>
  </si>
  <si>
    <t>1402</t>
  </si>
  <si>
    <t>482011006М</t>
  </si>
  <si>
    <t>Дотации муниципальным образованиям Тверской области, прошедшим процедуру преобразования и создания вновь образованных муниципальных образований с наделением их статусом городского округа</t>
  </si>
  <si>
    <t>482015010М</t>
  </si>
  <si>
    <t>Дотации, связанные с особым режимом безопасного функционирования закрытых административно-территориальных образований (дотации бюджетам муниципальных образований Тверской области)</t>
  </si>
  <si>
    <t>4820200000</t>
  </si>
  <si>
    <t>Задача "Стимулирование к повышению качества и эффективности управления финансовой системой в муниципальных образованиях Тверской области"</t>
  </si>
  <si>
    <t>482021005М</t>
  </si>
  <si>
    <t>Дотации на стимулирование муниципальных образований к повышению эффективности бюджетных расходов</t>
  </si>
  <si>
    <t>482021072П</t>
  </si>
  <si>
    <t>Иные межбюджетные трансферты на реализацию закона Тверской области от 03.10.2002 № 70-ЗО "О статусе города Твери – административного центра Тверской области"</t>
  </si>
  <si>
    <t>4820300000</t>
  </si>
  <si>
    <t>Задача "Вовлечение граждан в бюджетный процесс Тверской области и участие в решении вопросов местного значения муниципальных образований Тверской области"</t>
  </si>
  <si>
    <t>482031008Б</t>
  </si>
  <si>
    <t>Оказание консультационных услуг по реализации программы поддержки местных инициатив</t>
  </si>
  <si>
    <t>482031033Н</t>
  </si>
  <si>
    <t>Субсидии на реализацию программ по поддержке местных инициатив в Тверской области на территории муниципальных районов Тверской области</t>
  </si>
  <si>
    <t>482031043Н</t>
  </si>
  <si>
    <t>Субсидии на реализацию программ по поддержке местных инициатив в Тверской области на территории городских округов Тверской области</t>
  </si>
  <si>
    <t>482031047Н</t>
  </si>
  <si>
    <t>Субсидии на разработку и реализацию комплексных программ стратегического развития сельских поселений Тверской области, сформированных при участии локальных сообществ</t>
  </si>
  <si>
    <t>4830000000</t>
  </si>
  <si>
    <t>Подпрограмма "Повышение качества организации бюджетного процесса и механизмов эффективного бюджетирования"</t>
  </si>
  <si>
    <t>4830200000</t>
  </si>
  <si>
    <t>Задача "Повышение эффективности и результативности инструментов программно-целевого управления и бюджетирования"</t>
  </si>
  <si>
    <t>483021009Б</t>
  </si>
  <si>
    <t>Отдельные мероприятия, связанные с развитием и сопровождением информационных систем в рамках организации бюджетного процесса</t>
  </si>
  <si>
    <t>4890000000</t>
  </si>
  <si>
    <t>4890100000</t>
  </si>
  <si>
    <t>489011012С</t>
  </si>
  <si>
    <t>0106</t>
  </si>
  <si>
    <t>9900000000</t>
  </si>
  <si>
    <t>Расходы, не включенные в государственные программы Тверской области</t>
  </si>
  <si>
    <t>9920000000</t>
  </si>
  <si>
    <t>Резервные фонды</t>
  </si>
  <si>
    <t>992001090Б</t>
  </si>
  <si>
    <t>Резервный фонд Правительства Тверской области</t>
  </si>
  <si>
    <t>0111</t>
  </si>
  <si>
    <t>9930000000</t>
  </si>
  <si>
    <t>Реализация мероприятий по обращениям, поступающим к депутатам Законодательного Собрания Тверской области</t>
  </si>
  <si>
    <t>993001092Б</t>
  </si>
  <si>
    <t>Средства на реализацию мероприятий по обращениям, поступающим к депутатам Законодательного Собрания Тверской области</t>
  </si>
  <si>
    <t>993001092В</t>
  </si>
  <si>
    <t>993001092Д</t>
  </si>
  <si>
    <t>993001092Ж</t>
  </si>
  <si>
    <t>993001092П</t>
  </si>
  <si>
    <t>Иные межбюджетные трансферты на реализацию мероприятий по обращениям, поступающим к депутатам Законодательного Собрания Тверской области</t>
  </si>
  <si>
    <t>993001093П</t>
  </si>
  <si>
    <t>Иные межбюджетные трансферты на реализацию мероприятий по обращениям, поступающим к депутатам Законодательного Собрания Тверской области, в рамках реализации программ поддержки местных инициатив</t>
  </si>
  <si>
    <t>9940000000</t>
  </si>
  <si>
    <t>Мероприятия, не включенные в государственные программы Тверской области</t>
  </si>
  <si>
    <t>994001001Б</t>
  </si>
  <si>
    <t>Расходы на проведение выборов в законодательные (представительные) органы Тверской области</t>
  </si>
  <si>
    <t>004</t>
  </si>
  <si>
    <t>994001002Б</t>
  </si>
  <si>
    <t>Расходы на государственную автоматизированную информационную систему "Выборы", повышение правовой культуры избирателей и организаторов выборов</t>
  </si>
  <si>
    <t>994001003Б</t>
  </si>
  <si>
    <t>Мероприятия по обеспечению качества, экономичности, эффективности и объективности контрольной деятельности, организации единой системы внешнего финансового контроля</t>
  </si>
  <si>
    <t>003</t>
  </si>
  <si>
    <t>0108</t>
  </si>
  <si>
    <t>994001005Б</t>
  </si>
  <si>
    <t>Расходы на исполнение судебных актов по обращению взыскания на средства областного бюджета</t>
  </si>
  <si>
    <t>994001006Б</t>
  </si>
  <si>
    <t>Расходы, связанные с участием в объединении "Европейский институт омбудсмена"</t>
  </si>
  <si>
    <t>336</t>
  </si>
  <si>
    <t>994001007А</t>
  </si>
  <si>
    <t>Реализация указов Президента Российской Федерации в части повышения заработной платы отдельным категориям работников бюджетной сферы</t>
  </si>
  <si>
    <t>994001010Б</t>
  </si>
  <si>
    <t>Выездные мероприятия депутатов Законодательного Собрания Тверской области</t>
  </si>
  <si>
    <t>002</t>
  </si>
  <si>
    <t>994001011Б</t>
  </si>
  <si>
    <t>Расходы по ликвидации органов государственной власти Тверской области</t>
  </si>
  <si>
    <t>006</t>
  </si>
  <si>
    <t>994009872Б</t>
  </si>
  <si>
    <t>Освещение деятельности Законодательного Собрания Тверской области в средствах массовой информации</t>
  </si>
  <si>
    <t>9950000000</t>
  </si>
  <si>
    <t>Средства федерального бюджета, не включенные в государственные программы</t>
  </si>
  <si>
    <t>995005141Ф</t>
  </si>
  <si>
    <t>Расходы на обеспечение деятельности депутатов Государственной Думы и их помощников за счет средств федерального бюджета (расходы за счет средств федерального бюджета, не включенные в государственные программы Тверской области)</t>
  </si>
  <si>
    <t>995005142Ф</t>
  </si>
  <si>
    <t>Расходы на обеспечение членов Совета Федерации и их помощников за счет средств федерального бюджета (расходы за счет средств федерального бюджета, не включенные в государственные программы Тверской области)</t>
  </si>
  <si>
    <t>9990000000</t>
  </si>
  <si>
    <t>Расходы, не включенные в государственные программы Тверской области, на обеспечение деятельности органов государственной власти Тверской области, государственных органов Тверской области</t>
  </si>
  <si>
    <t>999001041Ц</t>
  </si>
  <si>
    <t>Председатель Законодательного Собрания Тверской области</t>
  </si>
  <si>
    <t>0103</t>
  </si>
  <si>
    <t>999001042Ц</t>
  </si>
  <si>
    <t>Центральный аппарат органов, не включенных в государственные программы Тверской области</t>
  </si>
  <si>
    <t>111</t>
  </si>
  <si>
    <t>999001043Ц</t>
  </si>
  <si>
    <t>Депутаты Законодательного Собрания Тверской области</t>
  </si>
  <si>
    <t>999001044Ц</t>
  </si>
  <si>
    <t>Члены избирательной комиссии Тверской области</t>
  </si>
  <si>
    <t>999001045Ч</t>
  </si>
  <si>
    <t>Территориальные органы, не включенные в государственные программы</t>
  </si>
  <si>
    <t>999001046Ц</t>
  </si>
  <si>
    <t>Председатель Контрольно-счетной палаты Тверской области и его заместитель</t>
  </si>
  <si>
    <t>999001047Ц</t>
  </si>
  <si>
    <t>Аудиторы Контрольно-счетной палаты Тверской области</t>
  </si>
  <si>
    <t>302045422F</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</si>
  <si>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2017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</si>
  <si>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306011002Ш</t>
  </si>
  <si>
    <t>Приобретение объектов недвижимости для размещения фельдшерско-акушерских пунктов</t>
  </si>
  <si>
    <t>3120200000</t>
  </si>
  <si>
    <t>Задача "Повышение качества питьевой воды в системах централизованного водоснабжения населенных пунктов Тверской области"</t>
  </si>
  <si>
    <t>312021005Ш</t>
  </si>
  <si>
    <t>Взнос Тверской области в уставный капитал общества с ограниченной ответственностью "Региональная управляющая компания" в целях консолидации разрозненного коммунального хозяйства Тверской области для обеспечения бесперебойного и качественного снабжения населения коммунальными услугами</t>
  </si>
  <si>
    <t>321021001Б</t>
  </si>
  <si>
    <t>Выполнение мероприятий по функционированию системы фотовидеофиксации нарушений правил дорожного движения на автомобильных дорогах общего пользования регионального и межмуниципального значения Тверской области</t>
  </si>
  <si>
    <t>322061101Н</t>
  </si>
  <si>
    <t>Субсидии на ремонт автомобильных дорог общего пользования местного значения бюджетам городских округов Тверской области</t>
  </si>
  <si>
    <t>331021001В</t>
  </si>
  <si>
    <t>Создание условий для обеспечения деятельности государственного бюджетного учреждения культуры Тверской области "Тверской Дом искусств"</t>
  </si>
  <si>
    <t>33203R517B</t>
  </si>
  <si>
    <t>Субсидии на поддержку творческой деятельности и техническое оснащение детских и кукольных театров</t>
  </si>
  <si>
    <t>364015224В</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</si>
  <si>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(субсидии государственным учреждениям Тверской области на иные цели)</t>
  </si>
  <si>
    <t>3640300000</t>
  </si>
  <si>
    <t>Задача "Оказание государственными казенными учреждениями социальной защиты населения Тверской области государственных услуг и иных мер социальной поддержки"</t>
  </si>
  <si>
    <t>364031001Д</t>
  </si>
  <si>
    <t>Финансовое обеспечение деятельности государственных казенных учреждений социальной защиты населения Тверской области</t>
  </si>
  <si>
    <t>Задача "Обеспечение объектов культурного наследия зонами охраны объектов культурного наследия"</t>
  </si>
  <si>
    <t>47105R543Ж</t>
  </si>
  <si>
    <t>Cодействие достижению целевых показателей региональных программ развития агропромышленного комплекса</t>
  </si>
  <si>
    <t>131019871В</t>
  </si>
  <si>
    <t>132021006Б</t>
  </si>
  <si>
    <t>Развитие информационно-коммуникационных технологий в Правительстве Тверской области, исполнительных органах государственной власти Тверской области</t>
  </si>
  <si>
    <t>Проведение ремонтно-реставрационных работ, приспособление, технический и авторский надзор, в том числе проектно-изыскательские работы по объектам культурного наследия, расположенных на территории Тверской области</t>
  </si>
  <si>
    <t>Субсидия государственному автономному учреждению Тверской области "Региональное Информационное Агентство "Верхневолжье" на иные цели</t>
  </si>
  <si>
    <t xml:space="preserve">Утверждено законом об областном бюджете </t>
  </si>
  <si>
    <t>Кассовое исполнение</t>
  </si>
  <si>
    <t xml:space="preserve">Распределение бюджетных ассигнований по целевым статьям  
(государственным программам Тверской области и непрограммным направлениям деятельности), 
группам видов расходов, главным распорядителям средств областного бюджета, разделам, подразделам классификации расходов бюджетов на 2017 год </t>
  </si>
  <si>
    <t>(тыс.руб.)</t>
  </si>
  <si>
    <t>451011014Б</t>
  </si>
  <si>
    <t>4510500000</t>
  </si>
  <si>
    <t>451051010Б</t>
  </si>
  <si>
    <t>47601R544F</t>
  </si>
  <si>
    <t>992001090В</t>
  </si>
  <si>
    <t xml:space="preserve"> Закупка товаров, работ и услуг для обеспечения государственных (муниципальных) нужд</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</si>
  <si>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</si>
  <si>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Социальное обеспечение и иные выплаты населению</t>
  </si>
  <si>
    <t xml:space="preserve"> Иные бюджетные ассигнования</t>
  </si>
  <si>
    <t>Возмещение части процентной ставки по инвестиционным кредитам (займам) в агропромышленном комплексе за счет средств резервного фонда Правительства Российской Федерации</t>
  </si>
  <si>
    <t>0114</t>
  </si>
  <si>
    <t>Формулы</t>
  </si>
  <si>
    <t>Участие в осуществлении специальных и иных мер в сфере обеспечения безопасности при подготовке и проведении массовых мероприятий с участием Губернатора Тверской области</t>
  </si>
  <si>
    <t>Задача "Профилактика повторных правонарушений"</t>
  </si>
  <si>
    <t>Профилактика рецидивной преступности</t>
  </si>
  <si>
    <r>
      <t xml:space="preserve">Приложение 7
</t>
    </r>
    <r>
      <rPr>
        <sz val="12"/>
        <rFont val="Times New Roman"/>
        <family val="1"/>
        <charset val="204"/>
      </rPr>
      <t>к  закону Тверской области              
«Об исполнении  областного  бюджета 
Тверской области за 2017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</si>
</sst>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quot;р.&quot;_-;\-* #,##0.00&quot;р.&quot;_-;_-* &quot;-&quot;??&quot;р.&quot;_-;_-@_-"/>
    <numFmt numFmtId="166" formatCode="_-* #,##0.0\ _₽_-;\-* #,##0.0\ _₽_-;_-* &quot;-&quot;?\ _₽_-;_-@_-"/>
  </numFmts>
  <fonts count="9" x14ac:knownFonts="1">
    <font>
      <sz val="11"/>
      <color theme="1"/>
      <name val="Calibri"/>
      <family val="2"/>
      <charset val="204"/>
      <scheme val="minor"/>
    </font>
    <font>
      <sz val="11"/>
      <color rgb="FF000000"/>
      <name val="Times New Roman"/>
      <family val="1"/>
      <charset val="204"/>
    </font>
    <font>
      <sz val="10"/>
      <color rgb="FF000000"/>
      <name val="Arial Cyr"/>
      <family val="2"/>
    </font>
    <font>
      <b/>
      <sz val="10"/>
      <color rgb="FF000000"/>
      <name val="Arial CYR"/>
      <family val="2"/>
    </font>
    <font>
      <sz val="12"/>
      <name val="Times New Roman"/>
      <family val="1"/>
      <charset val="204"/>
    </font>
    <font>
      <sz val="11"/>
      <name val="Times New Roman"/>
      <family val="1"/>
      <charset val="204"/>
    </font>
    <font>
      <b/>
      <sz val="12"/>
      <name val="Times New Roman"/>
      <family val="1"/>
      <charset val="204"/>
    </font>
    <font>
      <b/>
      <sz val="11"/>
      <name val="Times New Roman"/>
      <family val="1"/>
      <charset val="204"/>
    </font>
    <font>
      <sz val="10"/>
      <name val="Arial Cyr"/>
      <family val="2"/>
    </font>
  </fonts>
  <fills count="5">
    <fill>
      <patternFill patternType="none"/>
    </fill>
    <fill>
      <patternFill patternType="gray125"/>
    </fill>
    <fill>
      <patternFill patternType="solid">
        <fgColor rgb="FFFFFFCC"/>
      </patternFill>
    </fill>
    <fill>
      <patternFill patternType="solid">
        <fgColor rgb="FFCCFFFF"/>
      </patternFill>
    </fill>
    <fill>
      <patternFill patternType="solid">
        <fgColor rgb="FFFFFF00"/>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3" fillId="0" borderId="2">
      <alignment vertical="top" wrapText="1"/>
    </xf>
    <xf numFmtId="1" fontId="2" fillId="0" borderId="2">
      <alignment horizontal="center" vertical="top" shrinkToFit="1"/>
    </xf>
    <xf numFmtId="4" fontId="3" fillId="3" borderId="2">
      <alignment horizontal="right" vertical="top" shrinkToFit="1"/>
    </xf>
    <xf numFmtId="0" fontId="3" fillId="0" borderId="2">
      <alignment horizontal="left"/>
    </xf>
    <xf numFmtId="4" fontId="3" fillId="2" borderId="2">
      <alignment horizontal="right" vertical="top" shrinkToFit="1"/>
    </xf>
  </cellStyleXfs>
  <cellXfs count="28">
    <xf numFmtId="0" fontId="0" fillId="0" borderId="0" xfId="0"/>
    <xf numFmtId="0" fontId="1" fillId="0" borderId="0" xfId="0" applyFont="1" applyFill="1" applyAlignment="1">
      <alignment vertical="top" wrapText="1"/>
    </xf>
    <xf numFmtId="165" fontId="0" fillId="0" borderId="0" xfId="0" applyNumberFormat="1" applyFont="1" applyFill="1" applyAlignment="1">
      <alignment vertical="top" wrapText="1"/>
    </xf>
    <xf numFmtId="166" fontId="0" fillId="0" borderId="0" xfId="0" applyNumberFormat="1" applyFont="1" applyFill="1" applyAlignment="1">
      <alignment vertical="top" wrapText="1"/>
    </xf>
    <xf numFmtId="0" fontId="4" fillId="0" borderId="0" xfId="0" applyFont="1" applyFill="1" applyAlignment="1">
      <alignment vertical="center" wrapText="1"/>
    </xf>
    <xf numFmtId="0" fontId="5" fillId="0" borderId="0" xfId="0" applyFont="1" applyFill="1" applyAlignment="1">
      <alignment horizontal="justify" vertical="top" wrapText="1"/>
    </xf>
    <xf numFmtId="0" fontId="5" fillId="0" borderId="0" xfId="0" applyFont="1" applyFill="1" applyAlignment="1">
      <alignment vertical="top" wrapText="1"/>
    </xf>
    <xf numFmtId="0" fontId="6" fillId="0" borderId="1" xfId="0" applyFont="1" applyFill="1" applyBorder="1" applyAlignment="1">
      <alignment vertical="center" wrapText="1"/>
    </xf>
    <xf numFmtId="1" fontId="5" fillId="0" borderId="2" xfId="0" applyNumberFormat="1" applyFont="1" applyFill="1" applyBorder="1" applyAlignment="1">
      <alignment horizontal="center" vertical="top" wrapText="1"/>
    </xf>
    <xf numFmtId="0"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left" vertical="top" wrapText="1"/>
    </xf>
    <xf numFmtId="164" fontId="7" fillId="0" borderId="2" xfId="0" applyNumberFormat="1" applyFont="1" applyFill="1" applyBorder="1" applyAlignment="1">
      <alignment horizontal="right" vertical="center" wrapText="1" inden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top" wrapText="1"/>
    </xf>
    <xf numFmtId="0" fontId="7"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top" wrapText="1"/>
    </xf>
    <xf numFmtId="164" fontId="5" fillId="0" borderId="2" xfId="0" applyNumberFormat="1" applyFont="1" applyFill="1" applyBorder="1" applyAlignment="1">
      <alignment horizontal="right" vertical="center" wrapText="1" indent="1"/>
    </xf>
    <xf numFmtId="49" fontId="5" fillId="0" borderId="2" xfId="0" applyNumberFormat="1" applyFont="1" applyFill="1" applyBorder="1" applyAlignment="1">
      <alignment horizontal="center" vertical="center" wrapText="1"/>
    </xf>
    <xf numFmtId="165" fontId="0" fillId="4" borderId="0" xfId="0" applyNumberFormat="1" applyFont="1" applyFill="1" applyAlignment="1">
      <alignment vertical="top" wrapText="1"/>
    </xf>
    <xf numFmtId="0" fontId="5"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1" fontId="8" fillId="0" borderId="2" xfId="7" applyNumberFormat="1" applyFont="1" applyFill="1" applyProtection="1">
      <alignment horizontal="center" vertical="top" shrinkToFit="1"/>
    </xf>
    <xf numFmtId="0" fontId="6" fillId="0" borderId="0" xfId="0" applyFont="1" applyFill="1" applyAlignment="1">
      <alignment horizontal="right"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cellXfs>
  <cellStyles count="11">
    <cellStyle name="xl22" xfId="1"/>
    <cellStyle name="xl26" xfId="7"/>
    <cellStyle name="xl28" xfId="2"/>
    <cellStyle name="xl29" xfId="3"/>
    <cellStyle name="xl37" xfId="9"/>
    <cellStyle name="xl40" xfId="10"/>
    <cellStyle name="xl42" xfId="4"/>
    <cellStyle name="xl52" xfId="5"/>
    <cellStyle name="xl60" xfId="6"/>
    <cellStyle name="xl63" xf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1"/>
  <sheetViews>
    <sheetView tabSelected="1" view="pageBreakPreview" zoomScale="85" zoomScaleNormal="100" zoomScaleSheetLayoutView="85" workbookViewId="0">
      <selection activeCell="N16" sqref="N16"/>
    </sheetView>
  </sheetViews>
  <sheetFormatPr defaultColWidth="9.28515625" defaultRowHeight="15" x14ac:dyDescent="0.25"/>
  <cols>
    <col min="1" max="1" width="14.28515625" style="6" customWidth="1"/>
    <col min="2" max="4" width="7" style="6" customWidth="1"/>
    <col min="5" max="5" width="55.28515625" style="5" customWidth="1"/>
    <col min="6" max="7" width="18.140625" style="6" customWidth="1"/>
    <col min="8" max="243" width="9.28515625" style="1"/>
    <col min="244" max="244" width="16.42578125" style="1" customWidth="1"/>
    <col min="245" max="247" width="7" style="1" customWidth="1"/>
    <col min="248" max="248" width="55.28515625" style="1" customWidth="1"/>
    <col min="249" max="251" width="14.7109375" style="1" customWidth="1"/>
    <col min="252" max="499" width="9.28515625" style="1"/>
    <col min="500" max="500" width="16.42578125" style="1" customWidth="1"/>
    <col min="501" max="503" width="7" style="1" customWidth="1"/>
    <col min="504" max="504" width="55.28515625" style="1" customWidth="1"/>
    <col min="505" max="507" width="14.7109375" style="1" customWidth="1"/>
    <col min="508" max="755" width="9.28515625" style="1"/>
    <col min="756" max="756" width="16.42578125" style="1" customWidth="1"/>
    <col min="757" max="759" width="7" style="1" customWidth="1"/>
    <col min="760" max="760" width="55.28515625" style="1" customWidth="1"/>
    <col min="761" max="763" width="14.7109375" style="1" customWidth="1"/>
    <col min="764" max="1011" width="9.28515625" style="1"/>
    <col min="1012" max="1012" width="16.42578125" style="1" customWidth="1"/>
    <col min="1013" max="1015" width="7" style="1" customWidth="1"/>
    <col min="1016" max="1016" width="55.28515625" style="1" customWidth="1"/>
    <col min="1017" max="1019" width="14.7109375" style="1" customWidth="1"/>
    <col min="1020" max="1267" width="9.28515625" style="1"/>
    <col min="1268" max="1268" width="16.42578125" style="1" customWidth="1"/>
    <col min="1269" max="1271" width="7" style="1" customWidth="1"/>
    <col min="1272" max="1272" width="55.28515625" style="1" customWidth="1"/>
    <col min="1273" max="1275" width="14.7109375" style="1" customWidth="1"/>
    <col min="1276" max="1523" width="9.28515625" style="1"/>
    <col min="1524" max="1524" width="16.42578125" style="1" customWidth="1"/>
    <col min="1525" max="1527" width="7" style="1" customWidth="1"/>
    <col min="1528" max="1528" width="55.28515625" style="1" customWidth="1"/>
    <col min="1529" max="1531" width="14.7109375" style="1" customWidth="1"/>
    <col min="1532" max="1779" width="9.28515625" style="1"/>
    <col min="1780" max="1780" width="16.42578125" style="1" customWidth="1"/>
    <col min="1781" max="1783" width="7" style="1" customWidth="1"/>
    <col min="1784" max="1784" width="55.28515625" style="1" customWidth="1"/>
    <col min="1785" max="1787" width="14.7109375" style="1" customWidth="1"/>
    <col min="1788" max="2035" width="9.28515625" style="1"/>
    <col min="2036" max="2036" width="16.42578125" style="1" customWidth="1"/>
    <col min="2037" max="2039" width="7" style="1" customWidth="1"/>
    <col min="2040" max="2040" width="55.28515625" style="1" customWidth="1"/>
    <col min="2041" max="2043" width="14.7109375" style="1" customWidth="1"/>
    <col min="2044" max="2291" width="9.28515625" style="1"/>
    <col min="2292" max="2292" width="16.42578125" style="1" customWidth="1"/>
    <col min="2293" max="2295" width="7" style="1" customWidth="1"/>
    <col min="2296" max="2296" width="55.28515625" style="1" customWidth="1"/>
    <col min="2297" max="2299" width="14.7109375" style="1" customWidth="1"/>
    <col min="2300" max="2547" width="9.28515625" style="1"/>
    <col min="2548" max="2548" width="16.42578125" style="1" customWidth="1"/>
    <col min="2549" max="2551" width="7" style="1" customWidth="1"/>
    <col min="2552" max="2552" width="55.28515625" style="1" customWidth="1"/>
    <col min="2553" max="2555" width="14.7109375" style="1" customWidth="1"/>
    <col min="2556" max="2803" width="9.28515625" style="1"/>
    <col min="2804" max="2804" width="16.42578125" style="1" customWidth="1"/>
    <col min="2805" max="2807" width="7" style="1" customWidth="1"/>
    <col min="2808" max="2808" width="55.28515625" style="1" customWidth="1"/>
    <col min="2809" max="2811" width="14.7109375" style="1" customWidth="1"/>
    <col min="2812" max="3059" width="9.28515625" style="1"/>
    <col min="3060" max="3060" width="16.42578125" style="1" customWidth="1"/>
    <col min="3061" max="3063" width="7" style="1" customWidth="1"/>
    <col min="3064" max="3064" width="55.28515625" style="1" customWidth="1"/>
    <col min="3065" max="3067" width="14.7109375" style="1" customWidth="1"/>
    <col min="3068" max="3315" width="9.28515625" style="1"/>
    <col min="3316" max="3316" width="16.42578125" style="1" customWidth="1"/>
    <col min="3317" max="3319" width="7" style="1" customWidth="1"/>
    <col min="3320" max="3320" width="55.28515625" style="1" customWidth="1"/>
    <col min="3321" max="3323" width="14.7109375" style="1" customWidth="1"/>
    <col min="3324" max="3571" width="9.28515625" style="1"/>
    <col min="3572" max="3572" width="16.42578125" style="1" customWidth="1"/>
    <col min="3573" max="3575" width="7" style="1" customWidth="1"/>
    <col min="3576" max="3576" width="55.28515625" style="1" customWidth="1"/>
    <col min="3577" max="3579" width="14.7109375" style="1" customWidth="1"/>
    <col min="3580" max="3827" width="9.28515625" style="1"/>
    <col min="3828" max="3828" width="16.42578125" style="1" customWidth="1"/>
    <col min="3829" max="3831" width="7" style="1" customWidth="1"/>
    <col min="3832" max="3832" width="55.28515625" style="1" customWidth="1"/>
    <col min="3833" max="3835" width="14.7109375" style="1" customWidth="1"/>
    <col min="3836" max="4083" width="9.28515625" style="1"/>
    <col min="4084" max="4084" width="16.42578125" style="1" customWidth="1"/>
    <col min="4085" max="4087" width="7" style="1" customWidth="1"/>
    <col min="4088" max="4088" width="55.28515625" style="1" customWidth="1"/>
    <col min="4089" max="4091" width="14.7109375" style="1" customWidth="1"/>
    <col min="4092" max="4339" width="9.28515625" style="1"/>
    <col min="4340" max="4340" width="16.42578125" style="1" customWidth="1"/>
    <col min="4341" max="4343" width="7" style="1" customWidth="1"/>
    <col min="4344" max="4344" width="55.28515625" style="1" customWidth="1"/>
    <col min="4345" max="4347" width="14.7109375" style="1" customWidth="1"/>
    <col min="4348" max="4595" width="9.28515625" style="1"/>
    <col min="4596" max="4596" width="16.42578125" style="1" customWidth="1"/>
    <col min="4597" max="4599" width="7" style="1" customWidth="1"/>
    <col min="4600" max="4600" width="55.28515625" style="1" customWidth="1"/>
    <col min="4601" max="4603" width="14.7109375" style="1" customWidth="1"/>
    <col min="4604" max="4851" width="9.28515625" style="1"/>
    <col min="4852" max="4852" width="16.42578125" style="1" customWidth="1"/>
    <col min="4853" max="4855" width="7" style="1" customWidth="1"/>
    <col min="4856" max="4856" width="55.28515625" style="1" customWidth="1"/>
    <col min="4857" max="4859" width="14.7109375" style="1" customWidth="1"/>
    <col min="4860" max="5107" width="9.28515625" style="1"/>
    <col min="5108" max="5108" width="16.42578125" style="1" customWidth="1"/>
    <col min="5109" max="5111" width="7" style="1" customWidth="1"/>
    <col min="5112" max="5112" width="55.28515625" style="1" customWidth="1"/>
    <col min="5113" max="5115" width="14.7109375" style="1" customWidth="1"/>
    <col min="5116" max="5363" width="9.28515625" style="1"/>
    <col min="5364" max="5364" width="16.42578125" style="1" customWidth="1"/>
    <col min="5365" max="5367" width="7" style="1" customWidth="1"/>
    <col min="5368" max="5368" width="55.28515625" style="1" customWidth="1"/>
    <col min="5369" max="5371" width="14.7109375" style="1" customWidth="1"/>
    <col min="5372" max="5619" width="9.28515625" style="1"/>
    <col min="5620" max="5620" width="16.42578125" style="1" customWidth="1"/>
    <col min="5621" max="5623" width="7" style="1" customWidth="1"/>
    <col min="5624" max="5624" width="55.28515625" style="1" customWidth="1"/>
    <col min="5625" max="5627" width="14.7109375" style="1" customWidth="1"/>
    <col min="5628" max="5875" width="9.28515625" style="1"/>
    <col min="5876" max="5876" width="16.42578125" style="1" customWidth="1"/>
    <col min="5877" max="5879" width="7" style="1" customWidth="1"/>
    <col min="5880" max="5880" width="55.28515625" style="1" customWidth="1"/>
    <col min="5881" max="5883" width="14.7109375" style="1" customWidth="1"/>
    <col min="5884" max="6131" width="9.28515625" style="1"/>
    <col min="6132" max="6132" width="16.42578125" style="1" customWidth="1"/>
    <col min="6133" max="6135" width="7" style="1" customWidth="1"/>
    <col min="6136" max="6136" width="55.28515625" style="1" customWidth="1"/>
    <col min="6137" max="6139" width="14.7109375" style="1" customWidth="1"/>
    <col min="6140" max="6387" width="9.28515625" style="1"/>
    <col min="6388" max="6388" width="16.42578125" style="1" customWidth="1"/>
    <col min="6389" max="6391" width="7" style="1" customWidth="1"/>
    <col min="6392" max="6392" width="55.28515625" style="1" customWidth="1"/>
    <col min="6393" max="6395" width="14.7109375" style="1" customWidth="1"/>
    <col min="6396" max="6643" width="9.28515625" style="1"/>
    <col min="6644" max="6644" width="16.42578125" style="1" customWidth="1"/>
    <col min="6645" max="6647" width="7" style="1" customWidth="1"/>
    <col min="6648" max="6648" width="55.28515625" style="1" customWidth="1"/>
    <col min="6649" max="6651" width="14.7109375" style="1" customWidth="1"/>
    <col min="6652" max="6899" width="9.28515625" style="1"/>
    <col min="6900" max="6900" width="16.42578125" style="1" customWidth="1"/>
    <col min="6901" max="6903" width="7" style="1" customWidth="1"/>
    <col min="6904" max="6904" width="55.28515625" style="1" customWidth="1"/>
    <col min="6905" max="6907" width="14.7109375" style="1" customWidth="1"/>
    <col min="6908" max="7155" width="9.28515625" style="1"/>
    <col min="7156" max="7156" width="16.42578125" style="1" customWidth="1"/>
    <col min="7157" max="7159" width="7" style="1" customWidth="1"/>
    <col min="7160" max="7160" width="55.28515625" style="1" customWidth="1"/>
    <col min="7161" max="7163" width="14.7109375" style="1" customWidth="1"/>
    <col min="7164" max="7411" width="9.28515625" style="1"/>
    <col min="7412" max="7412" width="16.42578125" style="1" customWidth="1"/>
    <col min="7413" max="7415" width="7" style="1" customWidth="1"/>
    <col min="7416" max="7416" width="55.28515625" style="1" customWidth="1"/>
    <col min="7417" max="7419" width="14.7109375" style="1" customWidth="1"/>
    <col min="7420" max="7667" width="9.28515625" style="1"/>
    <col min="7668" max="7668" width="16.42578125" style="1" customWidth="1"/>
    <col min="7669" max="7671" width="7" style="1" customWidth="1"/>
    <col min="7672" max="7672" width="55.28515625" style="1" customWidth="1"/>
    <col min="7673" max="7675" width="14.7109375" style="1" customWidth="1"/>
    <col min="7676" max="7923" width="9.28515625" style="1"/>
    <col min="7924" max="7924" width="16.42578125" style="1" customWidth="1"/>
    <col min="7925" max="7927" width="7" style="1" customWidth="1"/>
    <col min="7928" max="7928" width="55.28515625" style="1" customWidth="1"/>
    <col min="7929" max="7931" width="14.7109375" style="1" customWidth="1"/>
    <col min="7932" max="8179" width="9.28515625" style="1"/>
    <col min="8180" max="8180" width="16.42578125" style="1" customWidth="1"/>
    <col min="8181" max="8183" width="7" style="1" customWidth="1"/>
    <col min="8184" max="8184" width="55.28515625" style="1" customWidth="1"/>
    <col min="8185" max="8187" width="14.7109375" style="1" customWidth="1"/>
    <col min="8188" max="8435" width="9.28515625" style="1"/>
    <col min="8436" max="8436" width="16.42578125" style="1" customWidth="1"/>
    <col min="8437" max="8439" width="7" style="1" customWidth="1"/>
    <col min="8440" max="8440" width="55.28515625" style="1" customWidth="1"/>
    <col min="8441" max="8443" width="14.7109375" style="1" customWidth="1"/>
    <col min="8444" max="8691" width="9.28515625" style="1"/>
    <col min="8692" max="8692" width="16.42578125" style="1" customWidth="1"/>
    <col min="8693" max="8695" width="7" style="1" customWidth="1"/>
    <col min="8696" max="8696" width="55.28515625" style="1" customWidth="1"/>
    <col min="8697" max="8699" width="14.7109375" style="1" customWidth="1"/>
    <col min="8700" max="8947" width="9.28515625" style="1"/>
    <col min="8948" max="8948" width="16.42578125" style="1" customWidth="1"/>
    <col min="8949" max="8951" width="7" style="1" customWidth="1"/>
    <col min="8952" max="8952" width="55.28515625" style="1" customWidth="1"/>
    <col min="8953" max="8955" width="14.7109375" style="1" customWidth="1"/>
    <col min="8956" max="9203" width="9.28515625" style="1"/>
    <col min="9204" max="9204" width="16.42578125" style="1" customWidth="1"/>
    <col min="9205" max="9207" width="7" style="1" customWidth="1"/>
    <col min="9208" max="9208" width="55.28515625" style="1" customWidth="1"/>
    <col min="9209" max="9211" width="14.7109375" style="1" customWidth="1"/>
    <col min="9212" max="9459" width="9.28515625" style="1"/>
    <col min="9460" max="9460" width="16.42578125" style="1" customWidth="1"/>
    <col min="9461" max="9463" width="7" style="1" customWidth="1"/>
    <col min="9464" max="9464" width="55.28515625" style="1" customWidth="1"/>
    <col min="9465" max="9467" width="14.7109375" style="1" customWidth="1"/>
    <col min="9468" max="9715" width="9.28515625" style="1"/>
    <col min="9716" max="9716" width="16.42578125" style="1" customWidth="1"/>
    <col min="9717" max="9719" width="7" style="1" customWidth="1"/>
    <col min="9720" max="9720" width="55.28515625" style="1" customWidth="1"/>
    <col min="9721" max="9723" width="14.7109375" style="1" customWidth="1"/>
    <col min="9724" max="9971" width="9.28515625" style="1"/>
    <col min="9972" max="9972" width="16.42578125" style="1" customWidth="1"/>
    <col min="9973" max="9975" width="7" style="1" customWidth="1"/>
    <col min="9976" max="9976" width="55.28515625" style="1" customWidth="1"/>
    <col min="9977" max="9979" width="14.7109375" style="1" customWidth="1"/>
    <col min="9980" max="10227" width="9.28515625" style="1"/>
    <col min="10228" max="10228" width="16.42578125" style="1" customWidth="1"/>
    <col min="10229" max="10231" width="7" style="1" customWidth="1"/>
    <col min="10232" max="10232" width="55.28515625" style="1" customWidth="1"/>
    <col min="10233" max="10235" width="14.7109375" style="1" customWidth="1"/>
    <col min="10236" max="10483" width="9.28515625" style="1"/>
    <col min="10484" max="10484" width="16.42578125" style="1" customWidth="1"/>
    <col min="10485" max="10487" width="7" style="1" customWidth="1"/>
    <col min="10488" max="10488" width="55.28515625" style="1" customWidth="1"/>
    <col min="10489" max="10491" width="14.7109375" style="1" customWidth="1"/>
    <col min="10492" max="10739" width="9.28515625" style="1"/>
    <col min="10740" max="10740" width="16.42578125" style="1" customWidth="1"/>
    <col min="10741" max="10743" width="7" style="1" customWidth="1"/>
    <col min="10744" max="10744" width="55.28515625" style="1" customWidth="1"/>
    <col min="10745" max="10747" width="14.7109375" style="1" customWidth="1"/>
    <col min="10748" max="10995" width="9.28515625" style="1"/>
    <col min="10996" max="10996" width="16.42578125" style="1" customWidth="1"/>
    <col min="10997" max="10999" width="7" style="1" customWidth="1"/>
    <col min="11000" max="11000" width="55.28515625" style="1" customWidth="1"/>
    <col min="11001" max="11003" width="14.7109375" style="1" customWidth="1"/>
    <col min="11004" max="11251" width="9.28515625" style="1"/>
    <col min="11252" max="11252" width="16.42578125" style="1" customWidth="1"/>
    <col min="11253" max="11255" width="7" style="1" customWidth="1"/>
    <col min="11256" max="11256" width="55.28515625" style="1" customWidth="1"/>
    <col min="11257" max="11259" width="14.7109375" style="1" customWidth="1"/>
    <col min="11260" max="11507" width="9.28515625" style="1"/>
    <col min="11508" max="11508" width="16.42578125" style="1" customWidth="1"/>
    <col min="11509" max="11511" width="7" style="1" customWidth="1"/>
    <col min="11512" max="11512" width="55.28515625" style="1" customWidth="1"/>
    <col min="11513" max="11515" width="14.7109375" style="1" customWidth="1"/>
    <col min="11516" max="11763" width="9.28515625" style="1"/>
    <col min="11764" max="11764" width="16.42578125" style="1" customWidth="1"/>
    <col min="11765" max="11767" width="7" style="1" customWidth="1"/>
    <col min="11768" max="11768" width="55.28515625" style="1" customWidth="1"/>
    <col min="11769" max="11771" width="14.7109375" style="1" customWidth="1"/>
    <col min="11772" max="12019" width="9.28515625" style="1"/>
    <col min="12020" max="12020" width="16.42578125" style="1" customWidth="1"/>
    <col min="12021" max="12023" width="7" style="1" customWidth="1"/>
    <col min="12024" max="12024" width="55.28515625" style="1" customWidth="1"/>
    <col min="12025" max="12027" width="14.7109375" style="1" customWidth="1"/>
    <col min="12028" max="12275" width="9.28515625" style="1"/>
    <col min="12276" max="12276" width="16.42578125" style="1" customWidth="1"/>
    <col min="12277" max="12279" width="7" style="1" customWidth="1"/>
    <col min="12280" max="12280" width="55.28515625" style="1" customWidth="1"/>
    <col min="12281" max="12283" width="14.7109375" style="1" customWidth="1"/>
    <col min="12284" max="12531" width="9.28515625" style="1"/>
    <col min="12532" max="12532" width="16.42578125" style="1" customWidth="1"/>
    <col min="12533" max="12535" width="7" style="1" customWidth="1"/>
    <col min="12536" max="12536" width="55.28515625" style="1" customWidth="1"/>
    <col min="12537" max="12539" width="14.7109375" style="1" customWidth="1"/>
    <col min="12540" max="12787" width="9.28515625" style="1"/>
    <col min="12788" max="12788" width="16.42578125" style="1" customWidth="1"/>
    <col min="12789" max="12791" width="7" style="1" customWidth="1"/>
    <col min="12792" max="12792" width="55.28515625" style="1" customWidth="1"/>
    <col min="12793" max="12795" width="14.7109375" style="1" customWidth="1"/>
    <col min="12796" max="13043" width="9.28515625" style="1"/>
    <col min="13044" max="13044" width="16.42578125" style="1" customWidth="1"/>
    <col min="13045" max="13047" width="7" style="1" customWidth="1"/>
    <col min="13048" max="13048" width="55.28515625" style="1" customWidth="1"/>
    <col min="13049" max="13051" width="14.7109375" style="1" customWidth="1"/>
    <col min="13052" max="13299" width="9.28515625" style="1"/>
    <col min="13300" max="13300" width="16.42578125" style="1" customWidth="1"/>
    <col min="13301" max="13303" width="7" style="1" customWidth="1"/>
    <col min="13304" max="13304" width="55.28515625" style="1" customWidth="1"/>
    <col min="13305" max="13307" width="14.7109375" style="1" customWidth="1"/>
    <col min="13308" max="13555" width="9.28515625" style="1"/>
    <col min="13556" max="13556" width="16.42578125" style="1" customWidth="1"/>
    <col min="13557" max="13559" width="7" style="1" customWidth="1"/>
    <col min="13560" max="13560" width="55.28515625" style="1" customWidth="1"/>
    <col min="13561" max="13563" width="14.7109375" style="1" customWidth="1"/>
    <col min="13564" max="13811" width="9.28515625" style="1"/>
    <col min="13812" max="13812" width="16.42578125" style="1" customWidth="1"/>
    <col min="13813" max="13815" width="7" style="1" customWidth="1"/>
    <col min="13816" max="13816" width="55.28515625" style="1" customWidth="1"/>
    <col min="13817" max="13819" width="14.7109375" style="1" customWidth="1"/>
    <col min="13820" max="14067" width="9.28515625" style="1"/>
    <col min="14068" max="14068" width="16.42578125" style="1" customWidth="1"/>
    <col min="14069" max="14071" width="7" style="1" customWidth="1"/>
    <col min="14072" max="14072" width="55.28515625" style="1" customWidth="1"/>
    <col min="14073" max="14075" width="14.7109375" style="1" customWidth="1"/>
    <col min="14076" max="14323" width="9.28515625" style="1"/>
    <col min="14324" max="14324" width="16.42578125" style="1" customWidth="1"/>
    <col min="14325" max="14327" width="7" style="1" customWidth="1"/>
    <col min="14328" max="14328" width="55.28515625" style="1" customWidth="1"/>
    <col min="14329" max="14331" width="14.7109375" style="1" customWidth="1"/>
    <col min="14332" max="14579" width="9.28515625" style="1"/>
    <col min="14580" max="14580" width="16.42578125" style="1" customWidth="1"/>
    <col min="14581" max="14583" width="7" style="1" customWidth="1"/>
    <col min="14584" max="14584" width="55.28515625" style="1" customWidth="1"/>
    <col min="14585" max="14587" width="14.7109375" style="1" customWidth="1"/>
    <col min="14588" max="14835" width="9.28515625" style="1"/>
    <col min="14836" max="14836" width="16.42578125" style="1" customWidth="1"/>
    <col min="14837" max="14839" width="7" style="1" customWidth="1"/>
    <col min="14840" max="14840" width="55.28515625" style="1" customWidth="1"/>
    <col min="14841" max="14843" width="14.7109375" style="1" customWidth="1"/>
    <col min="14844" max="15091" width="9.28515625" style="1"/>
    <col min="15092" max="15092" width="16.42578125" style="1" customWidth="1"/>
    <col min="15093" max="15095" width="7" style="1" customWidth="1"/>
    <col min="15096" max="15096" width="55.28515625" style="1" customWidth="1"/>
    <col min="15097" max="15099" width="14.7109375" style="1" customWidth="1"/>
    <col min="15100" max="15347" width="9.28515625" style="1"/>
    <col min="15348" max="15348" width="16.42578125" style="1" customWidth="1"/>
    <col min="15349" max="15351" width="7" style="1" customWidth="1"/>
    <col min="15352" max="15352" width="55.28515625" style="1" customWidth="1"/>
    <col min="15353" max="15355" width="14.7109375" style="1" customWidth="1"/>
    <col min="15356" max="15603" width="9.28515625" style="1"/>
    <col min="15604" max="15604" width="16.42578125" style="1" customWidth="1"/>
    <col min="15605" max="15607" width="7" style="1" customWidth="1"/>
    <col min="15608" max="15608" width="55.28515625" style="1" customWidth="1"/>
    <col min="15609" max="15611" width="14.7109375" style="1" customWidth="1"/>
    <col min="15612" max="15859" width="9.28515625" style="1"/>
    <col min="15860" max="15860" width="16.42578125" style="1" customWidth="1"/>
    <col min="15861" max="15863" width="7" style="1" customWidth="1"/>
    <col min="15864" max="15864" width="55.28515625" style="1" customWidth="1"/>
    <col min="15865" max="15867" width="14.7109375" style="1" customWidth="1"/>
    <col min="15868" max="16115" width="9.28515625" style="1"/>
    <col min="16116" max="16116" width="16.42578125" style="1" customWidth="1"/>
    <col min="16117" max="16119" width="7" style="1" customWidth="1"/>
    <col min="16120" max="16120" width="55.28515625" style="1" customWidth="1"/>
    <col min="16121" max="16123" width="14.7109375" style="1" customWidth="1"/>
    <col min="16124" max="16384" width="9.28515625" style="1"/>
  </cols>
  <sheetData>
    <row r="1" spans="1:7" ht="86.25" customHeight="1" x14ac:dyDescent="0.25">
      <c r="A1" s="4"/>
      <c r="B1" s="4"/>
      <c r="C1" s="4"/>
      <c r="D1" s="4"/>
      <c r="E1" s="22" t="s">
        <v>2077</v>
      </c>
      <c r="F1" s="22"/>
      <c r="G1" s="22"/>
    </row>
    <row r="2" spans="1:7" ht="27" customHeight="1" x14ac:dyDescent="0.25">
      <c r="A2" s="4"/>
      <c r="B2" s="4"/>
      <c r="C2" s="4"/>
      <c r="D2" s="4"/>
      <c r="E2" s="4"/>
      <c r="F2" s="4"/>
      <c r="G2" s="4"/>
    </row>
    <row r="3" spans="1:7" ht="84" customHeight="1" x14ac:dyDescent="0.25">
      <c r="A3" s="26" t="s">
        <v>2060</v>
      </c>
      <c r="B3" s="26"/>
      <c r="C3" s="26"/>
      <c r="D3" s="26"/>
      <c r="E3" s="26"/>
      <c r="F3" s="26"/>
      <c r="G3" s="26"/>
    </row>
    <row r="4" spans="1:7" ht="24.75" customHeight="1" x14ac:dyDescent="0.25">
      <c r="A4" s="7"/>
      <c r="B4" s="7"/>
      <c r="C4" s="7"/>
      <c r="D4" s="7"/>
      <c r="F4" s="20"/>
      <c r="G4" s="20" t="s">
        <v>2061</v>
      </c>
    </row>
    <row r="5" spans="1:7" ht="15" customHeight="1" x14ac:dyDescent="0.25">
      <c r="A5" s="27" t="s">
        <v>0</v>
      </c>
      <c r="B5" s="27" t="s">
        <v>1</v>
      </c>
      <c r="C5" s="27" t="s">
        <v>2</v>
      </c>
      <c r="D5" s="27" t="s">
        <v>3</v>
      </c>
      <c r="E5" s="27" t="s">
        <v>4</v>
      </c>
      <c r="F5" s="23" t="s">
        <v>2058</v>
      </c>
      <c r="G5" s="23" t="s">
        <v>2059</v>
      </c>
    </row>
    <row r="6" spans="1:7" ht="15" customHeight="1" x14ac:dyDescent="0.25">
      <c r="A6" s="27" t="s">
        <v>5</v>
      </c>
      <c r="B6" s="27" t="s">
        <v>1</v>
      </c>
      <c r="C6" s="27" t="s">
        <v>2</v>
      </c>
      <c r="D6" s="27" t="s">
        <v>3</v>
      </c>
      <c r="E6" s="27" t="s">
        <v>4</v>
      </c>
      <c r="F6" s="24"/>
      <c r="G6" s="24"/>
    </row>
    <row r="7" spans="1:7" ht="29.25" customHeight="1" x14ac:dyDescent="0.25">
      <c r="A7" s="27" t="s">
        <v>5</v>
      </c>
      <c r="B7" s="27" t="s">
        <v>5</v>
      </c>
      <c r="C7" s="27" t="s">
        <v>5</v>
      </c>
      <c r="D7" s="27" t="s">
        <v>5</v>
      </c>
      <c r="E7" s="27" t="s">
        <v>5</v>
      </c>
      <c r="F7" s="25"/>
      <c r="G7" s="25" t="s">
        <v>2073</v>
      </c>
    </row>
    <row r="8" spans="1:7" x14ac:dyDescent="0.25">
      <c r="A8" s="8">
        <v>1</v>
      </c>
      <c r="B8" s="8">
        <v>2</v>
      </c>
      <c r="C8" s="8">
        <v>3</v>
      </c>
      <c r="D8" s="8">
        <v>4</v>
      </c>
      <c r="E8" s="8">
        <v>5</v>
      </c>
      <c r="F8" s="8">
        <v>6</v>
      </c>
      <c r="G8" s="8">
        <v>7</v>
      </c>
    </row>
    <row r="9" spans="1:7" s="2" customFormat="1" x14ac:dyDescent="0.25">
      <c r="A9" s="9" t="s">
        <v>5</v>
      </c>
      <c r="B9" s="9" t="s">
        <v>5</v>
      </c>
      <c r="C9" s="9" t="s">
        <v>5</v>
      </c>
      <c r="D9" s="9" t="s">
        <v>5</v>
      </c>
      <c r="E9" s="10" t="s">
        <v>6</v>
      </c>
      <c r="F9" s="11">
        <v>57174178.700000003</v>
      </c>
      <c r="G9" s="11">
        <f>G10+G80+G145+G215+G231+G412+G464+G671+G718+G807+G915+G978+G1032+G1300+G1359+G1391+G1407+G1432+G1448+G1475+G1496+G1536+G1653+G1687+G1803+G1845</f>
        <v>52572369.499999993</v>
      </c>
    </row>
    <row r="10" spans="1:7" s="2" customFormat="1" ht="42.75" customHeight="1" x14ac:dyDescent="0.25">
      <c r="A10" s="12" t="s">
        <v>7</v>
      </c>
      <c r="B10" s="12" t="s">
        <v>5</v>
      </c>
      <c r="C10" s="12" t="s">
        <v>5</v>
      </c>
      <c r="D10" s="12" t="s">
        <v>5</v>
      </c>
      <c r="E10" s="10" t="s">
        <v>8</v>
      </c>
      <c r="F10" s="11">
        <v>496160.7</v>
      </c>
      <c r="G10" s="11">
        <f>G12+G15+G32+G63+G72</f>
        <v>464279.69999999995</v>
      </c>
    </row>
    <row r="11" spans="1:7" s="2" customFormat="1" ht="28.5" x14ac:dyDescent="0.25">
      <c r="A11" s="12" t="s">
        <v>9</v>
      </c>
      <c r="B11" s="12" t="s">
        <v>5</v>
      </c>
      <c r="C11" s="12" t="s">
        <v>5</v>
      </c>
      <c r="D11" s="12" t="s">
        <v>5</v>
      </c>
      <c r="E11" s="10" t="s">
        <v>10</v>
      </c>
      <c r="F11" s="11">
        <v>400</v>
      </c>
      <c r="G11" s="11">
        <f>G12</f>
        <v>395</v>
      </c>
    </row>
    <row r="12" spans="1:7" s="2" customFormat="1" ht="57" x14ac:dyDescent="0.25">
      <c r="A12" s="12" t="s">
        <v>11</v>
      </c>
      <c r="B12" s="13" t="s">
        <v>5</v>
      </c>
      <c r="C12" s="13" t="s">
        <v>5</v>
      </c>
      <c r="D12" s="13" t="s">
        <v>5</v>
      </c>
      <c r="E12" s="14" t="s">
        <v>12</v>
      </c>
      <c r="F12" s="11">
        <v>400</v>
      </c>
      <c r="G12" s="11">
        <f>G13</f>
        <v>395</v>
      </c>
    </row>
    <row r="13" spans="1:7" s="2" customFormat="1" ht="30" x14ac:dyDescent="0.25">
      <c r="A13" s="19" t="s">
        <v>13</v>
      </c>
      <c r="B13" s="19" t="s">
        <v>5</v>
      </c>
      <c r="C13" s="19" t="s">
        <v>5</v>
      </c>
      <c r="D13" s="19" t="s">
        <v>5</v>
      </c>
      <c r="E13" s="15" t="s">
        <v>14</v>
      </c>
      <c r="F13" s="16">
        <v>400</v>
      </c>
      <c r="G13" s="16">
        <f>G14</f>
        <v>395</v>
      </c>
    </row>
    <row r="14" spans="1:7" s="2" customFormat="1" ht="30" x14ac:dyDescent="0.25">
      <c r="A14" s="19" t="s">
        <v>13</v>
      </c>
      <c r="B14" s="19" t="s">
        <v>15</v>
      </c>
      <c r="C14" s="19" t="s">
        <v>16</v>
      </c>
      <c r="D14" s="19" t="s">
        <v>17</v>
      </c>
      <c r="E14" s="13" t="s">
        <v>18</v>
      </c>
      <c r="F14" s="16">
        <v>400</v>
      </c>
      <c r="G14" s="16">
        <v>395</v>
      </c>
    </row>
    <row r="15" spans="1:7" s="2" customFormat="1" ht="28.5" x14ac:dyDescent="0.25">
      <c r="A15" s="12" t="s">
        <v>19</v>
      </c>
      <c r="B15" s="12" t="s">
        <v>5</v>
      </c>
      <c r="C15" s="12" t="s">
        <v>5</v>
      </c>
      <c r="D15" s="12" t="s">
        <v>5</v>
      </c>
      <c r="E15" s="10" t="s">
        <v>20</v>
      </c>
      <c r="F15" s="11">
        <v>323874.3</v>
      </c>
      <c r="G15" s="11">
        <f>G16+G20+G29</f>
        <v>297708.5</v>
      </c>
    </row>
    <row r="16" spans="1:7" s="2" customFormat="1" ht="42.75" x14ac:dyDescent="0.25">
      <c r="A16" s="12" t="s">
        <v>21</v>
      </c>
      <c r="B16" s="13" t="s">
        <v>5</v>
      </c>
      <c r="C16" s="13" t="s">
        <v>5</v>
      </c>
      <c r="D16" s="13" t="s">
        <v>5</v>
      </c>
      <c r="E16" s="14" t="s">
        <v>22</v>
      </c>
      <c r="F16" s="11">
        <v>13144.3</v>
      </c>
      <c r="G16" s="11">
        <f>G17</f>
        <v>11385.3</v>
      </c>
    </row>
    <row r="17" spans="1:7" s="2" customFormat="1" ht="30" x14ac:dyDescent="0.25">
      <c r="A17" s="19" t="s">
        <v>23</v>
      </c>
      <c r="B17" s="19" t="s">
        <v>5</v>
      </c>
      <c r="C17" s="19" t="s">
        <v>5</v>
      </c>
      <c r="D17" s="19" t="s">
        <v>5</v>
      </c>
      <c r="E17" s="15" t="s">
        <v>24</v>
      </c>
      <c r="F17" s="16">
        <v>13144.3</v>
      </c>
      <c r="G17" s="16">
        <f>G18+G19</f>
        <v>11385.3</v>
      </c>
    </row>
    <row r="18" spans="1:7" s="2" customFormat="1" ht="30" x14ac:dyDescent="0.25">
      <c r="A18" s="19" t="s">
        <v>23</v>
      </c>
      <c r="B18" s="19" t="s">
        <v>15</v>
      </c>
      <c r="C18" s="19" t="s">
        <v>16</v>
      </c>
      <c r="D18" s="19" t="s">
        <v>17</v>
      </c>
      <c r="E18" s="13" t="s">
        <v>18</v>
      </c>
      <c r="F18" s="16">
        <v>7246</v>
      </c>
      <c r="G18" s="16">
        <v>7240.7</v>
      </c>
    </row>
    <row r="19" spans="1:7" s="2" customFormat="1" ht="30" x14ac:dyDescent="0.25">
      <c r="A19" s="19" t="s">
        <v>23</v>
      </c>
      <c r="B19" s="19" t="s">
        <v>15</v>
      </c>
      <c r="C19" s="19" t="s">
        <v>25</v>
      </c>
      <c r="D19" s="19" t="s">
        <v>17</v>
      </c>
      <c r="E19" s="13" t="s">
        <v>18</v>
      </c>
      <c r="F19" s="16">
        <v>5898.3</v>
      </c>
      <c r="G19" s="16">
        <v>4144.6000000000004</v>
      </c>
    </row>
    <row r="20" spans="1:7" s="2" customFormat="1" ht="28.5" x14ac:dyDescent="0.25">
      <c r="A20" s="12" t="s">
        <v>26</v>
      </c>
      <c r="B20" s="13" t="s">
        <v>5</v>
      </c>
      <c r="C20" s="13" t="s">
        <v>5</v>
      </c>
      <c r="D20" s="13" t="s">
        <v>5</v>
      </c>
      <c r="E20" s="14" t="s">
        <v>27</v>
      </c>
      <c r="F20" s="11">
        <v>22730</v>
      </c>
      <c r="G20" s="11">
        <f>G21+G23+G27</f>
        <v>8225.6999999999989</v>
      </c>
    </row>
    <row r="21" spans="1:7" s="2" customFormat="1" ht="30" x14ac:dyDescent="0.25">
      <c r="A21" s="19" t="s">
        <v>28</v>
      </c>
      <c r="B21" s="19" t="s">
        <v>5</v>
      </c>
      <c r="C21" s="19" t="s">
        <v>5</v>
      </c>
      <c r="D21" s="19" t="s">
        <v>5</v>
      </c>
      <c r="E21" s="15" t="s">
        <v>29</v>
      </c>
      <c r="F21" s="16">
        <v>20730</v>
      </c>
      <c r="G21" s="16">
        <f>G22</f>
        <v>7539.4</v>
      </c>
    </row>
    <row r="22" spans="1:7" s="2" customFormat="1" ht="30" x14ac:dyDescent="0.25">
      <c r="A22" s="19" t="s">
        <v>28</v>
      </c>
      <c r="B22" s="19" t="s">
        <v>15</v>
      </c>
      <c r="C22" s="19" t="s">
        <v>25</v>
      </c>
      <c r="D22" s="19" t="s">
        <v>17</v>
      </c>
      <c r="E22" s="13" t="s">
        <v>18</v>
      </c>
      <c r="F22" s="16">
        <v>20730</v>
      </c>
      <c r="G22" s="16">
        <v>7539.4</v>
      </c>
    </row>
    <row r="23" spans="1:7" s="2" customFormat="1" x14ac:dyDescent="0.25">
      <c r="A23" s="19" t="s">
        <v>30</v>
      </c>
      <c r="B23" s="19" t="s">
        <v>5</v>
      </c>
      <c r="C23" s="19" t="s">
        <v>5</v>
      </c>
      <c r="D23" s="19" t="s">
        <v>5</v>
      </c>
      <c r="E23" s="15" t="s">
        <v>31</v>
      </c>
      <c r="F23" s="16">
        <v>1500</v>
      </c>
      <c r="G23" s="16">
        <f>G24</f>
        <v>447.5</v>
      </c>
    </row>
    <row r="24" spans="1:7" s="2" customFormat="1" ht="30" x14ac:dyDescent="0.25">
      <c r="A24" s="19" t="s">
        <v>30</v>
      </c>
      <c r="B24" s="19" t="s">
        <v>15</v>
      </c>
      <c r="C24" s="19" t="s">
        <v>25</v>
      </c>
      <c r="D24" s="19" t="s">
        <v>17</v>
      </c>
      <c r="E24" s="13" t="s">
        <v>18</v>
      </c>
      <c r="F24" s="16">
        <v>1500</v>
      </c>
      <c r="G24" s="16">
        <v>447.5</v>
      </c>
    </row>
    <row r="25" spans="1:7" s="2" customFormat="1" ht="45" x14ac:dyDescent="0.25">
      <c r="A25" s="19" t="s">
        <v>32</v>
      </c>
      <c r="B25" s="19" t="s">
        <v>5</v>
      </c>
      <c r="C25" s="19" t="s">
        <v>5</v>
      </c>
      <c r="D25" s="19" t="s">
        <v>5</v>
      </c>
      <c r="E25" s="15" t="s">
        <v>33</v>
      </c>
      <c r="F25" s="16">
        <v>0</v>
      </c>
      <c r="G25" s="16">
        <v>0</v>
      </c>
    </row>
    <row r="26" spans="1:7" s="2" customFormat="1" x14ac:dyDescent="0.25">
      <c r="A26" s="19" t="s">
        <v>32</v>
      </c>
      <c r="B26" s="19" t="s">
        <v>34</v>
      </c>
      <c r="C26" s="19" t="s">
        <v>25</v>
      </c>
      <c r="D26" s="19" t="s">
        <v>17</v>
      </c>
      <c r="E26" s="13" t="s">
        <v>35</v>
      </c>
      <c r="F26" s="16">
        <v>0</v>
      </c>
      <c r="G26" s="16">
        <v>0</v>
      </c>
    </row>
    <row r="27" spans="1:7" s="2" customFormat="1" ht="30" x14ac:dyDescent="0.25">
      <c r="A27" s="19" t="s">
        <v>36</v>
      </c>
      <c r="B27" s="19" t="s">
        <v>5</v>
      </c>
      <c r="C27" s="19" t="s">
        <v>5</v>
      </c>
      <c r="D27" s="19" t="s">
        <v>5</v>
      </c>
      <c r="E27" s="15" t="s">
        <v>37</v>
      </c>
      <c r="F27" s="16">
        <v>500</v>
      </c>
      <c r="G27" s="16">
        <f>G28</f>
        <v>238.8</v>
      </c>
    </row>
    <row r="28" spans="1:7" s="2" customFormat="1" ht="30" x14ac:dyDescent="0.25">
      <c r="A28" s="19" t="s">
        <v>36</v>
      </c>
      <c r="B28" s="19" t="s">
        <v>15</v>
      </c>
      <c r="C28" s="19" t="s">
        <v>25</v>
      </c>
      <c r="D28" s="19" t="s">
        <v>17</v>
      </c>
      <c r="E28" s="13" t="s">
        <v>18</v>
      </c>
      <c r="F28" s="16">
        <v>500</v>
      </c>
      <c r="G28" s="16">
        <v>238.8</v>
      </c>
    </row>
    <row r="29" spans="1:7" s="2" customFormat="1" ht="129" customHeight="1" x14ac:dyDescent="0.25">
      <c r="A29" s="12" t="s">
        <v>38</v>
      </c>
      <c r="B29" s="13" t="s">
        <v>5</v>
      </c>
      <c r="C29" s="13" t="s">
        <v>5</v>
      </c>
      <c r="D29" s="13" t="s">
        <v>5</v>
      </c>
      <c r="E29" s="14" t="s">
        <v>39</v>
      </c>
      <c r="F29" s="11">
        <v>288000</v>
      </c>
      <c r="G29" s="11">
        <f>G30</f>
        <v>278097.5</v>
      </c>
    </row>
    <row r="30" spans="1:7" s="2" customFormat="1" ht="45" x14ac:dyDescent="0.25">
      <c r="A30" s="19" t="s">
        <v>40</v>
      </c>
      <c r="B30" s="19" t="s">
        <v>5</v>
      </c>
      <c r="C30" s="19" t="s">
        <v>5</v>
      </c>
      <c r="D30" s="19" t="s">
        <v>5</v>
      </c>
      <c r="E30" s="15" t="s">
        <v>41</v>
      </c>
      <c r="F30" s="16">
        <v>288000</v>
      </c>
      <c r="G30" s="16">
        <f>G31</f>
        <v>278097.5</v>
      </c>
    </row>
    <row r="31" spans="1:7" s="2" customFormat="1" ht="30" x14ac:dyDescent="0.25">
      <c r="A31" s="19" t="s">
        <v>40</v>
      </c>
      <c r="B31" s="19" t="s">
        <v>42</v>
      </c>
      <c r="C31" s="19" t="s">
        <v>43</v>
      </c>
      <c r="D31" s="19" t="s">
        <v>17</v>
      </c>
      <c r="E31" s="13" t="s">
        <v>44</v>
      </c>
      <c r="F31" s="16">
        <v>288000</v>
      </c>
      <c r="G31" s="16">
        <v>278097.5</v>
      </c>
    </row>
    <row r="32" spans="1:7" s="2" customFormat="1" ht="42.75" x14ac:dyDescent="0.25">
      <c r="A32" s="12" t="s">
        <v>45</v>
      </c>
      <c r="B32" s="12" t="s">
        <v>5</v>
      </c>
      <c r="C32" s="12" t="s">
        <v>5</v>
      </c>
      <c r="D32" s="12" t="s">
        <v>5</v>
      </c>
      <c r="E32" s="10" t="s">
        <v>46</v>
      </c>
      <c r="F32" s="11">
        <v>79666.600000000006</v>
      </c>
      <c r="G32" s="11">
        <f>G33+G43+G46++G51+G54</f>
        <v>78623</v>
      </c>
    </row>
    <row r="33" spans="1:7" s="2" customFormat="1" ht="28.5" x14ac:dyDescent="0.25">
      <c r="A33" s="12" t="s">
        <v>47</v>
      </c>
      <c r="B33" s="13" t="s">
        <v>5</v>
      </c>
      <c r="C33" s="13" t="s">
        <v>5</v>
      </c>
      <c r="D33" s="13" t="s">
        <v>5</v>
      </c>
      <c r="E33" s="14" t="s">
        <v>48</v>
      </c>
      <c r="F33" s="11">
        <v>56007.3</v>
      </c>
      <c r="G33" s="11">
        <f>G34+G36+G38+G40</f>
        <v>55359.600000000006</v>
      </c>
    </row>
    <row r="34" spans="1:7" s="2" customFormat="1" ht="45" x14ac:dyDescent="0.25">
      <c r="A34" s="19" t="s">
        <v>49</v>
      </c>
      <c r="B34" s="19" t="s">
        <v>5</v>
      </c>
      <c r="C34" s="19" t="s">
        <v>5</v>
      </c>
      <c r="D34" s="19" t="s">
        <v>5</v>
      </c>
      <c r="E34" s="15" t="s">
        <v>50</v>
      </c>
      <c r="F34" s="16">
        <v>315.3</v>
      </c>
      <c r="G34" s="16">
        <f>G35</f>
        <v>297.10000000000002</v>
      </c>
    </row>
    <row r="35" spans="1:7" s="2" customFormat="1" x14ac:dyDescent="0.25">
      <c r="A35" s="19" t="s">
        <v>49</v>
      </c>
      <c r="B35" s="19" t="s">
        <v>34</v>
      </c>
      <c r="C35" s="19" t="s">
        <v>16</v>
      </c>
      <c r="D35" s="19" t="s">
        <v>17</v>
      </c>
      <c r="E35" s="13" t="s">
        <v>35</v>
      </c>
      <c r="F35" s="16">
        <v>315.3</v>
      </c>
      <c r="G35" s="16">
        <v>297.10000000000002</v>
      </c>
    </row>
    <row r="36" spans="1:7" s="2" customFormat="1" ht="45" x14ac:dyDescent="0.25">
      <c r="A36" s="19" t="s">
        <v>51</v>
      </c>
      <c r="B36" s="19" t="s">
        <v>5</v>
      </c>
      <c r="C36" s="19" t="s">
        <v>5</v>
      </c>
      <c r="D36" s="19" t="s">
        <v>5</v>
      </c>
      <c r="E36" s="15" t="s">
        <v>52</v>
      </c>
      <c r="F36" s="16">
        <v>886.1</v>
      </c>
      <c r="G36" s="16">
        <f>G37</f>
        <v>5.3</v>
      </c>
    </row>
    <row r="37" spans="1:7" s="2" customFormat="1" x14ac:dyDescent="0.25">
      <c r="A37" s="19" t="s">
        <v>51</v>
      </c>
      <c r="B37" s="19" t="s">
        <v>34</v>
      </c>
      <c r="C37" s="19" t="s">
        <v>16</v>
      </c>
      <c r="D37" s="19" t="s">
        <v>17</v>
      </c>
      <c r="E37" s="13" t="s">
        <v>35</v>
      </c>
      <c r="F37" s="16">
        <v>886.1</v>
      </c>
      <c r="G37" s="16">
        <v>5.3</v>
      </c>
    </row>
    <row r="38" spans="1:7" s="2" customFormat="1" ht="45" x14ac:dyDescent="0.25">
      <c r="A38" s="19" t="s">
        <v>53</v>
      </c>
      <c r="B38" s="19" t="s">
        <v>5</v>
      </c>
      <c r="C38" s="19" t="s">
        <v>5</v>
      </c>
      <c r="D38" s="19" t="s">
        <v>5</v>
      </c>
      <c r="E38" s="15" t="s">
        <v>54</v>
      </c>
      <c r="F38" s="16">
        <v>297</v>
      </c>
      <c r="G38" s="16">
        <f>G39</f>
        <v>548.4</v>
      </c>
    </row>
    <row r="39" spans="1:7" s="2" customFormat="1" x14ac:dyDescent="0.25">
      <c r="A39" s="19" t="s">
        <v>53</v>
      </c>
      <c r="B39" s="19" t="s">
        <v>34</v>
      </c>
      <c r="C39" s="19" t="s">
        <v>16</v>
      </c>
      <c r="D39" s="19" t="s">
        <v>17</v>
      </c>
      <c r="E39" s="13" t="s">
        <v>35</v>
      </c>
      <c r="F39" s="16">
        <v>297</v>
      </c>
      <c r="G39" s="16">
        <v>548.4</v>
      </c>
    </row>
    <row r="40" spans="1:7" s="2" customFormat="1" ht="75" x14ac:dyDescent="0.25">
      <c r="A40" s="19" t="s">
        <v>55</v>
      </c>
      <c r="B40" s="19" t="s">
        <v>5</v>
      </c>
      <c r="C40" s="19" t="s">
        <v>5</v>
      </c>
      <c r="D40" s="19" t="s">
        <v>5</v>
      </c>
      <c r="E40" s="15" t="s">
        <v>56</v>
      </c>
      <c r="F40" s="16">
        <v>54508.9</v>
      </c>
      <c r="G40" s="16">
        <f>G41+G42</f>
        <v>54508.800000000003</v>
      </c>
    </row>
    <row r="41" spans="1:7" s="2" customFormat="1" ht="30" x14ac:dyDescent="0.25">
      <c r="A41" s="19" t="s">
        <v>55</v>
      </c>
      <c r="B41" s="19" t="s">
        <v>57</v>
      </c>
      <c r="C41" s="19" t="s">
        <v>16</v>
      </c>
      <c r="D41" s="19" t="s">
        <v>17</v>
      </c>
      <c r="E41" s="13" t="s">
        <v>58</v>
      </c>
      <c r="F41" s="16">
        <v>54508.9</v>
      </c>
      <c r="G41" s="16">
        <v>54508.800000000003</v>
      </c>
    </row>
    <row r="42" spans="1:7" s="2" customFormat="1" x14ac:dyDescent="0.25">
      <c r="A42" s="19" t="s">
        <v>55</v>
      </c>
      <c r="B42" s="19" t="s">
        <v>34</v>
      </c>
      <c r="C42" s="19" t="s">
        <v>16</v>
      </c>
      <c r="D42" s="19" t="s">
        <v>17</v>
      </c>
      <c r="E42" s="13" t="s">
        <v>35</v>
      </c>
      <c r="F42" s="16">
        <v>0</v>
      </c>
      <c r="G42" s="16">
        <v>0</v>
      </c>
    </row>
    <row r="43" spans="1:7" s="2" customFormat="1" ht="42.75" x14ac:dyDescent="0.25">
      <c r="A43" s="12" t="s">
        <v>59</v>
      </c>
      <c r="B43" s="13" t="s">
        <v>5</v>
      </c>
      <c r="C43" s="13" t="s">
        <v>5</v>
      </c>
      <c r="D43" s="13" t="s">
        <v>5</v>
      </c>
      <c r="E43" s="14" t="s">
        <v>60</v>
      </c>
      <c r="F43" s="11">
        <v>14266.7</v>
      </c>
      <c r="G43" s="11">
        <f>G44</f>
        <v>14266.7</v>
      </c>
    </row>
    <row r="44" spans="1:7" s="2" customFormat="1" ht="75" x14ac:dyDescent="0.25">
      <c r="A44" s="19" t="s">
        <v>61</v>
      </c>
      <c r="B44" s="19" t="s">
        <v>5</v>
      </c>
      <c r="C44" s="19" t="s">
        <v>5</v>
      </c>
      <c r="D44" s="19" t="s">
        <v>5</v>
      </c>
      <c r="E44" s="15" t="s">
        <v>56</v>
      </c>
      <c r="F44" s="16">
        <v>14266.7</v>
      </c>
      <c r="G44" s="16">
        <f>G45</f>
        <v>14266.7</v>
      </c>
    </row>
    <row r="45" spans="1:7" s="2" customFormat="1" ht="30" x14ac:dyDescent="0.25">
      <c r="A45" s="19" t="s">
        <v>61</v>
      </c>
      <c r="B45" s="19" t="s">
        <v>57</v>
      </c>
      <c r="C45" s="19" t="s">
        <v>16</v>
      </c>
      <c r="D45" s="19" t="s">
        <v>17</v>
      </c>
      <c r="E45" s="13" t="s">
        <v>58</v>
      </c>
      <c r="F45" s="16">
        <v>14266.7</v>
      </c>
      <c r="G45" s="16">
        <v>14266.7</v>
      </c>
    </row>
    <row r="46" spans="1:7" s="2" customFormat="1" ht="71.25" x14ac:dyDescent="0.25">
      <c r="A46" s="12" t="s">
        <v>62</v>
      </c>
      <c r="B46" s="13" t="s">
        <v>5</v>
      </c>
      <c r="C46" s="13" t="s">
        <v>5</v>
      </c>
      <c r="D46" s="13" t="s">
        <v>5</v>
      </c>
      <c r="E46" s="14" t="s">
        <v>63</v>
      </c>
      <c r="F46" s="11">
        <v>4177.6000000000004</v>
      </c>
      <c r="G46" s="11">
        <f>G47+G49</f>
        <v>4177.6000000000004</v>
      </c>
    </row>
    <row r="47" spans="1:7" s="2" customFormat="1" ht="45" x14ac:dyDescent="0.25">
      <c r="A47" s="19" t="s">
        <v>64</v>
      </c>
      <c r="B47" s="19" t="s">
        <v>5</v>
      </c>
      <c r="C47" s="19" t="s">
        <v>5</v>
      </c>
      <c r="D47" s="19" t="s">
        <v>5</v>
      </c>
      <c r="E47" s="15" t="s">
        <v>65</v>
      </c>
      <c r="F47" s="16">
        <v>3504.4</v>
      </c>
      <c r="G47" s="16">
        <f>G48</f>
        <v>3504.4</v>
      </c>
    </row>
    <row r="48" spans="1:7" s="2" customFormat="1" ht="30" x14ac:dyDescent="0.25">
      <c r="A48" s="19" t="s">
        <v>64</v>
      </c>
      <c r="B48" s="19" t="s">
        <v>57</v>
      </c>
      <c r="C48" s="19" t="s">
        <v>16</v>
      </c>
      <c r="D48" s="19" t="s">
        <v>17</v>
      </c>
      <c r="E48" s="13" t="s">
        <v>58</v>
      </c>
      <c r="F48" s="16">
        <v>3504.4</v>
      </c>
      <c r="G48" s="16">
        <v>3504.4</v>
      </c>
    </row>
    <row r="49" spans="1:7" s="2" customFormat="1" ht="30" x14ac:dyDescent="0.25">
      <c r="A49" s="19" t="s">
        <v>66</v>
      </c>
      <c r="B49" s="19" t="s">
        <v>5</v>
      </c>
      <c r="C49" s="19" t="s">
        <v>5</v>
      </c>
      <c r="D49" s="19" t="s">
        <v>5</v>
      </c>
      <c r="E49" s="15" t="s">
        <v>67</v>
      </c>
      <c r="F49" s="16">
        <v>673.2</v>
      </c>
      <c r="G49" s="16">
        <f>G50</f>
        <v>673.2</v>
      </c>
    </row>
    <row r="50" spans="1:7" s="2" customFormat="1" ht="30" x14ac:dyDescent="0.25">
      <c r="A50" s="19" t="s">
        <v>66</v>
      </c>
      <c r="B50" s="19" t="s">
        <v>15</v>
      </c>
      <c r="C50" s="19" t="s">
        <v>16</v>
      </c>
      <c r="D50" s="19" t="s">
        <v>68</v>
      </c>
      <c r="E50" s="13" t="s">
        <v>18</v>
      </c>
      <c r="F50" s="16">
        <v>673.2</v>
      </c>
      <c r="G50" s="16">
        <v>673.2</v>
      </c>
    </row>
    <row r="51" spans="1:7" s="2" customFormat="1" ht="28.5" x14ac:dyDescent="0.25">
      <c r="A51" s="12" t="s">
        <v>69</v>
      </c>
      <c r="B51" s="13" t="s">
        <v>5</v>
      </c>
      <c r="C51" s="13" t="s">
        <v>5</v>
      </c>
      <c r="D51" s="13" t="s">
        <v>5</v>
      </c>
      <c r="E51" s="14" t="s">
        <v>70</v>
      </c>
      <c r="F51" s="11">
        <v>4000</v>
      </c>
      <c r="G51" s="11">
        <f>G52</f>
        <v>3619.9</v>
      </c>
    </row>
    <row r="52" spans="1:7" s="2" customFormat="1" ht="75" x14ac:dyDescent="0.25">
      <c r="A52" s="19" t="s">
        <v>71</v>
      </c>
      <c r="B52" s="19" t="s">
        <v>5</v>
      </c>
      <c r="C52" s="19" t="s">
        <v>5</v>
      </c>
      <c r="D52" s="19" t="s">
        <v>5</v>
      </c>
      <c r="E52" s="15" t="s">
        <v>72</v>
      </c>
      <c r="F52" s="16">
        <v>4000</v>
      </c>
      <c r="G52" s="16">
        <f>G53</f>
        <v>3619.9</v>
      </c>
    </row>
    <row r="53" spans="1:7" s="2" customFormat="1" ht="30" x14ac:dyDescent="0.25">
      <c r="A53" s="19" t="s">
        <v>71</v>
      </c>
      <c r="B53" s="19" t="s">
        <v>15</v>
      </c>
      <c r="C53" s="19" t="s">
        <v>16</v>
      </c>
      <c r="D53" s="19" t="s">
        <v>17</v>
      </c>
      <c r="E53" s="13" t="s">
        <v>18</v>
      </c>
      <c r="F53" s="16">
        <v>4000</v>
      </c>
      <c r="G53" s="16">
        <v>3619.9</v>
      </c>
    </row>
    <row r="54" spans="1:7" s="2" customFormat="1" ht="28.5" x14ac:dyDescent="0.25">
      <c r="A54" s="12" t="s">
        <v>73</v>
      </c>
      <c r="B54" s="13" t="s">
        <v>5</v>
      </c>
      <c r="C54" s="13" t="s">
        <v>5</v>
      </c>
      <c r="D54" s="13" t="s">
        <v>5</v>
      </c>
      <c r="E54" s="14" t="s">
        <v>74</v>
      </c>
      <c r="F54" s="11">
        <v>1215</v>
      </c>
      <c r="G54" s="11">
        <f>G55+G57+G59+G61</f>
        <v>1199.2</v>
      </c>
    </row>
    <row r="55" spans="1:7" s="2" customFormat="1" ht="60" x14ac:dyDescent="0.25">
      <c r="A55" s="19" t="s">
        <v>75</v>
      </c>
      <c r="B55" s="19" t="s">
        <v>5</v>
      </c>
      <c r="C55" s="19" t="s">
        <v>5</v>
      </c>
      <c r="D55" s="19" t="s">
        <v>5</v>
      </c>
      <c r="E55" s="15" t="s">
        <v>76</v>
      </c>
      <c r="F55" s="16">
        <v>50</v>
      </c>
      <c r="G55" s="16">
        <f>G56</f>
        <v>40</v>
      </c>
    </row>
    <row r="56" spans="1:7" s="2" customFormat="1" ht="30" x14ac:dyDescent="0.25">
      <c r="A56" s="19" t="s">
        <v>75</v>
      </c>
      <c r="B56" s="19" t="s">
        <v>15</v>
      </c>
      <c r="C56" s="19" t="s">
        <v>16</v>
      </c>
      <c r="D56" s="19" t="s">
        <v>77</v>
      </c>
      <c r="E56" s="13" t="s">
        <v>18</v>
      </c>
      <c r="F56" s="16">
        <v>50</v>
      </c>
      <c r="G56" s="16">
        <v>40</v>
      </c>
    </row>
    <row r="57" spans="1:7" s="2" customFormat="1" ht="75" x14ac:dyDescent="0.25">
      <c r="A57" s="19" t="s">
        <v>78</v>
      </c>
      <c r="B57" s="19" t="s">
        <v>5</v>
      </c>
      <c r="C57" s="19" t="s">
        <v>5</v>
      </c>
      <c r="D57" s="19" t="s">
        <v>5</v>
      </c>
      <c r="E57" s="15" t="s">
        <v>79</v>
      </c>
      <c r="F57" s="16">
        <v>50</v>
      </c>
      <c r="G57" s="16">
        <f>G58</f>
        <v>44.2</v>
      </c>
    </row>
    <row r="58" spans="1:7" s="2" customFormat="1" ht="30" x14ac:dyDescent="0.25">
      <c r="A58" s="19" t="s">
        <v>78</v>
      </c>
      <c r="B58" s="19" t="s">
        <v>15</v>
      </c>
      <c r="C58" s="19" t="s">
        <v>16</v>
      </c>
      <c r="D58" s="19" t="s">
        <v>77</v>
      </c>
      <c r="E58" s="13" t="s">
        <v>18</v>
      </c>
      <c r="F58" s="16">
        <v>50</v>
      </c>
      <c r="G58" s="16">
        <v>44.2</v>
      </c>
    </row>
    <row r="59" spans="1:7" s="2" customFormat="1" ht="75" x14ac:dyDescent="0.25">
      <c r="A59" s="19" t="s">
        <v>80</v>
      </c>
      <c r="B59" s="19" t="s">
        <v>5</v>
      </c>
      <c r="C59" s="19" t="s">
        <v>5</v>
      </c>
      <c r="D59" s="19" t="s">
        <v>5</v>
      </c>
      <c r="E59" s="15" t="s">
        <v>81</v>
      </c>
      <c r="F59" s="16">
        <v>470</v>
      </c>
      <c r="G59" s="16">
        <f>G60</f>
        <v>470</v>
      </c>
    </row>
    <row r="60" spans="1:7" s="2" customFormat="1" x14ac:dyDescent="0.25">
      <c r="A60" s="19" t="s">
        <v>80</v>
      </c>
      <c r="B60" s="19" t="s">
        <v>82</v>
      </c>
      <c r="C60" s="19" t="s">
        <v>16</v>
      </c>
      <c r="D60" s="19" t="s">
        <v>77</v>
      </c>
      <c r="E60" s="13" t="s">
        <v>83</v>
      </c>
      <c r="F60" s="16">
        <v>470</v>
      </c>
      <c r="G60" s="16">
        <v>470</v>
      </c>
    </row>
    <row r="61" spans="1:7" s="2" customFormat="1" ht="75" x14ac:dyDescent="0.25">
      <c r="A61" s="19" t="s">
        <v>84</v>
      </c>
      <c r="B61" s="19" t="s">
        <v>5</v>
      </c>
      <c r="C61" s="19" t="s">
        <v>5</v>
      </c>
      <c r="D61" s="19" t="s">
        <v>5</v>
      </c>
      <c r="E61" s="15" t="s">
        <v>85</v>
      </c>
      <c r="F61" s="16">
        <v>645</v>
      </c>
      <c r="G61" s="16">
        <f>G62</f>
        <v>645</v>
      </c>
    </row>
    <row r="62" spans="1:7" s="2" customFormat="1" x14ac:dyDescent="0.25">
      <c r="A62" s="19" t="s">
        <v>84</v>
      </c>
      <c r="B62" s="19" t="s">
        <v>82</v>
      </c>
      <c r="C62" s="19" t="s">
        <v>16</v>
      </c>
      <c r="D62" s="19" t="s">
        <v>77</v>
      </c>
      <c r="E62" s="13" t="s">
        <v>83</v>
      </c>
      <c r="F62" s="16">
        <v>645</v>
      </c>
      <c r="G62" s="16">
        <v>645</v>
      </c>
    </row>
    <row r="63" spans="1:7" s="2" customFormat="1" ht="57" x14ac:dyDescent="0.25">
      <c r="A63" s="12" t="s">
        <v>86</v>
      </c>
      <c r="B63" s="12" t="s">
        <v>5</v>
      </c>
      <c r="C63" s="12" t="s">
        <v>5</v>
      </c>
      <c r="D63" s="12" t="s">
        <v>5</v>
      </c>
      <c r="E63" s="10" t="s">
        <v>87</v>
      </c>
      <c r="F63" s="11">
        <v>3772</v>
      </c>
      <c r="G63" s="11">
        <f>G64+G69</f>
        <v>3758.8</v>
      </c>
    </row>
    <row r="64" spans="1:7" s="2" customFormat="1" ht="71.25" x14ac:dyDescent="0.25">
      <c r="A64" s="12" t="s">
        <v>88</v>
      </c>
      <c r="B64" s="13" t="s">
        <v>5</v>
      </c>
      <c r="C64" s="13" t="s">
        <v>5</v>
      </c>
      <c r="D64" s="13" t="s">
        <v>5</v>
      </c>
      <c r="E64" s="14" t="s">
        <v>89</v>
      </c>
      <c r="F64" s="11">
        <v>3005</v>
      </c>
      <c r="G64" s="11">
        <f>G65+G67</f>
        <v>2996.8</v>
      </c>
    </row>
    <row r="65" spans="1:7" s="2" customFormat="1" ht="45" x14ac:dyDescent="0.25">
      <c r="A65" s="19" t="s">
        <v>90</v>
      </c>
      <c r="B65" s="19" t="s">
        <v>5</v>
      </c>
      <c r="C65" s="19" t="s">
        <v>5</v>
      </c>
      <c r="D65" s="19" t="s">
        <v>5</v>
      </c>
      <c r="E65" s="15" t="s">
        <v>91</v>
      </c>
      <c r="F65" s="16">
        <v>1700</v>
      </c>
      <c r="G65" s="16">
        <f>G66</f>
        <v>1700</v>
      </c>
    </row>
    <row r="66" spans="1:7" s="2" customFormat="1" ht="30" x14ac:dyDescent="0.25">
      <c r="A66" s="19" t="s">
        <v>90</v>
      </c>
      <c r="B66" s="19" t="s">
        <v>15</v>
      </c>
      <c r="C66" s="19" t="s">
        <v>16</v>
      </c>
      <c r="D66" s="19" t="s">
        <v>92</v>
      </c>
      <c r="E66" s="13" t="s">
        <v>18</v>
      </c>
      <c r="F66" s="16">
        <v>1700</v>
      </c>
      <c r="G66" s="16">
        <v>1700</v>
      </c>
    </row>
    <row r="67" spans="1:7" s="2" customFormat="1" ht="45" x14ac:dyDescent="0.25">
      <c r="A67" s="19" t="s">
        <v>93</v>
      </c>
      <c r="B67" s="19" t="s">
        <v>5</v>
      </c>
      <c r="C67" s="19" t="s">
        <v>5</v>
      </c>
      <c r="D67" s="19" t="s">
        <v>5</v>
      </c>
      <c r="E67" s="15" t="s">
        <v>94</v>
      </c>
      <c r="F67" s="16">
        <v>1305</v>
      </c>
      <c r="G67" s="16">
        <f>G68</f>
        <v>1296.8</v>
      </c>
    </row>
    <row r="68" spans="1:7" s="2" customFormat="1" x14ac:dyDescent="0.25">
      <c r="A68" s="19" t="s">
        <v>93</v>
      </c>
      <c r="B68" s="19" t="s">
        <v>34</v>
      </c>
      <c r="C68" s="19" t="s">
        <v>16</v>
      </c>
      <c r="D68" s="19" t="s">
        <v>92</v>
      </c>
      <c r="E68" s="13" t="s">
        <v>35</v>
      </c>
      <c r="F68" s="16">
        <v>1305</v>
      </c>
      <c r="G68" s="16">
        <v>1296.8</v>
      </c>
    </row>
    <row r="69" spans="1:7" s="2" customFormat="1" ht="42.75" x14ac:dyDescent="0.25">
      <c r="A69" s="12" t="s">
        <v>95</v>
      </c>
      <c r="B69" s="13" t="s">
        <v>5</v>
      </c>
      <c r="C69" s="13" t="s">
        <v>5</v>
      </c>
      <c r="D69" s="13" t="s">
        <v>5</v>
      </c>
      <c r="E69" s="14" t="s">
        <v>96</v>
      </c>
      <c r="F69" s="11">
        <v>767</v>
      </c>
      <c r="G69" s="11">
        <f>G70</f>
        <v>762</v>
      </c>
    </row>
    <row r="70" spans="1:7" s="2" customFormat="1" ht="30" x14ac:dyDescent="0.25">
      <c r="A70" s="19" t="s">
        <v>97</v>
      </c>
      <c r="B70" s="19" t="s">
        <v>5</v>
      </c>
      <c r="C70" s="19" t="s">
        <v>5</v>
      </c>
      <c r="D70" s="19" t="s">
        <v>5</v>
      </c>
      <c r="E70" s="15" t="s">
        <v>98</v>
      </c>
      <c r="F70" s="16">
        <v>767</v>
      </c>
      <c r="G70" s="16">
        <f>G71</f>
        <v>762</v>
      </c>
    </row>
    <row r="71" spans="1:7" s="2" customFormat="1" ht="30" x14ac:dyDescent="0.25">
      <c r="A71" s="19" t="s">
        <v>97</v>
      </c>
      <c r="B71" s="19" t="s">
        <v>15</v>
      </c>
      <c r="C71" s="19" t="s">
        <v>16</v>
      </c>
      <c r="D71" s="19" t="s">
        <v>92</v>
      </c>
      <c r="E71" s="13" t="s">
        <v>18</v>
      </c>
      <c r="F71" s="16">
        <v>767</v>
      </c>
      <c r="G71" s="16">
        <v>762</v>
      </c>
    </row>
    <row r="72" spans="1:7" s="2" customFormat="1" x14ac:dyDescent="0.25">
      <c r="A72" s="12" t="s">
        <v>99</v>
      </c>
      <c r="B72" s="12" t="s">
        <v>5</v>
      </c>
      <c r="C72" s="12" t="s">
        <v>5</v>
      </c>
      <c r="D72" s="12" t="s">
        <v>5</v>
      </c>
      <c r="E72" s="10" t="s">
        <v>100</v>
      </c>
      <c r="F72" s="11">
        <v>88447.8</v>
      </c>
      <c r="G72" s="11">
        <f>G73</f>
        <v>83794.399999999994</v>
      </c>
    </row>
    <row r="73" spans="1:7" s="2" customFormat="1" ht="42.75" x14ac:dyDescent="0.25">
      <c r="A73" s="12" t="s">
        <v>101</v>
      </c>
      <c r="B73" s="13" t="s">
        <v>5</v>
      </c>
      <c r="C73" s="13" t="s">
        <v>5</v>
      </c>
      <c r="D73" s="13" t="s">
        <v>5</v>
      </c>
      <c r="E73" s="14" t="s">
        <v>102</v>
      </c>
      <c r="F73" s="11">
        <v>88447.8</v>
      </c>
      <c r="G73" s="11">
        <f>G74</f>
        <v>83794.399999999994</v>
      </c>
    </row>
    <row r="74" spans="1:7" s="2" customFormat="1" ht="30" x14ac:dyDescent="0.25">
      <c r="A74" s="19" t="s">
        <v>103</v>
      </c>
      <c r="B74" s="19" t="s">
        <v>5</v>
      </c>
      <c r="C74" s="19" t="s">
        <v>5</v>
      </c>
      <c r="D74" s="19" t="s">
        <v>5</v>
      </c>
      <c r="E74" s="15" t="s">
        <v>104</v>
      </c>
      <c r="F74" s="16">
        <v>88447.8</v>
      </c>
      <c r="G74" s="16">
        <f>G75+G76+G77+G78+G79</f>
        <v>83794.399999999994</v>
      </c>
    </row>
    <row r="75" spans="1:7" s="2" customFormat="1" ht="75" x14ac:dyDescent="0.25">
      <c r="A75" s="19" t="s">
        <v>103</v>
      </c>
      <c r="B75" s="19" t="s">
        <v>105</v>
      </c>
      <c r="C75" s="19" t="s">
        <v>16</v>
      </c>
      <c r="D75" s="19" t="s">
        <v>92</v>
      </c>
      <c r="E75" s="13" t="s">
        <v>106</v>
      </c>
      <c r="F75" s="16">
        <v>67115.5</v>
      </c>
      <c r="G75" s="16">
        <v>65460.800000000003</v>
      </c>
    </row>
    <row r="76" spans="1:7" s="2" customFormat="1" ht="75" x14ac:dyDescent="0.25">
      <c r="A76" s="19" t="s">
        <v>103</v>
      </c>
      <c r="B76" s="19" t="s">
        <v>105</v>
      </c>
      <c r="C76" s="19" t="s">
        <v>25</v>
      </c>
      <c r="D76" s="19" t="s">
        <v>17</v>
      </c>
      <c r="E76" s="13" t="s">
        <v>106</v>
      </c>
      <c r="F76" s="16">
        <v>16858.5</v>
      </c>
      <c r="G76" s="16">
        <v>12572.4</v>
      </c>
    </row>
    <row r="77" spans="1:7" s="2" customFormat="1" ht="30" x14ac:dyDescent="0.25">
      <c r="A77" s="19" t="s">
        <v>103</v>
      </c>
      <c r="B77" s="19" t="s">
        <v>15</v>
      </c>
      <c r="C77" s="19" t="s">
        <v>16</v>
      </c>
      <c r="D77" s="19" t="s">
        <v>92</v>
      </c>
      <c r="E77" s="13" t="s">
        <v>18</v>
      </c>
      <c r="F77" s="16">
        <v>3473.8</v>
      </c>
      <c r="G77" s="16">
        <v>2737.5</v>
      </c>
    </row>
    <row r="78" spans="1:7" s="2" customFormat="1" ht="30" x14ac:dyDescent="0.25">
      <c r="A78" s="19" t="s">
        <v>103</v>
      </c>
      <c r="B78" s="19" t="s">
        <v>15</v>
      </c>
      <c r="C78" s="19" t="s">
        <v>25</v>
      </c>
      <c r="D78" s="19" t="s">
        <v>17</v>
      </c>
      <c r="E78" s="13" t="s">
        <v>18</v>
      </c>
      <c r="F78" s="16">
        <v>1000</v>
      </c>
      <c r="G78" s="16">
        <v>3023.4</v>
      </c>
    </row>
    <row r="79" spans="1:7" s="2" customFormat="1" x14ac:dyDescent="0.25">
      <c r="A79" s="19" t="s">
        <v>103</v>
      </c>
      <c r="B79" s="19">
        <v>800</v>
      </c>
      <c r="C79" s="19" t="s">
        <v>16</v>
      </c>
      <c r="D79" s="19" t="s">
        <v>92</v>
      </c>
      <c r="E79" s="13" t="s">
        <v>35</v>
      </c>
      <c r="F79" s="16">
        <v>0</v>
      </c>
      <c r="G79" s="16">
        <v>0.3</v>
      </c>
    </row>
    <row r="80" spans="1:7" s="2" customFormat="1" ht="42.75" x14ac:dyDescent="0.25">
      <c r="A80" s="12" t="s">
        <v>107</v>
      </c>
      <c r="B80" s="12" t="s">
        <v>5</v>
      </c>
      <c r="C80" s="12" t="s">
        <v>5</v>
      </c>
      <c r="D80" s="12" t="s">
        <v>5</v>
      </c>
      <c r="E80" s="10" t="s">
        <v>108</v>
      </c>
      <c r="F80" s="11">
        <v>979495.7</v>
      </c>
      <c r="G80" s="11">
        <f>G81+G116+G135</f>
        <v>963175.7</v>
      </c>
    </row>
    <row r="81" spans="1:7" s="2" customFormat="1" ht="57" x14ac:dyDescent="0.25">
      <c r="A81" s="12" t="s">
        <v>109</v>
      </c>
      <c r="B81" s="12" t="s">
        <v>5</v>
      </c>
      <c r="C81" s="12" t="s">
        <v>5</v>
      </c>
      <c r="D81" s="12" t="s">
        <v>5</v>
      </c>
      <c r="E81" s="10" t="s">
        <v>110</v>
      </c>
      <c r="F81" s="11">
        <v>177054.5</v>
      </c>
      <c r="G81" s="11">
        <f>G82+G103+G113</f>
        <v>174865.09999999998</v>
      </c>
    </row>
    <row r="82" spans="1:7" s="2" customFormat="1" ht="42.75" x14ac:dyDescent="0.25">
      <c r="A82" s="12" t="s">
        <v>111</v>
      </c>
      <c r="B82" s="13" t="s">
        <v>5</v>
      </c>
      <c r="C82" s="13" t="s">
        <v>5</v>
      </c>
      <c r="D82" s="13" t="s">
        <v>5</v>
      </c>
      <c r="E82" s="14" t="s">
        <v>112</v>
      </c>
      <c r="F82" s="11">
        <v>152944.4</v>
      </c>
      <c r="G82" s="11">
        <f>G83+G85+G87+G89+G91+G93+G95+G97+G99+G101</f>
        <v>152406.79999999999</v>
      </c>
    </row>
    <row r="83" spans="1:7" s="2" customFormat="1" ht="45" x14ac:dyDescent="0.25">
      <c r="A83" s="19" t="s">
        <v>113</v>
      </c>
      <c r="B83" s="19" t="s">
        <v>5</v>
      </c>
      <c r="C83" s="19" t="s">
        <v>5</v>
      </c>
      <c r="D83" s="19" t="s">
        <v>5</v>
      </c>
      <c r="E83" s="15" t="s">
        <v>114</v>
      </c>
      <c r="F83" s="16">
        <v>540</v>
      </c>
      <c r="G83" s="16">
        <f>G84</f>
        <v>437.4</v>
      </c>
    </row>
    <row r="84" spans="1:7" s="2" customFormat="1" ht="30" x14ac:dyDescent="0.25">
      <c r="A84" s="19" t="s">
        <v>113</v>
      </c>
      <c r="B84" s="19" t="s">
        <v>15</v>
      </c>
      <c r="C84" s="19" t="s">
        <v>115</v>
      </c>
      <c r="D84" s="19" t="s">
        <v>116</v>
      </c>
      <c r="E84" s="13" t="s">
        <v>18</v>
      </c>
      <c r="F84" s="16">
        <v>540</v>
      </c>
      <c r="G84" s="16">
        <v>437.4</v>
      </c>
    </row>
    <row r="85" spans="1:7" s="2" customFormat="1" ht="60" x14ac:dyDescent="0.25">
      <c r="A85" s="19" t="s">
        <v>117</v>
      </c>
      <c r="B85" s="19" t="s">
        <v>5</v>
      </c>
      <c r="C85" s="19" t="s">
        <v>5</v>
      </c>
      <c r="D85" s="19" t="s">
        <v>5</v>
      </c>
      <c r="E85" s="15" t="s">
        <v>118</v>
      </c>
      <c r="F85" s="16">
        <v>1800</v>
      </c>
      <c r="G85" s="16">
        <f>G86</f>
        <v>1391</v>
      </c>
    </row>
    <row r="86" spans="1:7" s="2" customFormat="1" ht="30" x14ac:dyDescent="0.25">
      <c r="A86" s="19" t="s">
        <v>117</v>
      </c>
      <c r="B86" s="19" t="s">
        <v>15</v>
      </c>
      <c r="C86" s="19" t="s">
        <v>115</v>
      </c>
      <c r="D86" s="19" t="s">
        <v>116</v>
      </c>
      <c r="E86" s="13" t="s">
        <v>18</v>
      </c>
      <c r="F86" s="16">
        <v>1800</v>
      </c>
      <c r="G86" s="16">
        <v>1391</v>
      </c>
    </row>
    <row r="87" spans="1:7" s="2" customFormat="1" ht="30" x14ac:dyDescent="0.25">
      <c r="A87" s="19" t="s">
        <v>119</v>
      </c>
      <c r="B87" s="19" t="s">
        <v>5</v>
      </c>
      <c r="C87" s="19" t="s">
        <v>5</v>
      </c>
      <c r="D87" s="19" t="s">
        <v>5</v>
      </c>
      <c r="E87" s="15" t="s">
        <v>120</v>
      </c>
      <c r="F87" s="16">
        <v>800</v>
      </c>
      <c r="G87" s="16">
        <f>G88</f>
        <v>796</v>
      </c>
    </row>
    <row r="88" spans="1:7" s="2" customFormat="1" ht="30" x14ac:dyDescent="0.25">
      <c r="A88" s="19" t="s">
        <v>119</v>
      </c>
      <c r="B88" s="19" t="s">
        <v>15</v>
      </c>
      <c r="C88" s="19" t="s">
        <v>115</v>
      </c>
      <c r="D88" s="19" t="s">
        <v>116</v>
      </c>
      <c r="E88" s="13" t="s">
        <v>18</v>
      </c>
      <c r="F88" s="16">
        <v>800</v>
      </c>
      <c r="G88" s="16">
        <v>796</v>
      </c>
    </row>
    <row r="89" spans="1:7" s="2" customFormat="1" ht="45" x14ac:dyDescent="0.25">
      <c r="A89" s="19" t="s">
        <v>121</v>
      </c>
      <c r="B89" s="19" t="s">
        <v>5</v>
      </c>
      <c r="C89" s="19" t="s">
        <v>5</v>
      </c>
      <c r="D89" s="19" t="s">
        <v>5</v>
      </c>
      <c r="E89" s="15" t="s">
        <v>122</v>
      </c>
      <c r="F89" s="16">
        <v>0</v>
      </c>
      <c r="G89" s="16">
        <f>G90</f>
        <v>0</v>
      </c>
    </row>
    <row r="90" spans="1:7" s="2" customFormat="1" ht="30" x14ac:dyDescent="0.25">
      <c r="A90" s="19" t="s">
        <v>121</v>
      </c>
      <c r="B90" s="19" t="s">
        <v>57</v>
      </c>
      <c r="C90" s="19" t="s">
        <v>115</v>
      </c>
      <c r="D90" s="19" t="s">
        <v>123</v>
      </c>
      <c r="E90" s="13" t="s">
        <v>58</v>
      </c>
      <c r="F90" s="16">
        <v>0</v>
      </c>
      <c r="G90" s="16">
        <v>0</v>
      </c>
    </row>
    <row r="91" spans="1:7" s="2" customFormat="1" ht="60" x14ac:dyDescent="0.25">
      <c r="A91" s="19" t="s">
        <v>124</v>
      </c>
      <c r="B91" s="19" t="s">
        <v>5</v>
      </c>
      <c r="C91" s="19" t="s">
        <v>5</v>
      </c>
      <c r="D91" s="19" t="s">
        <v>5</v>
      </c>
      <c r="E91" s="15" t="s">
        <v>125</v>
      </c>
      <c r="F91" s="16">
        <v>1077</v>
      </c>
      <c r="G91" s="16">
        <f>G92</f>
        <v>1077</v>
      </c>
    </row>
    <row r="92" spans="1:7" s="2" customFormat="1" x14ac:dyDescent="0.25">
      <c r="A92" s="19" t="s">
        <v>124</v>
      </c>
      <c r="B92" s="19" t="s">
        <v>82</v>
      </c>
      <c r="C92" s="19" t="s">
        <v>115</v>
      </c>
      <c r="D92" s="19" t="s">
        <v>116</v>
      </c>
      <c r="E92" s="13" t="s">
        <v>83</v>
      </c>
      <c r="F92" s="16">
        <v>1077</v>
      </c>
      <c r="G92" s="16">
        <v>1077</v>
      </c>
    </row>
    <row r="93" spans="1:7" s="2" customFormat="1" ht="30" x14ac:dyDescent="0.25">
      <c r="A93" s="19" t="s">
        <v>126</v>
      </c>
      <c r="B93" s="19" t="s">
        <v>5</v>
      </c>
      <c r="C93" s="19" t="s">
        <v>5</v>
      </c>
      <c r="D93" s="19" t="s">
        <v>5</v>
      </c>
      <c r="E93" s="15" t="s">
        <v>127</v>
      </c>
      <c r="F93" s="16">
        <v>40000</v>
      </c>
      <c r="G93" s="16">
        <f>G94</f>
        <v>40000</v>
      </c>
    </row>
    <row r="94" spans="1:7" s="2" customFormat="1" x14ac:dyDescent="0.25">
      <c r="A94" s="19" t="s">
        <v>126</v>
      </c>
      <c r="B94" s="19" t="s">
        <v>128</v>
      </c>
      <c r="C94" s="19" t="s">
        <v>115</v>
      </c>
      <c r="D94" s="19" t="s">
        <v>116</v>
      </c>
      <c r="E94" s="13" t="s">
        <v>129</v>
      </c>
      <c r="F94" s="16">
        <v>40000</v>
      </c>
      <c r="G94" s="16">
        <v>40000</v>
      </c>
    </row>
    <row r="95" spans="1:7" s="2" customFormat="1" ht="30" x14ac:dyDescent="0.25">
      <c r="A95" s="19" t="s">
        <v>130</v>
      </c>
      <c r="B95" s="19" t="s">
        <v>5</v>
      </c>
      <c r="C95" s="19" t="s">
        <v>5</v>
      </c>
      <c r="D95" s="19" t="s">
        <v>5</v>
      </c>
      <c r="E95" s="15" t="s">
        <v>131</v>
      </c>
      <c r="F95" s="16">
        <v>1500</v>
      </c>
      <c r="G95" s="16">
        <f>G96</f>
        <v>1500</v>
      </c>
    </row>
    <row r="96" spans="1:7" s="2" customFormat="1" x14ac:dyDescent="0.25">
      <c r="A96" s="19" t="s">
        <v>130</v>
      </c>
      <c r="B96" s="19" t="s">
        <v>128</v>
      </c>
      <c r="C96" s="19" t="s">
        <v>115</v>
      </c>
      <c r="D96" s="19" t="s">
        <v>116</v>
      </c>
      <c r="E96" s="13" t="s">
        <v>129</v>
      </c>
      <c r="F96" s="16">
        <v>1500</v>
      </c>
      <c r="G96" s="16">
        <v>1500</v>
      </c>
    </row>
    <row r="97" spans="1:7" s="2" customFormat="1" ht="75" x14ac:dyDescent="0.25">
      <c r="A97" s="19" t="s">
        <v>132</v>
      </c>
      <c r="B97" s="19" t="s">
        <v>5</v>
      </c>
      <c r="C97" s="19" t="s">
        <v>5</v>
      </c>
      <c r="D97" s="19" t="s">
        <v>5</v>
      </c>
      <c r="E97" s="15" t="s">
        <v>133</v>
      </c>
      <c r="F97" s="16">
        <v>55853</v>
      </c>
      <c r="G97" s="16">
        <f>G98</f>
        <v>55831</v>
      </c>
    </row>
    <row r="98" spans="1:7" s="2" customFormat="1" ht="30" x14ac:dyDescent="0.25">
      <c r="A98" s="19" t="s">
        <v>132</v>
      </c>
      <c r="B98" s="19" t="s">
        <v>15</v>
      </c>
      <c r="C98" s="19" t="s">
        <v>115</v>
      </c>
      <c r="D98" s="19" t="s">
        <v>116</v>
      </c>
      <c r="E98" s="13" t="s">
        <v>18</v>
      </c>
      <c r="F98" s="16">
        <v>55853</v>
      </c>
      <c r="G98" s="16">
        <v>55831</v>
      </c>
    </row>
    <row r="99" spans="1:7" s="2" customFormat="1" ht="45" x14ac:dyDescent="0.25">
      <c r="A99" s="19" t="s">
        <v>2053</v>
      </c>
      <c r="B99" s="19" t="s">
        <v>5</v>
      </c>
      <c r="C99" s="19" t="s">
        <v>5</v>
      </c>
      <c r="D99" s="19" t="s">
        <v>5</v>
      </c>
      <c r="E99" s="15" t="s">
        <v>2057</v>
      </c>
      <c r="F99" s="16">
        <v>50974.400000000001</v>
      </c>
      <c r="G99" s="16">
        <f>G100</f>
        <v>50974.400000000001</v>
      </c>
    </row>
    <row r="100" spans="1:7" s="2" customFormat="1" ht="30" x14ac:dyDescent="0.25">
      <c r="A100" s="19" t="s">
        <v>2053</v>
      </c>
      <c r="B100" s="19" t="s">
        <v>57</v>
      </c>
      <c r="C100" s="19" t="s">
        <v>115</v>
      </c>
      <c r="D100" s="19" t="s">
        <v>123</v>
      </c>
      <c r="E100" s="13" t="s">
        <v>58</v>
      </c>
      <c r="F100" s="16">
        <v>50974.400000000001</v>
      </c>
      <c r="G100" s="16">
        <v>50974.400000000001</v>
      </c>
    </row>
    <row r="101" spans="1:7" s="2" customFormat="1" ht="45" x14ac:dyDescent="0.25">
      <c r="A101" s="19" t="s">
        <v>134</v>
      </c>
      <c r="B101" s="19" t="s">
        <v>5</v>
      </c>
      <c r="C101" s="19" t="s">
        <v>5</v>
      </c>
      <c r="D101" s="19" t="s">
        <v>5</v>
      </c>
      <c r="E101" s="15" t="s">
        <v>135</v>
      </c>
      <c r="F101" s="16">
        <v>400</v>
      </c>
      <c r="G101" s="16">
        <f>G102</f>
        <v>400</v>
      </c>
    </row>
    <row r="102" spans="1:7" s="2" customFormat="1" x14ac:dyDescent="0.25">
      <c r="A102" s="19" t="s">
        <v>134</v>
      </c>
      <c r="B102" s="19" t="s">
        <v>34</v>
      </c>
      <c r="C102" s="19" t="s">
        <v>115</v>
      </c>
      <c r="D102" s="19" t="s">
        <v>116</v>
      </c>
      <c r="E102" s="13" t="s">
        <v>35</v>
      </c>
      <c r="F102" s="16">
        <v>400</v>
      </c>
      <c r="G102" s="16">
        <v>400</v>
      </c>
    </row>
    <row r="103" spans="1:7" s="2" customFormat="1" ht="71.25" x14ac:dyDescent="0.25">
      <c r="A103" s="12" t="s">
        <v>136</v>
      </c>
      <c r="B103" s="13" t="s">
        <v>5</v>
      </c>
      <c r="C103" s="13" t="s">
        <v>5</v>
      </c>
      <c r="D103" s="13" t="s">
        <v>5</v>
      </c>
      <c r="E103" s="14" t="s">
        <v>137</v>
      </c>
      <c r="F103" s="11">
        <v>22330.1</v>
      </c>
      <c r="G103" s="11">
        <f>G104+G106+G108+G111</f>
        <v>22178.3</v>
      </c>
    </row>
    <row r="104" spans="1:7" s="2" customFormat="1" ht="30" x14ac:dyDescent="0.25">
      <c r="A104" s="19" t="s">
        <v>138</v>
      </c>
      <c r="B104" s="19" t="s">
        <v>5</v>
      </c>
      <c r="C104" s="19" t="s">
        <v>5</v>
      </c>
      <c r="D104" s="19" t="s">
        <v>5</v>
      </c>
      <c r="E104" s="15" t="s">
        <v>139</v>
      </c>
      <c r="F104" s="16">
        <v>4000</v>
      </c>
      <c r="G104" s="16">
        <f>G105</f>
        <v>4000</v>
      </c>
    </row>
    <row r="105" spans="1:7" s="2" customFormat="1" ht="30" x14ac:dyDescent="0.25">
      <c r="A105" s="19" t="s">
        <v>138</v>
      </c>
      <c r="B105" s="19" t="s">
        <v>57</v>
      </c>
      <c r="C105" s="19" t="s">
        <v>115</v>
      </c>
      <c r="D105" s="19" t="s">
        <v>116</v>
      </c>
      <c r="E105" s="13" t="s">
        <v>58</v>
      </c>
      <c r="F105" s="16">
        <v>4000</v>
      </c>
      <c r="G105" s="16">
        <v>4000</v>
      </c>
    </row>
    <row r="106" spans="1:7" s="2" customFormat="1" ht="30" x14ac:dyDescent="0.25">
      <c r="A106" s="19" t="s">
        <v>140</v>
      </c>
      <c r="B106" s="19" t="s">
        <v>5</v>
      </c>
      <c r="C106" s="19" t="s">
        <v>5</v>
      </c>
      <c r="D106" s="19" t="s">
        <v>5</v>
      </c>
      <c r="E106" s="15" t="s">
        <v>141</v>
      </c>
      <c r="F106" s="16">
        <v>2400</v>
      </c>
      <c r="G106" s="16">
        <f>G107</f>
        <v>2326.5</v>
      </c>
    </row>
    <row r="107" spans="1:7" s="2" customFormat="1" ht="30" x14ac:dyDescent="0.25">
      <c r="A107" s="19" t="s">
        <v>140</v>
      </c>
      <c r="B107" s="19" t="s">
        <v>15</v>
      </c>
      <c r="C107" s="19" t="s">
        <v>115</v>
      </c>
      <c r="D107" s="19" t="s">
        <v>116</v>
      </c>
      <c r="E107" s="13" t="s">
        <v>18</v>
      </c>
      <c r="F107" s="16">
        <v>2400</v>
      </c>
      <c r="G107" s="16">
        <v>2326.5</v>
      </c>
    </row>
    <row r="108" spans="1:7" s="2" customFormat="1" ht="45" x14ac:dyDescent="0.25">
      <c r="A108" s="19" t="s">
        <v>142</v>
      </c>
      <c r="B108" s="19" t="s">
        <v>5</v>
      </c>
      <c r="C108" s="19" t="s">
        <v>5</v>
      </c>
      <c r="D108" s="19" t="s">
        <v>5</v>
      </c>
      <c r="E108" s="15" t="s">
        <v>143</v>
      </c>
      <c r="F108" s="16">
        <v>11886.7</v>
      </c>
      <c r="G108" s="16">
        <f>G109+G110</f>
        <v>11810.5</v>
      </c>
    </row>
    <row r="109" spans="1:7" s="2" customFormat="1" ht="75" x14ac:dyDescent="0.25">
      <c r="A109" s="19" t="s">
        <v>142</v>
      </c>
      <c r="B109" s="19" t="s">
        <v>105</v>
      </c>
      <c r="C109" s="19" t="s">
        <v>115</v>
      </c>
      <c r="D109" s="19" t="s">
        <v>92</v>
      </c>
      <c r="E109" s="13" t="s">
        <v>106</v>
      </c>
      <c r="F109" s="16">
        <v>10080.5</v>
      </c>
      <c r="G109" s="16">
        <v>10020.5</v>
      </c>
    </row>
    <row r="110" spans="1:7" s="2" customFormat="1" ht="30" x14ac:dyDescent="0.25">
      <c r="A110" s="19" t="s">
        <v>142</v>
      </c>
      <c r="B110" s="19" t="s">
        <v>15</v>
      </c>
      <c r="C110" s="19" t="s">
        <v>115</v>
      </c>
      <c r="D110" s="19" t="s">
        <v>92</v>
      </c>
      <c r="E110" s="13" t="s">
        <v>18</v>
      </c>
      <c r="F110" s="16">
        <v>1806.2</v>
      </c>
      <c r="G110" s="16">
        <v>1790</v>
      </c>
    </row>
    <row r="111" spans="1:7" s="2" customFormat="1" ht="75" x14ac:dyDescent="0.25">
      <c r="A111" s="19" t="s">
        <v>144</v>
      </c>
      <c r="B111" s="19" t="s">
        <v>5</v>
      </c>
      <c r="C111" s="19" t="s">
        <v>5</v>
      </c>
      <c r="D111" s="19" t="s">
        <v>5</v>
      </c>
      <c r="E111" s="15" t="s">
        <v>145</v>
      </c>
      <c r="F111" s="16">
        <v>4043.4</v>
      </c>
      <c r="G111" s="16">
        <f>G112</f>
        <v>4041.3</v>
      </c>
    </row>
    <row r="112" spans="1:7" s="2" customFormat="1" ht="30" x14ac:dyDescent="0.25">
      <c r="A112" s="19" t="s">
        <v>144</v>
      </c>
      <c r="B112" s="19" t="s">
        <v>15</v>
      </c>
      <c r="C112" s="19" t="s">
        <v>115</v>
      </c>
      <c r="D112" s="19" t="s">
        <v>116</v>
      </c>
      <c r="E112" s="13" t="s">
        <v>18</v>
      </c>
      <c r="F112" s="16">
        <v>4043.4</v>
      </c>
      <c r="G112" s="16">
        <v>4041.3</v>
      </c>
    </row>
    <row r="113" spans="1:7" s="2" customFormat="1" ht="85.5" x14ac:dyDescent="0.25">
      <c r="A113" s="12" t="s">
        <v>146</v>
      </c>
      <c r="B113" s="13" t="s">
        <v>5</v>
      </c>
      <c r="C113" s="13" t="s">
        <v>5</v>
      </c>
      <c r="D113" s="13" t="s">
        <v>5</v>
      </c>
      <c r="E113" s="14" t="s">
        <v>147</v>
      </c>
      <c r="F113" s="11">
        <v>1780</v>
      </c>
      <c r="G113" s="11">
        <f>G114</f>
        <v>280</v>
      </c>
    </row>
    <row r="114" spans="1:7" s="2" customFormat="1" ht="90" x14ac:dyDescent="0.25">
      <c r="A114" s="19" t="s">
        <v>148</v>
      </c>
      <c r="B114" s="19" t="s">
        <v>5</v>
      </c>
      <c r="C114" s="19" t="s">
        <v>5</v>
      </c>
      <c r="D114" s="19" t="s">
        <v>5</v>
      </c>
      <c r="E114" s="15" t="s">
        <v>149</v>
      </c>
      <c r="F114" s="16">
        <v>1780</v>
      </c>
      <c r="G114" s="16">
        <f>G115</f>
        <v>280</v>
      </c>
    </row>
    <row r="115" spans="1:7" s="2" customFormat="1" ht="30" x14ac:dyDescent="0.25">
      <c r="A115" s="19" t="s">
        <v>148</v>
      </c>
      <c r="B115" s="19" t="s">
        <v>15</v>
      </c>
      <c r="C115" s="19" t="s">
        <v>115</v>
      </c>
      <c r="D115" s="19" t="s">
        <v>92</v>
      </c>
      <c r="E115" s="13" t="s">
        <v>18</v>
      </c>
      <c r="F115" s="16">
        <v>1780</v>
      </c>
      <c r="G115" s="16">
        <v>280</v>
      </c>
    </row>
    <row r="116" spans="1:7" s="2" customFormat="1" ht="57" x14ac:dyDescent="0.25">
      <c r="A116" s="12" t="s">
        <v>150</v>
      </c>
      <c r="B116" s="12" t="s">
        <v>5</v>
      </c>
      <c r="C116" s="12" t="s">
        <v>5</v>
      </c>
      <c r="D116" s="12" t="s">
        <v>5</v>
      </c>
      <c r="E116" s="10" t="s">
        <v>151</v>
      </c>
      <c r="F116" s="11">
        <v>438586</v>
      </c>
      <c r="G116" s="11">
        <f>G117+G120</f>
        <v>429427.7</v>
      </c>
    </row>
    <row r="117" spans="1:7" s="2" customFormat="1" ht="42.75" x14ac:dyDescent="0.25">
      <c r="A117" s="12" t="s">
        <v>152</v>
      </c>
      <c r="B117" s="13" t="s">
        <v>5</v>
      </c>
      <c r="C117" s="13" t="s">
        <v>5</v>
      </c>
      <c r="D117" s="13" t="s">
        <v>5</v>
      </c>
      <c r="E117" s="14" t="s">
        <v>153</v>
      </c>
      <c r="F117" s="11">
        <v>726.6</v>
      </c>
      <c r="G117" s="11">
        <f>G118</f>
        <v>634.1</v>
      </c>
    </row>
    <row r="118" spans="1:7" s="2" customFormat="1" ht="30" x14ac:dyDescent="0.25">
      <c r="A118" s="19" t="s">
        <v>154</v>
      </c>
      <c r="B118" s="19" t="s">
        <v>5</v>
      </c>
      <c r="C118" s="19" t="s">
        <v>5</v>
      </c>
      <c r="D118" s="19" t="s">
        <v>5</v>
      </c>
      <c r="E118" s="15" t="s">
        <v>155</v>
      </c>
      <c r="F118" s="16">
        <v>726.6</v>
      </c>
      <c r="G118" s="16">
        <f>G119</f>
        <v>634.1</v>
      </c>
    </row>
    <row r="119" spans="1:7" s="2" customFormat="1" ht="30" x14ac:dyDescent="0.25">
      <c r="A119" s="19" t="s">
        <v>154</v>
      </c>
      <c r="B119" s="19" t="s">
        <v>15</v>
      </c>
      <c r="C119" s="19" t="s">
        <v>115</v>
      </c>
      <c r="D119" s="19" t="s">
        <v>68</v>
      </c>
      <c r="E119" s="13" t="s">
        <v>18</v>
      </c>
      <c r="F119" s="16">
        <v>726.6</v>
      </c>
      <c r="G119" s="16">
        <v>634.1</v>
      </c>
    </row>
    <row r="120" spans="1:7" s="2" customFormat="1" ht="57" x14ac:dyDescent="0.25">
      <c r="A120" s="12" t="s">
        <v>156</v>
      </c>
      <c r="B120" s="13" t="s">
        <v>5</v>
      </c>
      <c r="C120" s="13" t="s">
        <v>5</v>
      </c>
      <c r="D120" s="13" t="s">
        <v>5</v>
      </c>
      <c r="E120" s="14" t="s">
        <v>157</v>
      </c>
      <c r="F120" s="11">
        <v>437859.4</v>
      </c>
      <c r="G120" s="11">
        <f>G121+G123+G125+G127+G129+G133</f>
        <v>428793.60000000003</v>
      </c>
    </row>
    <row r="121" spans="1:7" s="2" customFormat="1" ht="45" x14ac:dyDescent="0.25">
      <c r="A121" s="19" t="s">
        <v>158</v>
      </c>
      <c r="B121" s="19" t="s">
        <v>5</v>
      </c>
      <c r="C121" s="19" t="s">
        <v>5</v>
      </c>
      <c r="D121" s="19" t="s">
        <v>5</v>
      </c>
      <c r="E121" s="15" t="s">
        <v>159</v>
      </c>
      <c r="F121" s="16">
        <v>17200</v>
      </c>
      <c r="G121" s="16">
        <f>G122</f>
        <v>17986</v>
      </c>
    </row>
    <row r="122" spans="1:7" s="2" customFormat="1" ht="30" x14ac:dyDescent="0.25">
      <c r="A122" s="19" t="s">
        <v>158</v>
      </c>
      <c r="B122" s="19" t="s">
        <v>15</v>
      </c>
      <c r="C122" s="19" t="s">
        <v>115</v>
      </c>
      <c r="D122" s="19" t="s">
        <v>92</v>
      </c>
      <c r="E122" s="13" t="s">
        <v>18</v>
      </c>
      <c r="F122" s="16">
        <v>17200</v>
      </c>
      <c r="G122" s="16">
        <v>17986</v>
      </c>
    </row>
    <row r="123" spans="1:7" s="2" customFormat="1" ht="60" x14ac:dyDescent="0.25">
      <c r="A123" s="19" t="s">
        <v>160</v>
      </c>
      <c r="B123" s="19" t="s">
        <v>5</v>
      </c>
      <c r="C123" s="19" t="s">
        <v>5</v>
      </c>
      <c r="D123" s="19" t="s">
        <v>5</v>
      </c>
      <c r="E123" s="15" t="s">
        <v>161</v>
      </c>
      <c r="F123" s="16">
        <v>182562.1</v>
      </c>
      <c r="G123" s="16">
        <f>G124</f>
        <v>182562.1</v>
      </c>
    </row>
    <row r="124" spans="1:7" s="2" customFormat="1" ht="30" x14ac:dyDescent="0.25">
      <c r="A124" s="19" t="s">
        <v>160</v>
      </c>
      <c r="B124" s="19" t="s">
        <v>57</v>
      </c>
      <c r="C124" s="19" t="s">
        <v>115</v>
      </c>
      <c r="D124" s="19" t="s">
        <v>92</v>
      </c>
      <c r="E124" s="13" t="s">
        <v>58</v>
      </c>
      <c r="F124" s="16">
        <v>182562.1</v>
      </c>
      <c r="G124" s="16">
        <v>182562.1</v>
      </c>
    </row>
    <row r="125" spans="1:7" s="2" customFormat="1" ht="60" x14ac:dyDescent="0.25">
      <c r="A125" s="19" t="s">
        <v>162</v>
      </c>
      <c r="B125" s="19" t="s">
        <v>5</v>
      </c>
      <c r="C125" s="19" t="s">
        <v>5</v>
      </c>
      <c r="D125" s="19" t="s">
        <v>5</v>
      </c>
      <c r="E125" s="15" t="s">
        <v>163</v>
      </c>
      <c r="F125" s="16">
        <v>88557.9</v>
      </c>
      <c r="G125" s="16">
        <f>G126</f>
        <v>88557.9</v>
      </c>
    </row>
    <row r="126" spans="1:7" s="2" customFormat="1" ht="30" x14ac:dyDescent="0.25">
      <c r="A126" s="19" t="s">
        <v>162</v>
      </c>
      <c r="B126" s="19" t="s">
        <v>57</v>
      </c>
      <c r="C126" s="19" t="s">
        <v>115</v>
      </c>
      <c r="D126" s="19" t="s">
        <v>92</v>
      </c>
      <c r="E126" s="13" t="s">
        <v>58</v>
      </c>
      <c r="F126" s="16">
        <v>88557.9</v>
      </c>
      <c r="G126" s="16">
        <v>88557.9</v>
      </c>
    </row>
    <row r="127" spans="1:7" s="2" customFormat="1" ht="30" x14ac:dyDescent="0.25">
      <c r="A127" s="19" t="s">
        <v>164</v>
      </c>
      <c r="B127" s="19" t="s">
        <v>5</v>
      </c>
      <c r="C127" s="19" t="s">
        <v>5</v>
      </c>
      <c r="D127" s="19" t="s">
        <v>5</v>
      </c>
      <c r="E127" s="15" t="s">
        <v>165</v>
      </c>
      <c r="F127" s="16">
        <v>0</v>
      </c>
      <c r="G127" s="16">
        <f>G128</f>
        <v>0</v>
      </c>
    </row>
    <row r="128" spans="1:7" s="2" customFormat="1" ht="30" x14ac:dyDescent="0.25">
      <c r="A128" s="19" t="s">
        <v>164</v>
      </c>
      <c r="B128" s="19" t="s">
        <v>15</v>
      </c>
      <c r="C128" s="19" t="s">
        <v>166</v>
      </c>
      <c r="D128" s="19" t="s">
        <v>92</v>
      </c>
      <c r="E128" s="13" t="s">
        <v>18</v>
      </c>
      <c r="F128" s="16">
        <v>0</v>
      </c>
      <c r="G128" s="16">
        <v>0</v>
      </c>
    </row>
    <row r="129" spans="1:7" s="2" customFormat="1" ht="45" x14ac:dyDescent="0.25">
      <c r="A129" s="19" t="s">
        <v>167</v>
      </c>
      <c r="B129" s="19" t="s">
        <v>5</v>
      </c>
      <c r="C129" s="19" t="s">
        <v>5</v>
      </c>
      <c r="D129" s="19" t="s">
        <v>5</v>
      </c>
      <c r="E129" s="15" t="s">
        <v>168</v>
      </c>
      <c r="F129" s="16">
        <v>147314.29999999999</v>
      </c>
      <c r="G129" s="16">
        <f>G130+G131+G132</f>
        <v>138405.4</v>
      </c>
    </row>
    <row r="130" spans="1:7" s="2" customFormat="1" ht="75" x14ac:dyDescent="0.25">
      <c r="A130" s="19" t="s">
        <v>167</v>
      </c>
      <c r="B130" s="19" t="s">
        <v>105</v>
      </c>
      <c r="C130" s="19" t="s">
        <v>115</v>
      </c>
      <c r="D130" s="19" t="s">
        <v>92</v>
      </c>
      <c r="E130" s="13" t="s">
        <v>106</v>
      </c>
      <c r="F130" s="16">
        <v>73749</v>
      </c>
      <c r="G130" s="16">
        <v>73729.600000000006</v>
      </c>
    </row>
    <row r="131" spans="1:7" s="2" customFormat="1" ht="30" x14ac:dyDescent="0.25">
      <c r="A131" s="19" t="s">
        <v>167</v>
      </c>
      <c r="B131" s="19" t="s">
        <v>15</v>
      </c>
      <c r="C131" s="19" t="s">
        <v>115</v>
      </c>
      <c r="D131" s="19" t="s">
        <v>92</v>
      </c>
      <c r="E131" s="13" t="s">
        <v>18</v>
      </c>
      <c r="F131" s="16">
        <v>72759.399999999994</v>
      </c>
      <c r="G131" s="16">
        <v>63955.9</v>
      </c>
    </row>
    <row r="132" spans="1:7" s="2" customFormat="1" x14ac:dyDescent="0.25">
      <c r="A132" s="19" t="s">
        <v>167</v>
      </c>
      <c r="B132" s="19" t="s">
        <v>34</v>
      </c>
      <c r="C132" s="19" t="s">
        <v>115</v>
      </c>
      <c r="D132" s="19" t="s">
        <v>92</v>
      </c>
      <c r="E132" s="13" t="s">
        <v>35</v>
      </c>
      <c r="F132" s="16">
        <v>805.9</v>
      </c>
      <c r="G132" s="16">
        <v>719.9</v>
      </c>
    </row>
    <row r="133" spans="1:7" s="2" customFormat="1" ht="45" x14ac:dyDescent="0.25">
      <c r="A133" s="19" t="s">
        <v>2054</v>
      </c>
      <c r="B133" s="19" t="s">
        <v>5</v>
      </c>
      <c r="C133" s="19" t="s">
        <v>5</v>
      </c>
      <c r="D133" s="19" t="s">
        <v>5</v>
      </c>
      <c r="E133" s="15" t="s">
        <v>2055</v>
      </c>
      <c r="F133" s="16">
        <v>2225.1</v>
      </c>
      <c r="G133" s="16">
        <f>G134</f>
        <v>1282.2</v>
      </c>
    </row>
    <row r="134" spans="1:7" s="2" customFormat="1" ht="30" x14ac:dyDescent="0.25">
      <c r="A134" s="19" t="s">
        <v>2054</v>
      </c>
      <c r="B134" s="19" t="s">
        <v>15</v>
      </c>
      <c r="C134" s="19" t="s">
        <v>115</v>
      </c>
      <c r="D134" s="19" t="s">
        <v>116</v>
      </c>
      <c r="E134" s="13" t="s">
        <v>18</v>
      </c>
      <c r="F134" s="16">
        <v>2225.1</v>
      </c>
      <c r="G134" s="16">
        <v>1282.2</v>
      </c>
    </row>
    <row r="135" spans="1:7" s="2" customFormat="1" x14ac:dyDescent="0.25">
      <c r="A135" s="12" t="s">
        <v>169</v>
      </c>
      <c r="B135" s="12" t="s">
        <v>5</v>
      </c>
      <c r="C135" s="12" t="s">
        <v>5</v>
      </c>
      <c r="D135" s="12" t="s">
        <v>5</v>
      </c>
      <c r="E135" s="10" t="s">
        <v>100</v>
      </c>
      <c r="F135" s="11">
        <v>363855.2</v>
      </c>
      <c r="G135" s="11">
        <f>G136</f>
        <v>358882.89999999997</v>
      </c>
    </row>
    <row r="136" spans="1:7" s="2" customFormat="1" ht="42.75" x14ac:dyDescent="0.25">
      <c r="A136" s="12" t="s">
        <v>170</v>
      </c>
      <c r="B136" s="13" t="s">
        <v>5</v>
      </c>
      <c r="C136" s="13" t="s">
        <v>5</v>
      </c>
      <c r="D136" s="13" t="s">
        <v>5</v>
      </c>
      <c r="E136" s="14" t="s">
        <v>102</v>
      </c>
      <c r="F136" s="11">
        <v>363855.2</v>
      </c>
      <c r="G136" s="11">
        <f>G137+G139+G143</f>
        <v>358882.89999999997</v>
      </c>
    </row>
    <row r="137" spans="1:7" s="2" customFormat="1" x14ac:dyDescent="0.25">
      <c r="A137" s="19" t="s">
        <v>171</v>
      </c>
      <c r="B137" s="19" t="s">
        <v>5</v>
      </c>
      <c r="C137" s="19" t="s">
        <v>5</v>
      </c>
      <c r="D137" s="19" t="s">
        <v>5</v>
      </c>
      <c r="E137" s="15" t="s">
        <v>172</v>
      </c>
      <c r="F137" s="16">
        <v>4282.1000000000004</v>
      </c>
      <c r="G137" s="16">
        <f>G138</f>
        <v>4210.6000000000004</v>
      </c>
    </row>
    <row r="138" spans="1:7" s="2" customFormat="1" ht="75" x14ac:dyDescent="0.25">
      <c r="A138" s="19" t="s">
        <v>171</v>
      </c>
      <c r="B138" s="19" t="s">
        <v>105</v>
      </c>
      <c r="C138" s="19" t="s">
        <v>115</v>
      </c>
      <c r="D138" s="19" t="s">
        <v>173</v>
      </c>
      <c r="E138" s="13" t="s">
        <v>106</v>
      </c>
      <c r="F138" s="16">
        <v>4282.1000000000004</v>
      </c>
      <c r="G138" s="16">
        <v>4210.6000000000004</v>
      </c>
    </row>
    <row r="139" spans="1:7" s="2" customFormat="1" ht="30" x14ac:dyDescent="0.25">
      <c r="A139" s="19" t="s">
        <v>174</v>
      </c>
      <c r="B139" s="19" t="s">
        <v>5</v>
      </c>
      <c r="C139" s="19" t="s">
        <v>5</v>
      </c>
      <c r="D139" s="19" t="s">
        <v>5</v>
      </c>
      <c r="E139" s="15" t="s">
        <v>104</v>
      </c>
      <c r="F139" s="16">
        <v>332541.5</v>
      </c>
      <c r="G139" s="16">
        <f>G140+G141+G142</f>
        <v>332820.2</v>
      </c>
    </row>
    <row r="140" spans="1:7" s="2" customFormat="1" ht="75" x14ac:dyDescent="0.25">
      <c r="A140" s="19" t="s">
        <v>174</v>
      </c>
      <c r="B140" s="19" t="s">
        <v>105</v>
      </c>
      <c r="C140" s="19" t="s">
        <v>115</v>
      </c>
      <c r="D140" s="19" t="s">
        <v>175</v>
      </c>
      <c r="E140" s="13" t="s">
        <v>106</v>
      </c>
      <c r="F140" s="16">
        <v>293765.90000000002</v>
      </c>
      <c r="G140" s="16">
        <v>297952.3</v>
      </c>
    </row>
    <row r="141" spans="1:7" s="2" customFormat="1" ht="30" x14ac:dyDescent="0.25">
      <c r="A141" s="19" t="s">
        <v>174</v>
      </c>
      <c r="B141" s="19" t="s">
        <v>15</v>
      </c>
      <c r="C141" s="19" t="s">
        <v>115</v>
      </c>
      <c r="D141" s="19" t="s">
        <v>175</v>
      </c>
      <c r="E141" s="13" t="s">
        <v>18</v>
      </c>
      <c r="F141" s="16">
        <v>38775.599999999999</v>
      </c>
      <c r="G141" s="16">
        <v>34861.4</v>
      </c>
    </row>
    <row r="142" spans="1:7" s="2" customFormat="1" x14ac:dyDescent="0.25">
      <c r="A142" s="19" t="s">
        <v>174</v>
      </c>
      <c r="B142" s="19">
        <v>800</v>
      </c>
      <c r="C142" s="19" t="s">
        <v>115</v>
      </c>
      <c r="D142" s="19" t="s">
        <v>175</v>
      </c>
      <c r="E142" s="13" t="s">
        <v>35</v>
      </c>
      <c r="F142" s="16">
        <v>0</v>
      </c>
      <c r="G142" s="16">
        <v>6.5</v>
      </c>
    </row>
    <row r="143" spans="1:7" s="2" customFormat="1" ht="30" x14ac:dyDescent="0.25">
      <c r="A143" s="19" t="s">
        <v>176</v>
      </c>
      <c r="B143" s="19" t="s">
        <v>5</v>
      </c>
      <c r="C143" s="19" t="s">
        <v>5</v>
      </c>
      <c r="D143" s="19" t="s">
        <v>5</v>
      </c>
      <c r="E143" s="15" t="s">
        <v>177</v>
      </c>
      <c r="F143" s="16">
        <v>27031.599999999999</v>
      </c>
      <c r="G143" s="16">
        <f>G144</f>
        <v>21852.1</v>
      </c>
    </row>
    <row r="144" spans="1:7" s="2" customFormat="1" ht="75" x14ac:dyDescent="0.25">
      <c r="A144" s="19" t="s">
        <v>176</v>
      </c>
      <c r="B144" s="19" t="s">
        <v>105</v>
      </c>
      <c r="C144" s="19" t="s">
        <v>115</v>
      </c>
      <c r="D144" s="19" t="s">
        <v>175</v>
      </c>
      <c r="E144" s="13" t="s">
        <v>106</v>
      </c>
      <c r="F144" s="16">
        <v>27031.599999999999</v>
      </c>
      <c r="G144" s="16">
        <v>21852.1</v>
      </c>
    </row>
    <row r="145" spans="1:7" s="2" customFormat="1" ht="57" x14ac:dyDescent="0.25">
      <c r="A145" s="12" t="s">
        <v>178</v>
      </c>
      <c r="B145" s="12" t="s">
        <v>5</v>
      </c>
      <c r="C145" s="12" t="s">
        <v>5</v>
      </c>
      <c r="D145" s="12" t="s">
        <v>5</v>
      </c>
      <c r="E145" s="10" t="s">
        <v>179</v>
      </c>
      <c r="F145" s="11">
        <v>612516.1</v>
      </c>
      <c r="G145" s="11">
        <f>G146+G166+G178+G194+G204</f>
        <v>424469.1</v>
      </c>
    </row>
    <row r="146" spans="1:7" s="2" customFormat="1" ht="28.5" x14ac:dyDescent="0.25">
      <c r="A146" s="12" t="s">
        <v>180</v>
      </c>
      <c r="B146" s="12" t="s">
        <v>5</v>
      </c>
      <c r="C146" s="12" t="s">
        <v>5</v>
      </c>
      <c r="D146" s="12" t="s">
        <v>5</v>
      </c>
      <c r="E146" s="10" t="s">
        <v>181</v>
      </c>
      <c r="F146" s="11">
        <v>103054.5</v>
      </c>
      <c r="G146" s="11">
        <f>G147+G158+G163</f>
        <v>50445.100000000006</v>
      </c>
    </row>
    <row r="147" spans="1:7" s="2" customFormat="1" ht="28.5" x14ac:dyDescent="0.25">
      <c r="A147" s="12" t="s">
        <v>182</v>
      </c>
      <c r="B147" s="13" t="s">
        <v>5</v>
      </c>
      <c r="C147" s="13" t="s">
        <v>5</v>
      </c>
      <c r="D147" s="13" t="s">
        <v>5</v>
      </c>
      <c r="E147" s="14" t="s">
        <v>183</v>
      </c>
      <c r="F147" s="11">
        <v>102319.4</v>
      </c>
      <c r="G147" s="11">
        <f>G148+G150+G152+G154</f>
        <v>49864</v>
      </c>
    </row>
    <row r="148" spans="1:7" s="2" customFormat="1" ht="60" x14ac:dyDescent="0.25">
      <c r="A148" s="19" t="s">
        <v>184</v>
      </c>
      <c r="B148" s="19" t="s">
        <v>5</v>
      </c>
      <c r="C148" s="19" t="s">
        <v>5</v>
      </c>
      <c r="D148" s="19" t="s">
        <v>5</v>
      </c>
      <c r="E148" s="15" t="s">
        <v>185</v>
      </c>
      <c r="F148" s="16">
        <v>500</v>
      </c>
      <c r="G148" s="16">
        <f>G149</f>
        <v>0</v>
      </c>
    </row>
    <row r="149" spans="1:7" s="2" customFormat="1" ht="30" x14ac:dyDescent="0.25">
      <c r="A149" s="19" t="s">
        <v>184</v>
      </c>
      <c r="B149" s="19" t="s">
        <v>15</v>
      </c>
      <c r="C149" s="19" t="s">
        <v>186</v>
      </c>
      <c r="D149" s="19" t="s">
        <v>17</v>
      </c>
      <c r="E149" s="13" t="s">
        <v>18</v>
      </c>
      <c r="F149" s="16">
        <v>500</v>
      </c>
      <c r="G149" s="16">
        <v>0</v>
      </c>
    </row>
    <row r="150" spans="1:7" s="2" customFormat="1" ht="75" x14ac:dyDescent="0.25">
      <c r="A150" s="19" t="s">
        <v>187</v>
      </c>
      <c r="B150" s="19" t="s">
        <v>5</v>
      </c>
      <c r="C150" s="19" t="s">
        <v>5</v>
      </c>
      <c r="D150" s="19" t="s">
        <v>5</v>
      </c>
      <c r="E150" s="15" t="s">
        <v>188</v>
      </c>
      <c r="F150" s="16">
        <v>48300</v>
      </c>
      <c r="G150" s="16">
        <f>G151</f>
        <v>48300</v>
      </c>
    </row>
    <row r="151" spans="1:7" s="2" customFormat="1" ht="30" x14ac:dyDescent="0.25">
      <c r="A151" s="19" t="s">
        <v>187</v>
      </c>
      <c r="B151" s="19" t="s">
        <v>57</v>
      </c>
      <c r="C151" s="19" t="s">
        <v>186</v>
      </c>
      <c r="D151" s="19" t="s">
        <v>17</v>
      </c>
      <c r="E151" s="13" t="s">
        <v>58</v>
      </c>
      <c r="F151" s="16">
        <v>48300</v>
      </c>
      <c r="G151" s="16">
        <v>48300</v>
      </c>
    </row>
    <row r="152" spans="1:7" s="2" customFormat="1" ht="60" x14ac:dyDescent="0.25">
      <c r="A152" s="19" t="s">
        <v>189</v>
      </c>
      <c r="B152" s="19" t="s">
        <v>5</v>
      </c>
      <c r="C152" s="19" t="s">
        <v>5</v>
      </c>
      <c r="D152" s="19" t="s">
        <v>5</v>
      </c>
      <c r="E152" s="15" t="s">
        <v>190</v>
      </c>
      <c r="F152" s="16">
        <v>23769.4</v>
      </c>
      <c r="G152" s="16">
        <f>G153</f>
        <v>1564</v>
      </c>
    </row>
    <row r="153" spans="1:7" s="2" customFormat="1" x14ac:dyDescent="0.25">
      <c r="A153" s="19" t="s">
        <v>189</v>
      </c>
      <c r="B153" s="19" t="s">
        <v>34</v>
      </c>
      <c r="C153" s="19" t="s">
        <v>186</v>
      </c>
      <c r="D153" s="19" t="s">
        <v>17</v>
      </c>
      <c r="E153" s="13" t="s">
        <v>35</v>
      </c>
      <c r="F153" s="16">
        <v>23769.4</v>
      </c>
      <c r="G153" s="16">
        <v>1564</v>
      </c>
    </row>
    <row r="154" spans="1:7" s="2" customFormat="1" ht="75" x14ac:dyDescent="0.25">
      <c r="A154" s="19" t="s">
        <v>191</v>
      </c>
      <c r="B154" s="19" t="s">
        <v>5</v>
      </c>
      <c r="C154" s="19" t="s">
        <v>5</v>
      </c>
      <c r="D154" s="19" t="s">
        <v>5</v>
      </c>
      <c r="E154" s="15" t="s">
        <v>192</v>
      </c>
      <c r="F154" s="16">
        <v>9675</v>
      </c>
      <c r="G154" s="16">
        <f>G155</f>
        <v>0</v>
      </c>
    </row>
    <row r="155" spans="1:7" s="2" customFormat="1" x14ac:dyDescent="0.25">
      <c r="A155" s="19" t="s">
        <v>191</v>
      </c>
      <c r="B155" s="19" t="s">
        <v>128</v>
      </c>
      <c r="C155" s="19" t="s">
        <v>186</v>
      </c>
      <c r="D155" s="19" t="s">
        <v>17</v>
      </c>
      <c r="E155" s="13" t="s">
        <v>129</v>
      </c>
      <c r="F155" s="16">
        <v>9675</v>
      </c>
      <c r="G155" s="16">
        <v>0</v>
      </c>
    </row>
    <row r="156" spans="1:7" s="2" customFormat="1" ht="90" x14ac:dyDescent="0.25">
      <c r="A156" s="19" t="s">
        <v>193</v>
      </c>
      <c r="B156" s="19" t="s">
        <v>5</v>
      </c>
      <c r="C156" s="19" t="s">
        <v>5</v>
      </c>
      <c r="D156" s="19" t="s">
        <v>5</v>
      </c>
      <c r="E156" s="15" t="s">
        <v>194</v>
      </c>
      <c r="F156" s="16">
        <v>20075</v>
      </c>
      <c r="G156" s="16">
        <f>G157</f>
        <v>0</v>
      </c>
    </row>
    <row r="157" spans="1:7" s="2" customFormat="1" x14ac:dyDescent="0.25">
      <c r="A157" s="19" t="s">
        <v>193</v>
      </c>
      <c r="B157" s="19" t="s">
        <v>128</v>
      </c>
      <c r="C157" s="19" t="s">
        <v>186</v>
      </c>
      <c r="D157" s="19" t="s">
        <v>17</v>
      </c>
      <c r="E157" s="13" t="s">
        <v>129</v>
      </c>
      <c r="F157" s="16">
        <v>20075</v>
      </c>
      <c r="G157" s="16">
        <v>0</v>
      </c>
    </row>
    <row r="158" spans="1:7" s="2" customFormat="1" ht="57" x14ac:dyDescent="0.25">
      <c r="A158" s="12" t="s">
        <v>195</v>
      </c>
      <c r="B158" s="13" t="s">
        <v>5</v>
      </c>
      <c r="C158" s="13" t="s">
        <v>5</v>
      </c>
      <c r="D158" s="13" t="s">
        <v>5</v>
      </c>
      <c r="E158" s="14" t="s">
        <v>196</v>
      </c>
      <c r="F158" s="11">
        <v>438.1</v>
      </c>
      <c r="G158" s="11">
        <f>G159+G161</f>
        <v>288.3</v>
      </c>
    </row>
    <row r="159" spans="1:7" s="2" customFormat="1" ht="45" x14ac:dyDescent="0.25">
      <c r="A159" s="19" t="s">
        <v>197</v>
      </c>
      <c r="B159" s="19" t="s">
        <v>5</v>
      </c>
      <c r="C159" s="19" t="s">
        <v>5</v>
      </c>
      <c r="D159" s="19" t="s">
        <v>5</v>
      </c>
      <c r="E159" s="15" t="s">
        <v>198</v>
      </c>
      <c r="F159" s="16">
        <v>353.3</v>
      </c>
      <c r="G159" s="16">
        <f>G160</f>
        <v>222.3</v>
      </c>
    </row>
    <row r="160" spans="1:7" s="2" customFormat="1" ht="30" x14ac:dyDescent="0.25">
      <c r="A160" s="19" t="s">
        <v>197</v>
      </c>
      <c r="B160" s="19" t="s">
        <v>15</v>
      </c>
      <c r="C160" s="19" t="s">
        <v>186</v>
      </c>
      <c r="D160" s="19" t="s">
        <v>92</v>
      </c>
      <c r="E160" s="13" t="s">
        <v>18</v>
      </c>
      <c r="F160" s="16">
        <v>353.3</v>
      </c>
      <c r="G160" s="16">
        <v>222.3</v>
      </c>
    </row>
    <row r="161" spans="1:7" s="2" customFormat="1" ht="30" x14ac:dyDescent="0.25">
      <c r="A161" s="19" t="s">
        <v>199</v>
      </c>
      <c r="B161" s="19" t="s">
        <v>5</v>
      </c>
      <c r="C161" s="19" t="s">
        <v>5</v>
      </c>
      <c r="D161" s="19" t="s">
        <v>5</v>
      </c>
      <c r="E161" s="15" t="s">
        <v>200</v>
      </c>
      <c r="F161" s="16">
        <v>84.8</v>
      </c>
      <c r="G161" s="16">
        <f>G162</f>
        <v>66</v>
      </c>
    </row>
    <row r="162" spans="1:7" s="2" customFormat="1" ht="30" x14ac:dyDescent="0.25">
      <c r="A162" s="19" t="s">
        <v>199</v>
      </c>
      <c r="B162" s="19" t="s">
        <v>15</v>
      </c>
      <c r="C162" s="19" t="s">
        <v>186</v>
      </c>
      <c r="D162" s="19" t="s">
        <v>92</v>
      </c>
      <c r="E162" s="13" t="s">
        <v>18</v>
      </c>
      <c r="F162" s="16">
        <v>84.8</v>
      </c>
      <c r="G162" s="16">
        <v>66</v>
      </c>
    </row>
    <row r="163" spans="1:7" s="2" customFormat="1" ht="42.75" x14ac:dyDescent="0.25">
      <c r="A163" s="12" t="s">
        <v>201</v>
      </c>
      <c r="B163" s="13" t="s">
        <v>5</v>
      </c>
      <c r="C163" s="13" t="s">
        <v>5</v>
      </c>
      <c r="D163" s="13" t="s">
        <v>5</v>
      </c>
      <c r="E163" s="14" t="s">
        <v>202</v>
      </c>
      <c r="F163" s="11">
        <v>297</v>
      </c>
      <c r="G163" s="11">
        <f>G164</f>
        <v>292.8</v>
      </c>
    </row>
    <row r="164" spans="1:7" s="2" customFormat="1" ht="60" x14ac:dyDescent="0.25">
      <c r="A164" s="19" t="s">
        <v>203</v>
      </c>
      <c r="B164" s="19" t="s">
        <v>5</v>
      </c>
      <c r="C164" s="19" t="s">
        <v>5</v>
      </c>
      <c r="D164" s="19" t="s">
        <v>5</v>
      </c>
      <c r="E164" s="15" t="s">
        <v>204</v>
      </c>
      <c r="F164" s="16">
        <v>297</v>
      </c>
      <c r="G164" s="16">
        <f>G165</f>
        <v>292.8</v>
      </c>
    </row>
    <row r="165" spans="1:7" s="2" customFormat="1" ht="30" x14ac:dyDescent="0.25">
      <c r="A165" s="19" t="s">
        <v>203</v>
      </c>
      <c r="B165" s="19" t="s">
        <v>15</v>
      </c>
      <c r="C165" s="19" t="s">
        <v>186</v>
      </c>
      <c r="D165" s="19" t="s">
        <v>92</v>
      </c>
      <c r="E165" s="13" t="s">
        <v>18</v>
      </c>
      <c r="F165" s="16">
        <v>297</v>
      </c>
      <c r="G165" s="16">
        <v>292.8</v>
      </c>
    </row>
    <row r="166" spans="1:7" s="2" customFormat="1" ht="57" x14ac:dyDescent="0.25">
      <c r="A166" s="12" t="s">
        <v>205</v>
      </c>
      <c r="B166" s="12" t="s">
        <v>5</v>
      </c>
      <c r="C166" s="12" t="s">
        <v>5</v>
      </c>
      <c r="D166" s="12" t="s">
        <v>5</v>
      </c>
      <c r="E166" s="10" t="s">
        <v>206</v>
      </c>
      <c r="F166" s="11">
        <v>314787.7</v>
      </c>
      <c r="G166" s="11">
        <f>G167+G172+G175</f>
        <v>229282.30000000002</v>
      </c>
    </row>
    <row r="167" spans="1:7" s="2" customFormat="1" ht="99.75" x14ac:dyDescent="0.25">
      <c r="A167" s="12" t="s">
        <v>207</v>
      </c>
      <c r="B167" s="13" t="s">
        <v>5</v>
      </c>
      <c r="C167" s="13" t="s">
        <v>5</v>
      </c>
      <c r="D167" s="13" t="s">
        <v>5</v>
      </c>
      <c r="E167" s="14" t="s">
        <v>208</v>
      </c>
      <c r="F167" s="11">
        <v>61520</v>
      </c>
      <c r="G167" s="11">
        <f>G168+G170</f>
        <v>26015.200000000001</v>
      </c>
    </row>
    <row r="168" spans="1:7" s="2" customFormat="1" ht="60" x14ac:dyDescent="0.25">
      <c r="A168" s="19" t="s">
        <v>209</v>
      </c>
      <c r="B168" s="19" t="s">
        <v>5</v>
      </c>
      <c r="C168" s="19" t="s">
        <v>5</v>
      </c>
      <c r="D168" s="19" t="s">
        <v>5</v>
      </c>
      <c r="E168" s="15" t="s">
        <v>210</v>
      </c>
      <c r="F168" s="16">
        <v>49520</v>
      </c>
      <c r="G168" s="16">
        <f>G169</f>
        <v>16810.5</v>
      </c>
    </row>
    <row r="169" spans="1:7" s="2" customFormat="1" ht="30" x14ac:dyDescent="0.25">
      <c r="A169" s="19" t="s">
        <v>209</v>
      </c>
      <c r="B169" s="19" t="s">
        <v>57</v>
      </c>
      <c r="C169" s="19" t="s">
        <v>186</v>
      </c>
      <c r="D169" s="19" t="s">
        <v>92</v>
      </c>
      <c r="E169" s="13" t="s">
        <v>58</v>
      </c>
      <c r="F169" s="16">
        <v>49520</v>
      </c>
      <c r="G169" s="16">
        <v>16810.5</v>
      </c>
    </row>
    <row r="170" spans="1:7" s="2" customFormat="1" ht="60" x14ac:dyDescent="0.25">
      <c r="A170" s="19" t="s">
        <v>211</v>
      </c>
      <c r="B170" s="19" t="s">
        <v>5</v>
      </c>
      <c r="C170" s="19" t="s">
        <v>5</v>
      </c>
      <c r="D170" s="19" t="s">
        <v>5</v>
      </c>
      <c r="E170" s="15" t="s">
        <v>212</v>
      </c>
      <c r="F170" s="16">
        <v>12000</v>
      </c>
      <c r="G170" s="16">
        <f>G171</f>
        <v>9204.7000000000007</v>
      </c>
    </row>
    <row r="171" spans="1:7" s="2" customFormat="1" ht="30" x14ac:dyDescent="0.25">
      <c r="A171" s="19" t="s">
        <v>211</v>
      </c>
      <c r="B171" s="19" t="s">
        <v>57</v>
      </c>
      <c r="C171" s="19" t="s">
        <v>186</v>
      </c>
      <c r="D171" s="19" t="s">
        <v>17</v>
      </c>
      <c r="E171" s="13" t="s">
        <v>58</v>
      </c>
      <c r="F171" s="16">
        <v>12000</v>
      </c>
      <c r="G171" s="16">
        <v>9204.7000000000007</v>
      </c>
    </row>
    <row r="172" spans="1:7" s="2" customFormat="1" ht="128.25" x14ac:dyDescent="0.25">
      <c r="A172" s="12" t="s">
        <v>213</v>
      </c>
      <c r="B172" s="13" t="s">
        <v>5</v>
      </c>
      <c r="C172" s="13" t="s">
        <v>5</v>
      </c>
      <c r="D172" s="13" t="s">
        <v>5</v>
      </c>
      <c r="E172" s="14" t="s">
        <v>214</v>
      </c>
      <c r="F172" s="11">
        <v>251467.7</v>
      </c>
      <c r="G172" s="11">
        <f>G173</f>
        <v>203267.1</v>
      </c>
    </row>
    <row r="173" spans="1:7" s="2" customFormat="1" ht="60" x14ac:dyDescent="0.25">
      <c r="A173" s="19" t="s">
        <v>215</v>
      </c>
      <c r="B173" s="19" t="s">
        <v>5</v>
      </c>
      <c r="C173" s="19" t="s">
        <v>5</v>
      </c>
      <c r="D173" s="19" t="s">
        <v>5</v>
      </c>
      <c r="E173" s="15" t="s">
        <v>216</v>
      </c>
      <c r="F173" s="16">
        <v>251467.7</v>
      </c>
      <c r="G173" s="16">
        <f>G174</f>
        <v>203267.1</v>
      </c>
    </row>
    <row r="174" spans="1:7" s="2" customFormat="1" ht="30" x14ac:dyDescent="0.25">
      <c r="A174" s="19" t="s">
        <v>215</v>
      </c>
      <c r="B174" s="19" t="s">
        <v>57</v>
      </c>
      <c r="C174" s="19" t="s">
        <v>186</v>
      </c>
      <c r="D174" s="19" t="s">
        <v>92</v>
      </c>
      <c r="E174" s="13" t="s">
        <v>58</v>
      </c>
      <c r="F174" s="16">
        <v>251467.7</v>
      </c>
      <c r="G174" s="16">
        <v>203267.1</v>
      </c>
    </row>
    <row r="175" spans="1:7" s="2" customFormat="1" ht="57" x14ac:dyDescent="0.25">
      <c r="A175" s="12" t="s">
        <v>217</v>
      </c>
      <c r="B175" s="13" t="s">
        <v>5</v>
      </c>
      <c r="C175" s="13" t="s">
        <v>5</v>
      </c>
      <c r="D175" s="13" t="s">
        <v>5</v>
      </c>
      <c r="E175" s="14" t="s">
        <v>218</v>
      </c>
      <c r="F175" s="11">
        <v>1800</v>
      </c>
      <c r="G175" s="11">
        <f>G176</f>
        <v>0</v>
      </c>
    </row>
    <row r="176" spans="1:7" s="2" customFormat="1" ht="45" x14ac:dyDescent="0.25">
      <c r="A176" s="19" t="s">
        <v>219</v>
      </c>
      <c r="B176" s="19" t="s">
        <v>5</v>
      </c>
      <c r="C176" s="19" t="s">
        <v>5</v>
      </c>
      <c r="D176" s="19" t="s">
        <v>5</v>
      </c>
      <c r="E176" s="15" t="s">
        <v>220</v>
      </c>
      <c r="F176" s="16">
        <v>1800</v>
      </c>
      <c r="G176" s="16">
        <f>G177</f>
        <v>0</v>
      </c>
    </row>
    <row r="177" spans="1:7" s="2" customFormat="1" ht="30" x14ac:dyDescent="0.25">
      <c r="A177" s="19" t="s">
        <v>219</v>
      </c>
      <c r="B177" s="19" t="s">
        <v>15</v>
      </c>
      <c r="C177" s="19" t="s">
        <v>186</v>
      </c>
      <c r="D177" s="19" t="s">
        <v>221</v>
      </c>
      <c r="E177" s="13" t="s">
        <v>18</v>
      </c>
      <c r="F177" s="16">
        <v>1800</v>
      </c>
      <c r="G177" s="16">
        <v>0</v>
      </c>
    </row>
    <row r="178" spans="1:7" s="2" customFormat="1" ht="42.75" x14ac:dyDescent="0.25">
      <c r="A178" s="12" t="s">
        <v>222</v>
      </c>
      <c r="B178" s="12" t="s">
        <v>5</v>
      </c>
      <c r="C178" s="12" t="s">
        <v>5</v>
      </c>
      <c r="D178" s="12" t="s">
        <v>5</v>
      </c>
      <c r="E178" s="10" t="s">
        <v>223</v>
      </c>
      <c r="F178" s="11">
        <v>82280.5</v>
      </c>
      <c r="G178" s="11">
        <f>G179</f>
        <v>34336.300000000003</v>
      </c>
    </row>
    <row r="179" spans="1:7" s="2" customFormat="1" ht="57" x14ac:dyDescent="0.25">
      <c r="A179" s="12" t="s">
        <v>224</v>
      </c>
      <c r="B179" s="13" t="s">
        <v>5</v>
      </c>
      <c r="C179" s="13" t="s">
        <v>5</v>
      </c>
      <c r="D179" s="13" t="s">
        <v>5</v>
      </c>
      <c r="E179" s="14" t="s">
        <v>225</v>
      </c>
      <c r="F179" s="11">
        <v>82280.5</v>
      </c>
      <c r="G179" s="11">
        <f>G180+G182+G184+G186+G188+G190+G192</f>
        <v>34336.300000000003</v>
      </c>
    </row>
    <row r="180" spans="1:7" s="2" customFormat="1" ht="45" x14ac:dyDescent="0.25">
      <c r="A180" s="19" t="s">
        <v>226</v>
      </c>
      <c r="B180" s="19" t="s">
        <v>5</v>
      </c>
      <c r="C180" s="19" t="s">
        <v>5</v>
      </c>
      <c r="D180" s="19" t="s">
        <v>5</v>
      </c>
      <c r="E180" s="15" t="s">
        <v>227</v>
      </c>
      <c r="F180" s="16">
        <v>1045.8</v>
      </c>
      <c r="G180" s="16">
        <f>G181</f>
        <v>1045.8</v>
      </c>
    </row>
    <row r="181" spans="1:7" s="2" customFormat="1" ht="30" x14ac:dyDescent="0.25">
      <c r="A181" s="19" t="s">
        <v>226</v>
      </c>
      <c r="B181" s="19" t="s">
        <v>15</v>
      </c>
      <c r="C181" s="19" t="s">
        <v>186</v>
      </c>
      <c r="D181" s="19" t="s">
        <v>221</v>
      </c>
      <c r="E181" s="13" t="s">
        <v>18</v>
      </c>
      <c r="F181" s="16">
        <v>1045.8</v>
      </c>
      <c r="G181" s="16">
        <v>1045.8</v>
      </c>
    </row>
    <row r="182" spans="1:7" s="2" customFormat="1" ht="45" x14ac:dyDescent="0.25">
      <c r="A182" s="19" t="s">
        <v>228</v>
      </c>
      <c r="B182" s="19" t="s">
        <v>5</v>
      </c>
      <c r="C182" s="19" t="s">
        <v>5</v>
      </c>
      <c r="D182" s="19" t="s">
        <v>5</v>
      </c>
      <c r="E182" s="15" t="s">
        <v>229</v>
      </c>
      <c r="F182" s="16">
        <v>30846</v>
      </c>
      <c r="G182" s="16">
        <f>G183</f>
        <v>5414.6</v>
      </c>
    </row>
    <row r="183" spans="1:7" s="2" customFormat="1" ht="30" x14ac:dyDescent="0.25">
      <c r="A183" s="19" t="s">
        <v>228</v>
      </c>
      <c r="B183" s="19" t="s">
        <v>15</v>
      </c>
      <c r="C183" s="19" t="s">
        <v>186</v>
      </c>
      <c r="D183" s="19" t="s">
        <v>221</v>
      </c>
      <c r="E183" s="13" t="s">
        <v>18</v>
      </c>
      <c r="F183" s="16">
        <v>30846</v>
      </c>
      <c r="G183" s="16">
        <v>5414.6</v>
      </c>
    </row>
    <row r="184" spans="1:7" s="2" customFormat="1" ht="45" x14ac:dyDescent="0.25">
      <c r="A184" s="19" t="s">
        <v>230</v>
      </c>
      <c r="B184" s="19" t="s">
        <v>5</v>
      </c>
      <c r="C184" s="19" t="s">
        <v>5</v>
      </c>
      <c r="D184" s="19" t="s">
        <v>5</v>
      </c>
      <c r="E184" s="15" t="s">
        <v>231</v>
      </c>
      <c r="F184" s="16">
        <v>348.5</v>
      </c>
      <c r="G184" s="16">
        <f>G185</f>
        <v>308.10000000000002</v>
      </c>
    </row>
    <row r="185" spans="1:7" s="2" customFormat="1" ht="30" x14ac:dyDescent="0.25">
      <c r="A185" s="19" t="s">
        <v>230</v>
      </c>
      <c r="B185" s="19" t="s">
        <v>15</v>
      </c>
      <c r="C185" s="19" t="s">
        <v>186</v>
      </c>
      <c r="D185" s="19" t="s">
        <v>221</v>
      </c>
      <c r="E185" s="13" t="s">
        <v>18</v>
      </c>
      <c r="F185" s="16">
        <v>348.5</v>
      </c>
      <c r="G185" s="16">
        <v>308.10000000000002</v>
      </c>
    </row>
    <row r="186" spans="1:7" s="2" customFormat="1" ht="30" x14ac:dyDescent="0.25">
      <c r="A186" s="19" t="s">
        <v>232</v>
      </c>
      <c r="B186" s="19" t="s">
        <v>5</v>
      </c>
      <c r="C186" s="19" t="s">
        <v>5</v>
      </c>
      <c r="D186" s="19" t="s">
        <v>5</v>
      </c>
      <c r="E186" s="15" t="s">
        <v>233</v>
      </c>
      <c r="F186" s="16">
        <v>22122.6</v>
      </c>
      <c r="G186" s="16">
        <f>G187</f>
        <v>0</v>
      </c>
    </row>
    <row r="187" spans="1:7" s="2" customFormat="1" ht="30" x14ac:dyDescent="0.25">
      <c r="A187" s="19" t="s">
        <v>232</v>
      </c>
      <c r="B187" s="19" t="s">
        <v>15</v>
      </c>
      <c r="C187" s="19" t="s">
        <v>186</v>
      </c>
      <c r="D187" s="19" t="s">
        <v>221</v>
      </c>
      <c r="E187" s="13" t="s">
        <v>18</v>
      </c>
      <c r="F187" s="16">
        <v>22122.6</v>
      </c>
      <c r="G187" s="16">
        <v>0</v>
      </c>
    </row>
    <row r="188" spans="1:7" s="2" customFormat="1" ht="30" x14ac:dyDescent="0.25">
      <c r="A188" s="19" t="s">
        <v>234</v>
      </c>
      <c r="B188" s="19" t="s">
        <v>5</v>
      </c>
      <c r="C188" s="19" t="s">
        <v>5</v>
      </c>
      <c r="D188" s="19" t="s">
        <v>5</v>
      </c>
      <c r="E188" s="15" t="s">
        <v>235</v>
      </c>
      <c r="F188" s="16">
        <v>498</v>
      </c>
      <c r="G188" s="16">
        <f>G189</f>
        <v>334.2</v>
      </c>
    </row>
    <row r="189" spans="1:7" s="2" customFormat="1" ht="30" x14ac:dyDescent="0.25">
      <c r="A189" s="19" t="s">
        <v>234</v>
      </c>
      <c r="B189" s="19" t="s">
        <v>15</v>
      </c>
      <c r="C189" s="19" t="s">
        <v>186</v>
      </c>
      <c r="D189" s="19" t="s">
        <v>221</v>
      </c>
      <c r="E189" s="13" t="s">
        <v>18</v>
      </c>
      <c r="F189" s="16">
        <v>498</v>
      </c>
      <c r="G189" s="16">
        <v>334.2</v>
      </c>
    </row>
    <row r="190" spans="1:7" s="2" customFormat="1" ht="30" x14ac:dyDescent="0.25">
      <c r="A190" s="19" t="s">
        <v>236</v>
      </c>
      <c r="B190" s="19" t="s">
        <v>5</v>
      </c>
      <c r="C190" s="19" t="s">
        <v>5</v>
      </c>
      <c r="D190" s="19" t="s">
        <v>5</v>
      </c>
      <c r="E190" s="15" t="s">
        <v>237</v>
      </c>
      <c r="F190" s="16">
        <v>17025.5</v>
      </c>
      <c r="G190" s="16">
        <f>G191</f>
        <v>16881.599999999999</v>
      </c>
    </row>
    <row r="191" spans="1:7" s="2" customFormat="1" ht="30" x14ac:dyDescent="0.25">
      <c r="A191" s="19" t="s">
        <v>236</v>
      </c>
      <c r="B191" s="19" t="s">
        <v>15</v>
      </c>
      <c r="C191" s="19" t="s">
        <v>238</v>
      </c>
      <c r="D191" s="19" t="s">
        <v>221</v>
      </c>
      <c r="E191" s="13" t="s">
        <v>18</v>
      </c>
      <c r="F191" s="16">
        <v>17025.5</v>
      </c>
      <c r="G191" s="16">
        <v>16881.599999999999</v>
      </c>
    </row>
    <row r="192" spans="1:7" s="2" customFormat="1" ht="30" x14ac:dyDescent="0.25">
      <c r="A192" s="19" t="s">
        <v>239</v>
      </c>
      <c r="B192" s="19" t="s">
        <v>5</v>
      </c>
      <c r="C192" s="19" t="s">
        <v>5</v>
      </c>
      <c r="D192" s="19" t="s">
        <v>5</v>
      </c>
      <c r="E192" s="15" t="s">
        <v>240</v>
      </c>
      <c r="F192" s="16">
        <v>10394.1</v>
      </c>
      <c r="G192" s="16">
        <f>G193</f>
        <v>10352</v>
      </c>
    </row>
    <row r="193" spans="1:7" s="2" customFormat="1" ht="30" x14ac:dyDescent="0.25">
      <c r="A193" s="19" t="s">
        <v>239</v>
      </c>
      <c r="B193" s="19" t="s">
        <v>15</v>
      </c>
      <c r="C193" s="19" t="s">
        <v>186</v>
      </c>
      <c r="D193" s="19" t="s">
        <v>221</v>
      </c>
      <c r="E193" s="13" t="s">
        <v>18</v>
      </c>
      <c r="F193" s="16">
        <v>10394.1</v>
      </c>
      <c r="G193" s="16">
        <v>10352</v>
      </c>
    </row>
    <row r="194" spans="1:7" s="2" customFormat="1" ht="42.75" x14ac:dyDescent="0.25">
      <c r="A194" s="12" t="s">
        <v>241</v>
      </c>
      <c r="B194" s="12" t="s">
        <v>5</v>
      </c>
      <c r="C194" s="12" t="s">
        <v>5</v>
      </c>
      <c r="D194" s="12" t="s">
        <v>5</v>
      </c>
      <c r="E194" s="10" t="s">
        <v>242</v>
      </c>
      <c r="F194" s="11">
        <v>56676.2</v>
      </c>
      <c r="G194" s="11">
        <f>G195+G198+G201</f>
        <v>54896.3</v>
      </c>
    </row>
    <row r="195" spans="1:7" s="2" customFormat="1" ht="71.25" x14ac:dyDescent="0.25">
      <c r="A195" s="12" t="s">
        <v>243</v>
      </c>
      <c r="B195" s="13" t="s">
        <v>5</v>
      </c>
      <c r="C195" s="13" t="s">
        <v>5</v>
      </c>
      <c r="D195" s="13" t="s">
        <v>5</v>
      </c>
      <c r="E195" s="14" t="s">
        <v>244</v>
      </c>
      <c r="F195" s="11">
        <v>9275.5</v>
      </c>
      <c r="G195" s="11">
        <f>G196</f>
        <v>7778.4</v>
      </c>
    </row>
    <row r="196" spans="1:7" s="2" customFormat="1" ht="90" x14ac:dyDescent="0.25">
      <c r="A196" s="19" t="s">
        <v>245</v>
      </c>
      <c r="B196" s="19" t="s">
        <v>5</v>
      </c>
      <c r="C196" s="19" t="s">
        <v>5</v>
      </c>
      <c r="D196" s="19" t="s">
        <v>5</v>
      </c>
      <c r="E196" s="15" t="s">
        <v>246</v>
      </c>
      <c r="F196" s="16">
        <v>9275.5</v>
      </c>
      <c r="G196" s="16">
        <f>G197</f>
        <v>7778.4</v>
      </c>
    </row>
    <row r="197" spans="1:7" s="2" customFormat="1" ht="30" x14ac:dyDescent="0.25">
      <c r="A197" s="19" t="s">
        <v>245</v>
      </c>
      <c r="B197" s="19" t="s">
        <v>15</v>
      </c>
      <c r="C197" s="19" t="s">
        <v>247</v>
      </c>
      <c r="D197" s="19" t="s">
        <v>248</v>
      </c>
      <c r="E197" s="13" t="s">
        <v>18</v>
      </c>
      <c r="F197" s="16">
        <v>9275.5</v>
      </c>
      <c r="G197" s="16">
        <v>7778.4</v>
      </c>
    </row>
    <row r="198" spans="1:7" s="2" customFormat="1" ht="42.75" x14ac:dyDescent="0.25">
      <c r="A198" s="12" t="s">
        <v>249</v>
      </c>
      <c r="B198" s="13" t="s">
        <v>5</v>
      </c>
      <c r="C198" s="13" t="s">
        <v>5</v>
      </c>
      <c r="D198" s="13" t="s">
        <v>5</v>
      </c>
      <c r="E198" s="14" t="s">
        <v>250</v>
      </c>
      <c r="F198" s="11">
        <v>42438.400000000001</v>
      </c>
      <c r="G198" s="11">
        <f>G199</f>
        <v>42438.400000000001</v>
      </c>
    </row>
    <row r="199" spans="1:7" s="2" customFormat="1" ht="150" x14ac:dyDescent="0.25">
      <c r="A199" s="19" t="s">
        <v>251</v>
      </c>
      <c r="B199" s="19" t="s">
        <v>5</v>
      </c>
      <c r="C199" s="19" t="s">
        <v>5</v>
      </c>
      <c r="D199" s="19" t="s">
        <v>5</v>
      </c>
      <c r="E199" s="15" t="s">
        <v>252</v>
      </c>
      <c r="F199" s="16">
        <v>42438.400000000001</v>
      </c>
      <c r="G199" s="16">
        <f>G200</f>
        <v>42438.400000000001</v>
      </c>
    </row>
    <row r="200" spans="1:7" s="2" customFormat="1" x14ac:dyDescent="0.25">
      <c r="A200" s="19" t="s">
        <v>251</v>
      </c>
      <c r="B200" s="19" t="s">
        <v>128</v>
      </c>
      <c r="C200" s="19" t="s">
        <v>247</v>
      </c>
      <c r="D200" s="19" t="s">
        <v>248</v>
      </c>
      <c r="E200" s="13" t="s">
        <v>129</v>
      </c>
      <c r="F200" s="16">
        <v>42438.400000000001</v>
      </c>
      <c r="G200" s="16">
        <v>42438.400000000001</v>
      </c>
    </row>
    <row r="201" spans="1:7" s="2" customFormat="1" ht="57" x14ac:dyDescent="0.25">
      <c r="A201" s="12" t="s">
        <v>253</v>
      </c>
      <c r="B201" s="13" t="s">
        <v>5</v>
      </c>
      <c r="C201" s="13" t="s">
        <v>5</v>
      </c>
      <c r="D201" s="13" t="s">
        <v>5</v>
      </c>
      <c r="E201" s="14" t="s">
        <v>254</v>
      </c>
      <c r="F201" s="11">
        <v>4962.3</v>
      </c>
      <c r="G201" s="11">
        <f>G202</f>
        <v>4679.5</v>
      </c>
    </row>
    <row r="202" spans="1:7" s="2" customFormat="1" x14ac:dyDescent="0.25">
      <c r="A202" s="19" t="s">
        <v>255</v>
      </c>
      <c r="B202" s="19" t="s">
        <v>5</v>
      </c>
      <c r="C202" s="19" t="s">
        <v>5</v>
      </c>
      <c r="D202" s="19" t="s">
        <v>5</v>
      </c>
      <c r="E202" s="15" t="s">
        <v>256</v>
      </c>
      <c r="F202" s="16">
        <v>4962.3</v>
      </c>
      <c r="G202" s="16">
        <f>G203</f>
        <v>4679.5</v>
      </c>
    </row>
    <row r="203" spans="1:7" s="2" customFormat="1" ht="30" x14ac:dyDescent="0.25">
      <c r="A203" s="19" t="s">
        <v>255</v>
      </c>
      <c r="B203" s="19" t="s">
        <v>15</v>
      </c>
      <c r="C203" s="19" t="s">
        <v>247</v>
      </c>
      <c r="D203" s="19" t="s">
        <v>92</v>
      </c>
      <c r="E203" s="13" t="s">
        <v>18</v>
      </c>
      <c r="F203" s="16">
        <v>4962.3</v>
      </c>
      <c r="G203" s="16">
        <v>4679.5</v>
      </c>
    </row>
    <row r="204" spans="1:7" s="2" customFormat="1" x14ac:dyDescent="0.25">
      <c r="A204" s="12" t="s">
        <v>257</v>
      </c>
      <c r="B204" s="12" t="s">
        <v>5</v>
      </c>
      <c r="C204" s="12" t="s">
        <v>5</v>
      </c>
      <c r="D204" s="12" t="s">
        <v>5</v>
      </c>
      <c r="E204" s="10" t="s">
        <v>100</v>
      </c>
      <c r="F204" s="11">
        <v>55717.2</v>
      </c>
      <c r="G204" s="11">
        <f>G205</f>
        <v>55509.100000000006</v>
      </c>
    </row>
    <row r="205" spans="1:7" s="2" customFormat="1" ht="28.5" x14ac:dyDescent="0.25">
      <c r="A205" s="12" t="s">
        <v>258</v>
      </c>
      <c r="B205" s="13" t="s">
        <v>5</v>
      </c>
      <c r="C205" s="13" t="s">
        <v>5</v>
      </c>
      <c r="D205" s="13" t="s">
        <v>5</v>
      </c>
      <c r="E205" s="14" t="s">
        <v>259</v>
      </c>
      <c r="F205" s="11">
        <v>55717.2</v>
      </c>
      <c r="G205" s="11">
        <f>G206+G212</f>
        <v>55509.100000000006</v>
      </c>
    </row>
    <row r="206" spans="1:7" s="2" customFormat="1" ht="30" x14ac:dyDescent="0.25">
      <c r="A206" s="19" t="s">
        <v>260</v>
      </c>
      <c r="B206" s="19" t="s">
        <v>5</v>
      </c>
      <c r="C206" s="19" t="s">
        <v>5</v>
      </c>
      <c r="D206" s="19" t="s">
        <v>5</v>
      </c>
      <c r="E206" s="15" t="s">
        <v>104</v>
      </c>
      <c r="F206" s="16">
        <v>47485.2</v>
      </c>
      <c r="G206" s="16">
        <f>G207+G208+G209+G210</f>
        <v>47277.4</v>
      </c>
    </row>
    <row r="207" spans="1:7" s="2" customFormat="1" ht="75" x14ac:dyDescent="0.25">
      <c r="A207" s="19" t="s">
        <v>260</v>
      </c>
      <c r="B207" s="19" t="s">
        <v>105</v>
      </c>
      <c r="C207" s="19" t="s">
        <v>186</v>
      </c>
      <c r="D207" s="19" t="s">
        <v>221</v>
      </c>
      <c r="E207" s="13" t="s">
        <v>106</v>
      </c>
      <c r="F207" s="16">
        <v>43200.9</v>
      </c>
      <c r="G207" s="16">
        <v>43130.3</v>
      </c>
    </row>
    <row r="208" spans="1:7" s="2" customFormat="1" ht="75" x14ac:dyDescent="0.25">
      <c r="A208" s="19" t="s">
        <v>260</v>
      </c>
      <c r="B208" s="19" t="s">
        <v>105</v>
      </c>
      <c r="C208" s="19" t="s">
        <v>247</v>
      </c>
      <c r="D208" s="19" t="s">
        <v>92</v>
      </c>
      <c r="E208" s="13" t="s">
        <v>106</v>
      </c>
      <c r="F208" s="16">
        <v>2884.5</v>
      </c>
      <c r="G208" s="16">
        <v>2848.5</v>
      </c>
    </row>
    <row r="209" spans="1:7" s="2" customFormat="1" ht="30" x14ac:dyDescent="0.25">
      <c r="A209" s="19" t="s">
        <v>260</v>
      </c>
      <c r="B209" s="19" t="s">
        <v>15</v>
      </c>
      <c r="C209" s="19" t="s">
        <v>186</v>
      </c>
      <c r="D209" s="19" t="s">
        <v>221</v>
      </c>
      <c r="E209" s="13" t="s">
        <v>18</v>
      </c>
      <c r="F209" s="16">
        <v>1298.5999999999999</v>
      </c>
      <c r="G209" s="16">
        <v>1201.0999999999999</v>
      </c>
    </row>
    <row r="210" spans="1:7" s="2" customFormat="1" ht="30" x14ac:dyDescent="0.25">
      <c r="A210" s="19" t="s">
        <v>260</v>
      </c>
      <c r="B210" s="19" t="s">
        <v>15</v>
      </c>
      <c r="C210" s="19" t="s">
        <v>247</v>
      </c>
      <c r="D210" s="19" t="s">
        <v>92</v>
      </c>
      <c r="E210" s="13" t="s">
        <v>18</v>
      </c>
      <c r="F210" s="16">
        <v>97.5</v>
      </c>
      <c r="G210" s="16">
        <v>97.5</v>
      </c>
    </row>
    <row r="211" spans="1:7" s="2" customFormat="1" x14ac:dyDescent="0.25">
      <c r="A211" s="19" t="s">
        <v>260</v>
      </c>
      <c r="B211" s="19" t="s">
        <v>34</v>
      </c>
      <c r="C211" s="19" t="s">
        <v>186</v>
      </c>
      <c r="D211" s="19" t="s">
        <v>221</v>
      </c>
      <c r="E211" s="13" t="s">
        <v>35</v>
      </c>
      <c r="F211" s="16">
        <v>3.7</v>
      </c>
      <c r="G211" s="16">
        <v>0</v>
      </c>
    </row>
    <row r="212" spans="1:7" s="2" customFormat="1" ht="120" x14ac:dyDescent="0.25">
      <c r="A212" s="19" t="s">
        <v>261</v>
      </c>
      <c r="B212" s="19" t="s">
        <v>5</v>
      </c>
      <c r="C212" s="19" t="s">
        <v>5</v>
      </c>
      <c r="D212" s="19" t="s">
        <v>5</v>
      </c>
      <c r="E212" s="15" t="s">
        <v>262</v>
      </c>
      <c r="F212" s="16">
        <v>8232</v>
      </c>
      <c r="G212" s="16">
        <f>G213+G214</f>
        <v>8231.7000000000007</v>
      </c>
    </row>
    <row r="213" spans="1:7" s="2" customFormat="1" ht="75" x14ac:dyDescent="0.25">
      <c r="A213" s="19" t="s">
        <v>261</v>
      </c>
      <c r="B213" s="19" t="s">
        <v>105</v>
      </c>
      <c r="C213" s="19" t="s">
        <v>247</v>
      </c>
      <c r="D213" s="19" t="s">
        <v>248</v>
      </c>
      <c r="E213" s="13" t="s">
        <v>106</v>
      </c>
      <c r="F213" s="16">
        <v>6556.1</v>
      </c>
      <c r="G213" s="16">
        <v>6613.8</v>
      </c>
    </row>
    <row r="214" spans="1:7" s="2" customFormat="1" ht="30" x14ac:dyDescent="0.25">
      <c r="A214" s="19" t="s">
        <v>261</v>
      </c>
      <c r="B214" s="19" t="s">
        <v>15</v>
      </c>
      <c r="C214" s="19" t="s">
        <v>247</v>
      </c>
      <c r="D214" s="19" t="s">
        <v>248</v>
      </c>
      <c r="E214" s="13" t="s">
        <v>18</v>
      </c>
      <c r="F214" s="16">
        <v>1675.9</v>
      </c>
      <c r="G214" s="16">
        <v>1617.9</v>
      </c>
    </row>
    <row r="215" spans="1:7" s="2" customFormat="1" ht="42.75" x14ac:dyDescent="0.25">
      <c r="A215" s="12" t="s">
        <v>263</v>
      </c>
      <c r="B215" s="12" t="s">
        <v>5</v>
      </c>
      <c r="C215" s="12" t="s">
        <v>5</v>
      </c>
      <c r="D215" s="12" t="s">
        <v>5</v>
      </c>
      <c r="E215" s="10" t="s">
        <v>264</v>
      </c>
      <c r="F215" s="11">
        <v>54503.9</v>
      </c>
      <c r="G215" s="11">
        <f>G216+G226</f>
        <v>38374</v>
      </c>
    </row>
    <row r="216" spans="1:7" s="2" customFormat="1" ht="28.5" x14ac:dyDescent="0.25">
      <c r="A216" s="12" t="s">
        <v>265</v>
      </c>
      <c r="B216" s="12" t="s">
        <v>5</v>
      </c>
      <c r="C216" s="12" t="s">
        <v>5</v>
      </c>
      <c r="D216" s="12" t="s">
        <v>5</v>
      </c>
      <c r="E216" s="10" t="s">
        <v>266</v>
      </c>
      <c r="F216" s="11">
        <v>44560.5</v>
      </c>
      <c r="G216" s="11">
        <f>G217</f>
        <v>28527.5</v>
      </c>
    </row>
    <row r="217" spans="1:7" s="2" customFormat="1" ht="42.75" x14ac:dyDescent="0.25">
      <c r="A217" s="12" t="s">
        <v>267</v>
      </c>
      <c r="B217" s="13" t="s">
        <v>5</v>
      </c>
      <c r="C217" s="13" t="s">
        <v>5</v>
      </c>
      <c r="D217" s="13" t="s">
        <v>5</v>
      </c>
      <c r="E217" s="14" t="s">
        <v>268</v>
      </c>
      <c r="F217" s="11">
        <v>44560.5</v>
      </c>
      <c r="G217" s="11">
        <f>G218+G222</f>
        <v>28527.5</v>
      </c>
    </row>
    <row r="218" spans="1:7" s="2" customFormat="1" ht="45" x14ac:dyDescent="0.25">
      <c r="A218" s="19" t="s">
        <v>269</v>
      </c>
      <c r="B218" s="19" t="s">
        <v>5</v>
      </c>
      <c r="C218" s="19" t="s">
        <v>5</v>
      </c>
      <c r="D218" s="19" t="s">
        <v>5</v>
      </c>
      <c r="E218" s="15" t="s">
        <v>270</v>
      </c>
      <c r="F218" s="16">
        <v>31629.5</v>
      </c>
      <c r="G218" s="16">
        <f>G219+G220+G221</f>
        <v>15823.7</v>
      </c>
    </row>
    <row r="219" spans="1:7" s="2" customFormat="1" ht="75" x14ac:dyDescent="0.25">
      <c r="A219" s="19" t="s">
        <v>269</v>
      </c>
      <c r="B219" s="19" t="s">
        <v>105</v>
      </c>
      <c r="C219" s="19" t="s">
        <v>271</v>
      </c>
      <c r="D219" s="19" t="s">
        <v>92</v>
      </c>
      <c r="E219" s="13" t="s">
        <v>106</v>
      </c>
      <c r="F219" s="16">
        <v>10271.299999999999</v>
      </c>
      <c r="G219" s="16">
        <v>10234.5</v>
      </c>
    </row>
    <row r="220" spans="1:7" s="2" customFormat="1" ht="30" x14ac:dyDescent="0.25">
      <c r="A220" s="19" t="s">
        <v>269</v>
      </c>
      <c r="B220" s="19" t="s">
        <v>15</v>
      </c>
      <c r="C220" s="19" t="s">
        <v>271</v>
      </c>
      <c r="D220" s="19" t="s">
        <v>92</v>
      </c>
      <c r="E220" s="13" t="s">
        <v>18</v>
      </c>
      <c r="F220" s="16">
        <v>20485.900000000001</v>
      </c>
      <c r="G220" s="16">
        <v>4745.7</v>
      </c>
    </row>
    <row r="221" spans="1:7" s="2" customFormat="1" x14ac:dyDescent="0.25">
      <c r="A221" s="19" t="s">
        <v>269</v>
      </c>
      <c r="B221" s="19" t="s">
        <v>34</v>
      </c>
      <c r="C221" s="19" t="s">
        <v>271</v>
      </c>
      <c r="D221" s="19" t="s">
        <v>92</v>
      </c>
      <c r="E221" s="13" t="s">
        <v>35</v>
      </c>
      <c r="F221" s="16">
        <v>872.3</v>
      </c>
      <c r="G221" s="16">
        <v>843.5</v>
      </c>
    </row>
    <row r="222" spans="1:7" s="2" customFormat="1" ht="45" x14ac:dyDescent="0.25">
      <c r="A222" s="19" t="s">
        <v>272</v>
      </c>
      <c r="B222" s="19" t="s">
        <v>5</v>
      </c>
      <c r="C222" s="19" t="s">
        <v>5</v>
      </c>
      <c r="D222" s="19" t="s">
        <v>5</v>
      </c>
      <c r="E222" s="15" t="s">
        <v>273</v>
      </c>
      <c r="F222" s="16">
        <v>12931</v>
      </c>
      <c r="G222" s="16">
        <f>G223+G224+G225</f>
        <v>12703.8</v>
      </c>
    </row>
    <row r="223" spans="1:7" s="2" customFormat="1" ht="75" x14ac:dyDescent="0.25">
      <c r="A223" s="19" t="s">
        <v>272</v>
      </c>
      <c r="B223" s="19" t="s">
        <v>105</v>
      </c>
      <c r="C223" s="19" t="s">
        <v>271</v>
      </c>
      <c r="D223" s="19" t="s">
        <v>92</v>
      </c>
      <c r="E223" s="13" t="s">
        <v>106</v>
      </c>
      <c r="F223" s="16">
        <v>9185.7000000000007</v>
      </c>
      <c r="G223" s="16">
        <v>9164</v>
      </c>
    </row>
    <row r="224" spans="1:7" s="2" customFormat="1" ht="30" x14ac:dyDescent="0.25">
      <c r="A224" s="19" t="s">
        <v>272</v>
      </c>
      <c r="B224" s="19" t="s">
        <v>15</v>
      </c>
      <c r="C224" s="19" t="s">
        <v>271</v>
      </c>
      <c r="D224" s="19" t="s">
        <v>92</v>
      </c>
      <c r="E224" s="13" t="s">
        <v>18</v>
      </c>
      <c r="F224" s="16">
        <v>2945.3</v>
      </c>
      <c r="G224" s="16">
        <v>2774.5</v>
      </c>
    </row>
    <row r="225" spans="1:7" s="2" customFormat="1" x14ac:dyDescent="0.25">
      <c r="A225" s="19" t="s">
        <v>272</v>
      </c>
      <c r="B225" s="19" t="s">
        <v>34</v>
      </c>
      <c r="C225" s="19" t="s">
        <v>271</v>
      </c>
      <c r="D225" s="19" t="s">
        <v>92</v>
      </c>
      <c r="E225" s="13" t="s">
        <v>35</v>
      </c>
      <c r="F225" s="16">
        <v>800</v>
      </c>
      <c r="G225" s="16">
        <v>765.3</v>
      </c>
    </row>
    <row r="226" spans="1:7" s="2" customFormat="1" x14ac:dyDescent="0.25">
      <c r="A226" s="12" t="s">
        <v>274</v>
      </c>
      <c r="B226" s="12" t="s">
        <v>5</v>
      </c>
      <c r="C226" s="12" t="s">
        <v>5</v>
      </c>
      <c r="D226" s="12" t="s">
        <v>5</v>
      </c>
      <c r="E226" s="10" t="s">
        <v>100</v>
      </c>
      <c r="F226" s="11">
        <v>9943.4</v>
      </c>
      <c r="G226" s="11">
        <f>G227</f>
        <v>9846.5</v>
      </c>
    </row>
    <row r="227" spans="1:7" s="2" customFormat="1" ht="28.5" x14ac:dyDescent="0.25">
      <c r="A227" s="12" t="s">
        <v>275</v>
      </c>
      <c r="B227" s="13" t="s">
        <v>5</v>
      </c>
      <c r="C227" s="13" t="s">
        <v>5</v>
      </c>
      <c r="D227" s="13" t="s">
        <v>5</v>
      </c>
      <c r="E227" s="14" t="s">
        <v>259</v>
      </c>
      <c r="F227" s="11">
        <v>9943.4</v>
      </c>
      <c r="G227" s="11">
        <f>G228</f>
        <v>9846.5</v>
      </c>
    </row>
    <row r="228" spans="1:7" s="2" customFormat="1" ht="30" x14ac:dyDescent="0.25">
      <c r="A228" s="19" t="s">
        <v>276</v>
      </c>
      <c r="B228" s="19" t="s">
        <v>5</v>
      </c>
      <c r="C228" s="19" t="s">
        <v>5</v>
      </c>
      <c r="D228" s="19" t="s">
        <v>5</v>
      </c>
      <c r="E228" s="15" t="s">
        <v>104</v>
      </c>
      <c r="F228" s="16">
        <v>9943.4</v>
      </c>
      <c r="G228" s="16">
        <f>G229+G230</f>
        <v>9846.5</v>
      </c>
    </row>
    <row r="229" spans="1:7" s="2" customFormat="1" ht="75" x14ac:dyDescent="0.25">
      <c r="A229" s="19" t="s">
        <v>276</v>
      </c>
      <c r="B229" s="19" t="s">
        <v>105</v>
      </c>
      <c r="C229" s="19" t="s">
        <v>271</v>
      </c>
      <c r="D229" s="19" t="s">
        <v>92</v>
      </c>
      <c r="E229" s="13" t="s">
        <v>106</v>
      </c>
      <c r="F229" s="16">
        <v>9263.5</v>
      </c>
      <c r="G229" s="16">
        <v>9254</v>
      </c>
    </row>
    <row r="230" spans="1:7" s="2" customFormat="1" ht="30" x14ac:dyDescent="0.25">
      <c r="A230" s="19" t="s">
        <v>276</v>
      </c>
      <c r="B230" s="19" t="s">
        <v>15</v>
      </c>
      <c r="C230" s="19" t="s">
        <v>271</v>
      </c>
      <c r="D230" s="19" t="s">
        <v>92</v>
      </c>
      <c r="E230" s="13" t="s">
        <v>18</v>
      </c>
      <c r="F230" s="16">
        <v>679.9</v>
      </c>
      <c r="G230" s="16">
        <v>592.5</v>
      </c>
    </row>
    <row r="231" spans="1:7" s="2" customFormat="1" ht="42.75" x14ac:dyDescent="0.25">
      <c r="A231" s="12" t="s">
        <v>277</v>
      </c>
      <c r="B231" s="12" t="s">
        <v>5</v>
      </c>
      <c r="C231" s="12" t="s">
        <v>5</v>
      </c>
      <c r="D231" s="12" t="s">
        <v>5</v>
      </c>
      <c r="E231" s="10" t="s">
        <v>278</v>
      </c>
      <c r="F231" s="11">
        <v>12400270.4</v>
      </c>
      <c r="G231" s="11">
        <f>G232+G310+G335+G358+G367+G373+G404</f>
        <v>11803181.4</v>
      </c>
    </row>
    <row r="232" spans="1:7" s="2" customFormat="1" ht="28.5" x14ac:dyDescent="0.25">
      <c r="A232" s="12" t="s">
        <v>279</v>
      </c>
      <c r="B232" s="12" t="s">
        <v>5</v>
      </c>
      <c r="C232" s="12" t="s">
        <v>5</v>
      </c>
      <c r="D232" s="12" t="s">
        <v>5</v>
      </c>
      <c r="E232" s="10" t="s">
        <v>280</v>
      </c>
      <c r="F232" s="11">
        <v>10566163.300000001</v>
      </c>
      <c r="G232" s="11">
        <f>G233+G240+G253+G264+G271+G285+G292+G305</f>
        <v>10046948.9</v>
      </c>
    </row>
    <row r="233" spans="1:7" s="2" customFormat="1" ht="28.5" x14ac:dyDescent="0.25">
      <c r="A233" s="12" t="s">
        <v>281</v>
      </c>
      <c r="B233" s="13" t="s">
        <v>5</v>
      </c>
      <c r="C233" s="13" t="s">
        <v>5</v>
      </c>
      <c r="D233" s="13" t="s">
        <v>5</v>
      </c>
      <c r="E233" s="14" t="s">
        <v>282</v>
      </c>
      <c r="F233" s="11">
        <v>2595867.2000000002</v>
      </c>
      <c r="G233" s="11">
        <f>G234+G236+G238</f>
        <v>2558420.3000000003</v>
      </c>
    </row>
    <row r="234" spans="1:7" s="2" customFormat="1" ht="60" x14ac:dyDescent="0.25">
      <c r="A234" s="19" t="s">
        <v>283</v>
      </c>
      <c r="B234" s="19" t="s">
        <v>5</v>
      </c>
      <c r="C234" s="19" t="s">
        <v>5</v>
      </c>
      <c r="D234" s="19" t="s">
        <v>5</v>
      </c>
      <c r="E234" s="15" t="s">
        <v>284</v>
      </c>
      <c r="F234" s="16">
        <v>8462.5</v>
      </c>
      <c r="G234" s="16">
        <f>G235</f>
        <v>7918</v>
      </c>
    </row>
    <row r="235" spans="1:7" s="2" customFormat="1" ht="30" x14ac:dyDescent="0.25">
      <c r="A235" s="19" t="s">
        <v>283</v>
      </c>
      <c r="B235" s="19" t="s">
        <v>57</v>
      </c>
      <c r="C235" s="19" t="s">
        <v>285</v>
      </c>
      <c r="D235" s="19" t="s">
        <v>286</v>
      </c>
      <c r="E235" s="13" t="s">
        <v>58</v>
      </c>
      <c r="F235" s="16">
        <v>8462.5</v>
      </c>
      <c r="G235" s="16">
        <v>7918</v>
      </c>
    </row>
    <row r="236" spans="1:7" s="2" customFormat="1" ht="90" x14ac:dyDescent="0.25">
      <c r="A236" s="19" t="s">
        <v>287</v>
      </c>
      <c r="B236" s="19" t="s">
        <v>5</v>
      </c>
      <c r="C236" s="19" t="s">
        <v>5</v>
      </c>
      <c r="D236" s="19" t="s">
        <v>5</v>
      </c>
      <c r="E236" s="15" t="s">
        <v>288</v>
      </c>
      <c r="F236" s="16">
        <v>275318.59999999998</v>
      </c>
      <c r="G236" s="16">
        <f>G237</f>
        <v>247494.2</v>
      </c>
    </row>
    <row r="237" spans="1:7" s="2" customFormat="1" x14ac:dyDescent="0.25">
      <c r="A237" s="19" t="s">
        <v>287</v>
      </c>
      <c r="B237" s="19" t="s">
        <v>128</v>
      </c>
      <c r="C237" s="19" t="s">
        <v>285</v>
      </c>
      <c r="D237" s="19" t="s">
        <v>289</v>
      </c>
      <c r="E237" s="13" t="s">
        <v>129</v>
      </c>
      <c r="F237" s="16">
        <v>275318.59999999998</v>
      </c>
      <c r="G237" s="16">
        <v>247494.2</v>
      </c>
    </row>
    <row r="238" spans="1:7" s="2" customFormat="1" ht="60" x14ac:dyDescent="0.25">
      <c r="A238" s="19" t="s">
        <v>290</v>
      </c>
      <c r="B238" s="19" t="s">
        <v>5</v>
      </c>
      <c r="C238" s="19" t="s">
        <v>5</v>
      </c>
      <c r="D238" s="19" t="s">
        <v>5</v>
      </c>
      <c r="E238" s="15" t="s">
        <v>291</v>
      </c>
      <c r="F238" s="16">
        <v>2312086.1</v>
      </c>
      <c r="G238" s="16">
        <f>G239</f>
        <v>2303008.1</v>
      </c>
    </row>
    <row r="239" spans="1:7" s="2" customFormat="1" x14ac:dyDescent="0.25">
      <c r="A239" s="19" t="s">
        <v>290</v>
      </c>
      <c r="B239" s="19" t="s">
        <v>128</v>
      </c>
      <c r="C239" s="19" t="s">
        <v>285</v>
      </c>
      <c r="D239" s="19" t="s">
        <v>292</v>
      </c>
      <c r="E239" s="13" t="s">
        <v>129</v>
      </c>
      <c r="F239" s="16">
        <v>2312086.1</v>
      </c>
      <c r="G239" s="16">
        <v>2303008.1</v>
      </c>
    </row>
    <row r="240" spans="1:7" s="2" customFormat="1" ht="57" x14ac:dyDescent="0.25">
      <c r="A240" s="12" t="s">
        <v>293</v>
      </c>
      <c r="B240" s="13" t="s">
        <v>5</v>
      </c>
      <c r="C240" s="13" t="s">
        <v>5</v>
      </c>
      <c r="D240" s="13" t="s">
        <v>5</v>
      </c>
      <c r="E240" s="14" t="s">
        <v>294</v>
      </c>
      <c r="F240" s="11">
        <v>5986477.9000000004</v>
      </c>
      <c r="G240" s="11">
        <f>G241+G245+G249+G251</f>
        <v>5985041.2000000002</v>
      </c>
    </row>
    <row r="241" spans="1:7" s="2" customFormat="1" ht="30" x14ac:dyDescent="0.25">
      <c r="A241" s="19" t="s">
        <v>295</v>
      </c>
      <c r="B241" s="19" t="s">
        <v>5</v>
      </c>
      <c r="C241" s="19" t="s">
        <v>5</v>
      </c>
      <c r="D241" s="19" t="s">
        <v>5</v>
      </c>
      <c r="E241" s="15" t="s">
        <v>296</v>
      </c>
      <c r="F241" s="16">
        <v>44063</v>
      </c>
      <c r="G241" s="16">
        <f>G242+G243+G244</f>
        <v>42627</v>
      </c>
    </row>
    <row r="242" spans="1:7" s="2" customFormat="1" ht="75" x14ac:dyDescent="0.25">
      <c r="A242" s="19" t="s">
        <v>295</v>
      </c>
      <c r="B242" s="19" t="s">
        <v>105</v>
      </c>
      <c r="C242" s="19" t="s">
        <v>285</v>
      </c>
      <c r="D242" s="19" t="s">
        <v>297</v>
      </c>
      <c r="E242" s="13" t="s">
        <v>106</v>
      </c>
      <c r="F242" s="16">
        <v>42920.4</v>
      </c>
      <c r="G242" s="16">
        <v>41551.5</v>
      </c>
    </row>
    <row r="243" spans="1:7" s="2" customFormat="1" ht="30" x14ac:dyDescent="0.25">
      <c r="A243" s="19" t="s">
        <v>295</v>
      </c>
      <c r="B243" s="19" t="s">
        <v>15</v>
      </c>
      <c r="C243" s="19" t="s">
        <v>285</v>
      </c>
      <c r="D243" s="19" t="s">
        <v>297</v>
      </c>
      <c r="E243" s="13" t="s">
        <v>18</v>
      </c>
      <c r="F243" s="16">
        <v>961.1</v>
      </c>
      <c r="G243" s="16">
        <v>917.1</v>
      </c>
    </row>
    <row r="244" spans="1:7" s="2" customFormat="1" x14ac:dyDescent="0.25">
      <c r="A244" s="19" t="s">
        <v>295</v>
      </c>
      <c r="B244" s="19" t="s">
        <v>34</v>
      </c>
      <c r="C244" s="19" t="s">
        <v>285</v>
      </c>
      <c r="D244" s="19" t="s">
        <v>297</v>
      </c>
      <c r="E244" s="13" t="s">
        <v>35</v>
      </c>
      <c r="F244" s="16">
        <v>181.5</v>
      </c>
      <c r="G244" s="16">
        <v>158.4</v>
      </c>
    </row>
    <row r="245" spans="1:7" s="2" customFormat="1" ht="45" x14ac:dyDescent="0.25">
      <c r="A245" s="19" t="s">
        <v>298</v>
      </c>
      <c r="B245" s="19" t="s">
        <v>5</v>
      </c>
      <c r="C245" s="19" t="s">
        <v>5</v>
      </c>
      <c r="D245" s="19" t="s">
        <v>5</v>
      </c>
      <c r="E245" s="15" t="s">
        <v>299</v>
      </c>
      <c r="F245" s="16">
        <v>36204.1</v>
      </c>
      <c r="G245" s="16">
        <f>G246+G247+G248</f>
        <v>36203.4</v>
      </c>
    </row>
    <row r="246" spans="1:7" s="2" customFormat="1" ht="75" x14ac:dyDescent="0.25">
      <c r="A246" s="19" t="s">
        <v>298</v>
      </c>
      <c r="B246" s="19" t="s">
        <v>105</v>
      </c>
      <c r="C246" s="19" t="s">
        <v>285</v>
      </c>
      <c r="D246" s="19" t="s">
        <v>297</v>
      </c>
      <c r="E246" s="13" t="s">
        <v>106</v>
      </c>
      <c r="F246" s="16">
        <v>24166.400000000001</v>
      </c>
      <c r="G246" s="16">
        <v>24166.400000000001</v>
      </c>
    </row>
    <row r="247" spans="1:7" s="2" customFormat="1" ht="30" x14ac:dyDescent="0.25">
      <c r="A247" s="19" t="s">
        <v>298</v>
      </c>
      <c r="B247" s="19" t="s">
        <v>15</v>
      </c>
      <c r="C247" s="19" t="s">
        <v>285</v>
      </c>
      <c r="D247" s="19" t="s">
        <v>297</v>
      </c>
      <c r="E247" s="13" t="s">
        <v>18</v>
      </c>
      <c r="F247" s="16">
        <v>11824.2</v>
      </c>
      <c r="G247" s="16">
        <v>11823.9</v>
      </c>
    </row>
    <row r="248" spans="1:7" s="2" customFormat="1" x14ac:dyDescent="0.25">
      <c r="A248" s="19" t="s">
        <v>298</v>
      </c>
      <c r="B248" s="19" t="s">
        <v>34</v>
      </c>
      <c r="C248" s="19" t="s">
        <v>285</v>
      </c>
      <c r="D248" s="19" t="s">
        <v>297</v>
      </c>
      <c r="E248" s="13" t="s">
        <v>35</v>
      </c>
      <c r="F248" s="16">
        <v>213.5</v>
      </c>
      <c r="G248" s="16">
        <v>213.1</v>
      </c>
    </row>
    <row r="249" spans="1:7" s="2" customFormat="1" ht="45" x14ac:dyDescent="0.25">
      <c r="A249" s="19" t="s">
        <v>300</v>
      </c>
      <c r="B249" s="19" t="s">
        <v>5</v>
      </c>
      <c r="C249" s="19" t="s">
        <v>5</v>
      </c>
      <c r="D249" s="19" t="s">
        <v>5</v>
      </c>
      <c r="E249" s="15" t="s">
        <v>301</v>
      </c>
      <c r="F249" s="16">
        <v>52662.1</v>
      </c>
      <c r="G249" s="16">
        <f>G250</f>
        <v>52662.1</v>
      </c>
    </row>
    <row r="250" spans="1:7" s="2" customFormat="1" ht="30" x14ac:dyDescent="0.25">
      <c r="A250" s="19" t="s">
        <v>300</v>
      </c>
      <c r="B250" s="19" t="s">
        <v>57</v>
      </c>
      <c r="C250" s="19" t="s">
        <v>285</v>
      </c>
      <c r="D250" s="19" t="s">
        <v>286</v>
      </c>
      <c r="E250" s="13" t="s">
        <v>58</v>
      </c>
      <c r="F250" s="16">
        <v>52662.1</v>
      </c>
      <c r="G250" s="16">
        <v>52662.1</v>
      </c>
    </row>
    <row r="251" spans="1:7" s="2" customFormat="1" ht="105" x14ac:dyDescent="0.25">
      <c r="A251" s="19" t="s">
        <v>302</v>
      </c>
      <c r="B251" s="19" t="s">
        <v>5</v>
      </c>
      <c r="C251" s="19" t="s">
        <v>5</v>
      </c>
      <c r="D251" s="19" t="s">
        <v>5</v>
      </c>
      <c r="E251" s="15" t="s">
        <v>303</v>
      </c>
      <c r="F251" s="16">
        <v>5853548.7000000002</v>
      </c>
      <c r="G251" s="16">
        <f>G252</f>
        <v>5853548.7000000002</v>
      </c>
    </row>
    <row r="252" spans="1:7" s="2" customFormat="1" x14ac:dyDescent="0.25">
      <c r="A252" s="19" t="s">
        <v>302</v>
      </c>
      <c r="B252" s="19" t="s">
        <v>128</v>
      </c>
      <c r="C252" s="19" t="s">
        <v>285</v>
      </c>
      <c r="D252" s="19" t="s">
        <v>297</v>
      </c>
      <c r="E252" s="13" t="s">
        <v>129</v>
      </c>
      <c r="F252" s="16">
        <v>5853548.7000000002</v>
      </c>
      <c r="G252" s="16">
        <v>5853548.7000000002</v>
      </c>
    </row>
    <row r="253" spans="1:7" s="2" customFormat="1" ht="57" x14ac:dyDescent="0.25">
      <c r="A253" s="12" t="s">
        <v>304</v>
      </c>
      <c r="B253" s="13" t="s">
        <v>5</v>
      </c>
      <c r="C253" s="13" t="s">
        <v>5</v>
      </c>
      <c r="D253" s="13" t="s">
        <v>5</v>
      </c>
      <c r="E253" s="14" t="s">
        <v>305</v>
      </c>
      <c r="F253" s="11">
        <v>209060.8</v>
      </c>
      <c r="G253" s="11">
        <f>G254+G256+G258+G260+G262</f>
        <v>127902.1</v>
      </c>
    </row>
    <row r="254" spans="1:7" s="2" customFormat="1" ht="60" x14ac:dyDescent="0.25">
      <c r="A254" s="19" t="s">
        <v>306</v>
      </c>
      <c r="B254" s="19" t="s">
        <v>5</v>
      </c>
      <c r="C254" s="19" t="s">
        <v>5</v>
      </c>
      <c r="D254" s="19" t="s">
        <v>5</v>
      </c>
      <c r="E254" s="15" t="s">
        <v>307</v>
      </c>
      <c r="F254" s="16">
        <v>2307.9</v>
      </c>
      <c r="G254" s="16">
        <f>G255</f>
        <v>2307.9</v>
      </c>
    </row>
    <row r="255" spans="1:7" s="2" customFormat="1" ht="30" x14ac:dyDescent="0.25">
      <c r="A255" s="19" t="s">
        <v>306</v>
      </c>
      <c r="B255" s="19" t="s">
        <v>15</v>
      </c>
      <c r="C255" s="19" t="s">
        <v>285</v>
      </c>
      <c r="D255" s="19" t="s">
        <v>297</v>
      </c>
      <c r="E255" s="13" t="s">
        <v>18</v>
      </c>
      <c r="F255" s="16">
        <v>2307.9</v>
      </c>
      <c r="G255" s="16">
        <v>2307.9</v>
      </c>
    </row>
    <row r="256" spans="1:7" s="2" customFormat="1" ht="60" x14ac:dyDescent="0.25">
      <c r="A256" s="19" t="s">
        <v>308</v>
      </c>
      <c r="B256" s="19" t="s">
        <v>5</v>
      </c>
      <c r="C256" s="19" t="s">
        <v>5</v>
      </c>
      <c r="D256" s="19" t="s">
        <v>5</v>
      </c>
      <c r="E256" s="15" t="s">
        <v>309</v>
      </c>
      <c r="F256" s="16">
        <v>5000</v>
      </c>
      <c r="G256" s="16">
        <f>G257</f>
        <v>4964.3999999999996</v>
      </c>
    </row>
    <row r="257" spans="1:7" s="2" customFormat="1" ht="30" x14ac:dyDescent="0.25">
      <c r="A257" s="19" t="s">
        <v>308</v>
      </c>
      <c r="B257" s="19" t="s">
        <v>57</v>
      </c>
      <c r="C257" s="19" t="s">
        <v>285</v>
      </c>
      <c r="D257" s="19" t="s">
        <v>286</v>
      </c>
      <c r="E257" s="13" t="s">
        <v>58</v>
      </c>
      <c r="F257" s="16">
        <v>5000</v>
      </c>
      <c r="G257" s="16">
        <v>4964.3999999999996</v>
      </c>
    </row>
    <row r="258" spans="1:7" s="2" customFormat="1" ht="30" x14ac:dyDescent="0.25">
      <c r="A258" s="19" t="s">
        <v>310</v>
      </c>
      <c r="B258" s="19" t="s">
        <v>5</v>
      </c>
      <c r="C258" s="19" t="s">
        <v>5</v>
      </c>
      <c r="D258" s="19" t="s">
        <v>5</v>
      </c>
      <c r="E258" s="15" t="s">
        <v>311</v>
      </c>
      <c r="F258" s="16">
        <v>83634.5</v>
      </c>
      <c r="G258" s="16">
        <f>G259</f>
        <v>28282.3</v>
      </c>
    </row>
    <row r="259" spans="1:7" s="2" customFormat="1" x14ac:dyDescent="0.25">
      <c r="A259" s="19" t="s">
        <v>310</v>
      </c>
      <c r="B259" s="19" t="s">
        <v>128</v>
      </c>
      <c r="C259" s="19" t="s">
        <v>166</v>
      </c>
      <c r="D259" s="19" t="s">
        <v>297</v>
      </c>
      <c r="E259" s="13" t="s">
        <v>129</v>
      </c>
      <c r="F259" s="16">
        <v>83634.5</v>
      </c>
      <c r="G259" s="16">
        <v>28282.3</v>
      </c>
    </row>
    <row r="260" spans="1:7" s="2" customFormat="1" ht="60" x14ac:dyDescent="0.25">
      <c r="A260" s="19" t="s">
        <v>312</v>
      </c>
      <c r="B260" s="19" t="s">
        <v>5</v>
      </c>
      <c r="C260" s="19" t="s">
        <v>5</v>
      </c>
      <c r="D260" s="19" t="s">
        <v>5</v>
      </c>
      <c r="E260" s="15" t="s">
        <v>313</v>
      </c>
      <c r="F260" s="16">
        <v>1500</v>
      </c>
      <c r="G260" s="16">
        <f>G261</f>
        <v>998</v>
      </c>
    </row>
    <row r="261" spans="1:7" s="2" customFormat="1" x14ac:dyDescent="0.25">
      <c r="A261" s="19" t="s">
        <v>312</v>
      </c>
      <c r="B261" s="19" t="s">
        <v>128</v>
      </c>
      <c r="C261" s="19" t="s">
        <v>285</v>
      </c>
      <c r="D261" s="19" t="s">
        <v>286</v>
      </c>
      <c r="E261" s="13" t="s">
        <v>129</v>
      </c>
      <c r="F261" s="16">
        <v>1500</v>
      </c>
      <c r="G261" s="16">
        <v>998</v>
      </c>
    </row>
    <row r="262" spans="1:7" s="2" customFormat="1" ht="30" x14ac:dyDescent="0.25">
      <c r="A262" s="19" t="s">
        <v>314</v>
      </c>
      <c r="B262" s="19" t="s">
        <v>5</v>
      </c>
      <c r="C262" s="19" t="s">
        <v>5</v>
      </c>
      <c r="D262" s="19" t="s">
        <v>5</v>
      </c>
      <c r="E262" s="15" t="s">
        <v>315</v>
      </c>
      <c r="F262" s="16">
        <v>116618.4</v>
      </c>
      <c r="G262" s="16">
        <f>G263</f>
        <v>91349.5</v>
      </c>
    </row>
    <row r="263" spans="1:7" s="2" customFormat="1" x14ac:dyDescent="0.25">
      <c r="A263" s="19" t="s">
        <v>314</v>
      </c>
      <c r="B263" s="19" t="s">
        <v>128</v>
      </c>
      <c r="C263" s="19" t="s">
        <v>285</v>
      </c>
      <c r="D263" s="19" t="s">
        <v>286</v>
      </c>
      <c r="E263" s="13" t="s">
        <v>129</v>
      </c>
      <c r="F263" s="16">
        <v>116618.4</v>
      </c>
      <c r="G263" s="16">
        <v>91349.5</v>
      </c>
    </row>
    <row r="264" spans="1:7" s="2" customFormat="1" ht="57" x14ac:dyDescent="0.25">
      <c r="A264" s="12" t="s">
        <v>316</v>
      </c>
      <c r="B264" s="13" t="s">
        <v>5</v>
      </c>
      <c r="C264" s="13" t="s">
        <v>5</v>
      </c>
      <c r="D264" s="13" t="s">
        <v>5</v>
      </c>
      <c r="E264" s="14" t="s">
        <v>317</v>
      </c>
      <c r="F264" s="11">
        <v>118745.5</v>
      </c>
      <c r="G264" s="11">
        <f>G265+G267+G269</f>
        <v>118436.5</v>
      </c>
    </row>
    <row r="265" spans="1:7" s="2" customFormat="1" ht="60" x14ac:dyDescent="0.25">
      <c r="A265" s="19" t="s">
        <v>318</v>
      </c>
      <c r="B265" s="19" t="s">
        <v>5</v>
      </c>
      <c r="C265" s="19" t="s">
        <v>5</v>
      </c>
      <c r="D265" s="19" t="s">
        <v>5</v>
      </c>
      <c r="E265" s="15" t="s">
        <v>319</v>
      </c>
      <c r="F265" s="16">
        <v>344.2</v>
      </c>
      <c r="G265" s="16">
        <f>G266</f>
        <v>344.2</v>
      </c>
    </row>
    <row r="266" spans="1:7" s="2" customFormat="1" ht="30" x14ac:dyDescent="0.25">
      <c r="A266" s="19" t="s">
        <v>318</v>
      </c>
      <c r="B266" s="19" t="s">
        <v>57</v>
      </c>
      <c r="C266" s="19" t="s">
        <v>285</v>
      </c>
      <c r="D266" s="19" t="s">
        <v>286</v>
      </c>
      <c r="E266" s="13" t="s">
        <v>58</v>
      </c>
      <c r="F266" s="16">
        <v>344.2</v>
      </c>
      <c r="G266" s="16">
        <v>344.2</v>
      </c>
    </row>
    <row r="267" spans="1:7" s="2" customFormat="1" ht="60" x14ac:dyDescent="0.25">
      <c r="A267" s="19" t="s">
        <v>320</v>
      </c>
      <c r="B267" s="19" t="s">
        <v>5</v>
      </c>
      <c r="C267" s="19" t="s">
        <v>5</v>
      </c>
      <c r="D267" s="19" t="s">
        <v>5</v>
      </c>
      <c r="E267" s="15" t="s">
        <v>321</v>
      </c>
      <c r="F267" s="16">
        <v>68401.3</v>
      </c>
      <c r="G267" s="16">
        <f>G268</f>
        <v>68092.3</v>
      </c>
    </row>
    <row r="268" spans="1:7" s="2" customFormat="1" ht="30" x14ac:dyDescent="0.25">
      <c r="A268" s="19" t="s">
        <v>320</v>
      </c>
      <c r="B268" s="19" t="s">
        <v>15</v>
      </c>
      <c r="C268" s="19" t="s">
        <v>285</v>
      </c>
      <c r="D268" s="19" t="s">
        <v>286</v>
      </c>
      <c r="E268" s="13" t="s">
        <v>18</v>
      </c>
      <c r="F268" s="16">
        <v>68401.3</v>
      </c>
      <c r="G268" s="16">
        <v>68092.3</v>
      </c>
    </row>
    <row r="269" spans="1:7" s="2" customFormat="1" ht="90" x14ac:dyDescent="0.25">
      <c r="A269" s="19" t="s">
        <v>322</v>
      </c>
      <c r="B269" s="19" t="s">
        <v>5</v>
      </c>
      <c r="C269" s="19" t="s">
        <v>5</v>
      </c>
      <c r="D269" s="19" t="s">
        <v>5</v>
      </c>
      <c r="E269" s="15" t="s">
        <v>323</v>
      </c>
      <c r="F269" s="16">
        <v>50000</v>
      </c>
      <c r="G269" s="16">
        <f>G270</f>
        <v>50000</v>
      </c>
    </row>
    <row r="270" spans="1:7" s="2" customFormat="1" x14ac:dyDescent="0.25">
      <c r="A270" s="19" t="s">
        <v>322</v>
      </c>
      <c r="B270" s="19" t="s">
        <v>128</v>
      </c>
      <c r="C270" s="19" t="s">
        <v>285</v>
      </c>
      <c r="D270" s="19" t="s">
        <v>297</v>
      </c>
      <c r="E270" s="13" t="s">
        <v>129</v>
      </c>
      <c r="F270" s="16">
        <v>50000</v>
      </c>
      <c r="G270" s="16">
        <v>50000</v>
      </c>
    </row>
    <row r="271" spans="1:7" s="2" customFormat="1" ht="57" x14ac:dyDescent="0.25">
      <c r="A271" s="12" t="s">
        <v>324</v>
      </c>
      <c r="B271" s="13" t="s">
        <v>5</v>
      </c>
      <c r="C271" s="13" t="s">
        <v>5</v>
      </c>
      <c r="D271" s="13" t="s">
        <v>5</v>
      </c>
      <c r="E271" s="14" t="s">
        <v>325</v>
      </c>
      <c r="F271" s="11">
        <v>707377.6</v>
      </c>
      <c r="G271" s="11">
        <f>G272+G274+G279+G283</f>
        <v>683800</v>
      </c>
    </row>
    <row r="272" spans="1:7" s="2" customFormat="1" ht="60" x14ac:dyDescent="0.25">
      <c r="A272" s="19" t="s">
        <v>326</v>
      </c>
      <c r="B272" s="19" t="s">
        <v>5</v>
      </c>
      <c r="C272" s="19" t="s">
        <v>5</v>
      </c>
      <c r="D272" s="19" t="s">
        <v>5</v>
      </c>
      <c r="E272" s="15" t="s">
        <v>327</v>
      </c>
      <c r="F272" s="16">
        <v>7065.5</v>
      </c>
      <c r="G272" s="16">
        <f>G273</f>
        <v>3275.6</v>
      </c>
    </row>
    <row r="273" spans="1:7" s="2" customFormat="1" ht="30" x14ac:dyDescent="0.25">
      <c r="A273" s="19" t="s">
        <v>326</v>
      </c>
      <c r="B273" s="19" t="s">
        <v>15</v>
      </c>
      <c r="C273" s="19" t="s">
        <v>285</v>
      </c>
      <c r="D273" s="19" t="s">
        <v>286</v>
      </c>
      <c r="E273" s="13" t="s">
        <v>18</v>
      </c>
      <c r="F273" s="16">
        <v>7065.5</v>
      </c>
      <c r="G273" s="16">
        <v>3275.6</v>
      </c>
    </row>
    <row r="274" spans="1:7" s="2" customFormat="1" ht="45" x14ac:dyDescent="0.25">
      <c r="A274" s="19" t="s">
        <v>328</v>
      </c>
      <c r="B274" s="19" t="s">
        <v>5</v>
      </c>
      <c r="C274" s="19" t="s">
        <v>5</v>
      </c>
      <c r="D274" s="19" t="s">
        <v>5</v>
      </c>
      <c r="E274" s="15" t="s">
        <v>329</v>
      </c>
      <c r="F274" s="16">
        <v>684326.5</v>
      </c>
      <c r="G274" s="16">
        <f>G275+G276+G277+G278</f>
        <v>664590.30000000005</v>
      </c>
    </row>
    <row r="275" spans="1:7" s="2" customFormat="1" ht="75" x14ac:dyDescent="0.25">
      <c r="A275" s="19" t="s">
        <v>328</v>
      </c>
      <c r="B275" s="19" t="s">
        <v>105</v>
      </c>
      <c r="C275" s="19" t="s">
        <v>285</v>
      </c>
      <c r="D275" s="19" t="s">
        <v>297</v>
      </c>
      <c r="E275" s="13" t="s">
        <v>106</v>
      </c>
      <c r="F275" s="16">
        <v>496692.8</v>
      </c>
      <c r="G275" s="16">
        <v>495462</v>
      </c>
    </row>
    <row r="276" spans="1:7" s="2" customFormat="1" ht="30" x14ac:dyDescent="0.25">
      <c r="A276" s="19" t="s">
        <v>328</v>
      </c>
      <c r="B276" s="19" t="s">
        <v>15</v>
      </c>
      <c r="C276" s="19" t="s">
        <v>285</v>
      </c>
      <c r="D276" s="19" t="s">
        <v>297</v>
      </c>
      <c r="E276" s="13" t="s">
        <v>18</v>
      </c>
      <c r="F276" s="16">
        <v>172910.1</v>
      </c>
      <c r="G276" s="16">
        <v>156768.79999999999</v>
      </c>
    </row>
    <row r="277" spans="1:7" s="2" customFormat="1" x14ac:dyDescent="0.25">
      <c r="A277" s="19" t="s">
        <v>328</v>
      </c>
      <c r="B277" s="19" t="s">
        <v>82</v>
      </c>
      <c r="C277" s="19" t="s">
        <v>285</v>
      </c>
      <c r="D277" s="19" t="s">
        <v>297</v>
      </c>
      <c r="E277" s="13" t="s">
        <v>83</v>
      </c>
      <c r="F277" s="16">
        <v>64.599999999999994</v>
      </c>
      <c r="G277" s="16">
        <v>79.2</v>
      </c>
    </row>
    <row r="278" spans="1:7" s="2" customFormat="1" x14ac:dyDescent="0.25">
      <c r="A278" s="19" t="s">
        <v>328</v>
      </c>
      <c r="B278" s="19" t="s">
        <v>34</v>
      </c>
      <c r="C278" s="19" t="s">
        <v>285</v>
      </c>
      <c r="D278" s="19" t="s">
        <v>297</v>
      </c>
      <c r="E278" s="13" t="s">
        <v>35</v>
      </c>
      <c r="F278" s="16">
        <v>14659</v>
      </c>
      <c r="G278" s="16">
        <v>12280.3</v>
      </c>
    </row>
    <row r="279" spans="1:7" s="2" customFormat="1" ht="45" x14ac:dyDescent="0.25">
      <c r="A279" s="19" t="s">
        <v>330</v>
      </c>
      <c r="B279" s="19" t="s">
        <v>5</v>
      </c>
      <c r="C279" s="19" t="s">
        <v>5</v>
      </c>
      <c r="D279" s="19" t="s">
        <v>5</v>
      </c>
      <c r="E279" s="15" t="s">
        <v>331</v>
      </c>
      <c r="F279" s="16">
        <v>15958.1</v>
      </c>
      <c r="G279" s="16">
        <f>G280+G281+G282</f>
        <v>15907.1</v>
      </c>
    </row>
    <row r="280" spans="1:7" s="2" customFormat="1" ht="75" x14ac:dyDescent="0.25">
      <c r="A280" s="19" t="s">
        <v>330</v>
      </c>
      <c r="B280" s="19" t="s">
        <v>105</v>
      </c>
      <c r="C280" s="19" t="s">
        <v>285</v>
      </c>
      <c r="D280" s="19" t="s">
        <v>286</v>
      </c>
      <c r="E280" s="13" t="s">
        <v>106</v>
      </c>
      <c r="F280" s="16">
        <v>15002.2</v>
      </c>
      <c r="G280" s="16">
        <v>14989.9</v>
      </c>
    </row>
    <row r="281" spans="1:7" s="2" customFormat="1" ht="30" x14ac:dyDescent="0.25">
      <c r="A281" s="19" t="s">
        <v>330</v>
      </c>
      <c r="B281" s="19" t="s">
        <v>15</v>
      </c>
      <c r="C281" s="19" t="s">
        <v>285</v>
      </c>
      <c r="D281" s="19" t="s">
        <v>286</v>
      </c>
      <c r="E281" s="13" t="s">
        <v>18</v>
      </c>
      <c r="F281" s="16">
        <v>952.9</v>
      </c>
      <c r="G281" s="16">
        <v>917.2</v>
      </c>
    </row>
    <row r="282" spans="1:7" s="2" customFormat="1" x14ac:dyDescent="0.25">
      <c r="A282" s="19" t="s">
        <v>330</v>
      </c>
      <c r="B282" s="19" t="s">
        <v>34</v>
      </c>
      <c r="C282" s="19" t="s">
        <v>285</v>
      </c>
      <c r="D282" s="19" t="s">
        <v>286</v>
      </c>
      <c r="E282" s="13" t="s">
        <v>35</v>
      </c>
      <c r="F282" s="16">
        <v>3</v>
      </c>
      <c r="G282" s="16">
        <v>0</v>
      </c>
    </row>
    <row r="283" spans="1:7" s="2" customFormat="1" ht="120" x14ac:dyDescent="0.25">
      <c r="A283" s="19" t="s">
        <v>332</v>
      </c>
      <c r="B283" s="19" t="s">
        <v>5</v>
      </c>
      <c r="C283" s="19" t="s">
        <v>5</v>
      </c>
      <c r="D283" s="19" t="s">
        <v>5</v>
      </c>
      <c r="E283" s="15" t="s">
        <v>333</v>
      </c>
      <c r="F283" s="16">
        <v>27.5</v>
      </c>
      <c r="G283" s="16">
        <f>G284</f>
        <v>27</v>
      </c>
    </row>
    <row r="284" spans="1:7" s="2" customFormat="1" x14ac:dyDescent="0.25">
      <c r="A284" s="19" t="s">
        <v>332</v>
      </c>
      <c r="B284" s="19" t="s">
        <v>82</v>
      </c>
      <c r="C284" s="19" t="s">
        <v>285</v>
      </c>
      <c r="D284" s="19" t="s">
        <v>297</v>
      </c>
      <c r="E284" s="13" t="s">
        <v>83</v>
      </c>
      <c r="F284" s="16">
        <v>27.5</v>
      </c>
      <c r="G284" s="16">
        <v>27</v>
      </c>
    </row>
    <row r="285" spans="1:7" s="2" customFormat="1" ht="114" x14ac:dyDescent="0.25">
      <c r="A285" s="12" t="s">
        <v>334</v>
      </c>
      <c r="B285" s="13" t="s">
        <v>5</v>
      </c>
      <c r="C285" s="13" t="s">
        <v>5</v>
      </c>
      <c r="D285" s="13" t="s">
        <v>5</v>
      </c>
      <c r="E285" s="14" t="s">
        <v>335</v>
      </c>
      <c r="F285" s="11">
        <v>129126.2</v>
      </c>
      <c r="G285" s="11">
        <f>G286+G290</f>
        <v>127273.29999999999</v>
      </c>
    </row>
    <row r="286" spans="1:7" s="2" customFormat="1" ht="45" x14ac:dyDescent="0.25">
      <c r="A286" s="19" t="s">
        <v>336</v>
      </c>
      <c r="B286" s="19" t="s">
        <v>5</v>
      </c>
      <c r="C286" s="19" t="s">
        <v>5</v>
      </c>
      <c r="D286" s="19" t="s">
        <v>5</v>
      </c>
      <c r="E286" s="15" t="s">
        <v>337</v>
      </c>
      <c r="F286" s="16">
        <v>129114.7</v>
      </c>
      <c r="G286" s="16">
        <f>G287+G288+G289</f>
        <v>127261.79999999999</v>
      </c>
    </row>
    <row r="287" spans="1:7" s="2" customFormat="1" ht="75" x14ac:dyDescent="0.25">
      <c r="A287" s="19" t="s">
        <v>336</v>
      </c>
      <c r="B287" s="19" t="s">
        <v>105</v>
      </c>
      <c r="C287" s="19" t="s">
        <v>285</v>
      </c>
      <c r="D287" s="19" t="s">
        <v>297</v>
      </c>
      <c r="E287" s="13" t="s">
        <v>106</v>
      </c>
      <c r="F287" s="16">
        <v>89667.7</v>
      </c>
      <c r="G287" s="16">
        <v>89317.4</v>
      </c>
    </row>
    <row r="288" spans="1:7" s="2" customFormat="1" ht="30" x14ac:dyDescent="0.25">
      <c r="A288" s="19" t="s">
        <v>336</v>
      </c>
      <c r="B288" s="19" t="s">
        <v>15</v>
      </c>
      <c r="C288" s="19" t="s">
        <v>285</v>
      </c>
      <c r="D288" s="19" t="s">
        <v>297</v>
      </c>
      <c r="E288" s="13" t="s">
        <v>18</v>
      </c>
      <c r="F288" s="16">
        <v>37463.199999999997</v>
      </c>
      <c r="G288" s="16">
        <v>36105.199999999997</v>
      </c>
    </row>
    <row r="289" spans="1:7" s="2" customFormat="1" x14ac:dyDescent="0.25">
      <c r="A289" s="19" t="s">
        <v>336</v>
      </c>
      <c r="B289" s="19" t="s">
        <v>34</v>
      </c>
      <c r="C289" s="19" t="s">
        <v>285</v>
      </c>
      <c r="D289" s="19" t="s">
        <v>297</v>
      </c>
      <c r="E289" s="13" t="s">
        <v>35</v>
      </c>
      <c r="F289" s="16">
        <v>1983.8</v>
      </c>
      <c r="G289" s="16">
        <v>1839.2</v>
      </c>
    </row>
    <row r="290" spans="1:7" s="2" customFormat="1" ht="120" x14ac:dyDescent="0.25">
      <c r="A290" s="19" t="s">
        <v>338</v>
      </c>
      <c r="B290" s="19" t="s">
        <v>5</v>
      </c>
      <c r="C290" s="19" t="s">
        <v>5</v>
      </c>
      <c r="D290" s="19" t="s">
        <v>5</v>
      </c>
      <c r="E290" s="15" t="s">
        <v>339</v>
      </c>
      <c r="F290" s="16">
        <v>11.5</v>
      </c>
      <c r="G290" s="16">
        <f>G291</f>
        <v>11.5</v>
      </c>
    </row>
    <row r="291" spans="1:7" s="2" customFormat="1" x14ac:dyDescent="0.25">
      <c r="A291" s="19" t="s">
        <v>338</v>
      </c>
      <c r="B291" s="19" t="s">
        <v>82</v>
      </c>
      <c r="C291" s="19" t="s">
        <v>285</v>
      </c>
      <c r="D291" s="19" t="s">
        <v>297</v>
      </c>
      <c r="E291" s="13" t="s">
        <v>83</v>
      </c>
      <c r="F291" s="16">
        <v>11.5</v>
      </c>
      <c r="G291" s="16">
        <v>11.5</v>
      </c>
    </row>
    <row r="292" spans="1:7" s="2" customFormat="1" ht="57" x14ac:dyDescent="0.25">
      <c r="A292" s="12" t="s">
        <v>340</v>
      </c>
      <c r="B292" s="13" t="s">
        <v>5</v>
      </c>
      <c r="C292" s="13" t="s">
        <v>5</v>
      </c>
      <c r="D292" s="13" t="s">
        <v>5</v>
      </c>
      <c r="E292" s="14" t="s">
        <v>341</v>
      </c>
      <c r="F292" s="11">
        <v>234395.1</v>
      </c>
      <c r="G292" s="11">
        <f>G293+G295+G297+G299+G301+G303</f>
        <v>215601.80000000002</v>
      </c>
    </row>
    <row r="293" spans="1:7" s="2" customFormat="1" ht="45" x14ac:dyDescent="0.25">
      <c r="A293" s="19" t="s">
        <v>342</v>
      </c>
      <c r="B293" s="19" t="s">
        <v>5</v>
      </c>
      <c r="C293" s="19" t="s">
        <v>5</v>
      </c>
      <c r="D293" s="19" t="s">
        <v>5</v>
      </c>
      <c r="E293" s="15" t="s">
        <v>343</v>
      </c>
      <c r="F293" s="16">
        <v>7301.6</v>
      </c>
      <c r="G293" s="16">
        <f>G294</f>
        <v>7295.7</v>
      </c>
    </row>
    <row r="294" spans="1:7" s="2" customFormat="1" ht="30" x14ac:dyDescent="0.25">
      <c r="A294" s="19" t="s">
        <v>342</v>
      </c>
      <c r="B294" s="19" t="s">
        <v>15</v>
      </c>
      <c r="C294" s="19" t="s">
        <v>285</v>
      </c>
      <c r="D294" s="19" t="s">
        <v>344</v>
      </c>
      <c r="E294" s="13" t="s">
        <v>18</v>
      </c>
      <c r="F294" s="16">
        <v>7301.6</v>
      </c>
      <c r="G294" s="16">
        <v>7295.7</v>
      </c>
    </row>
    <row r="295" spans="1:7" s="2" customFormat="1" ht="45" x14ac:dyDescent="0.25">
      <c r="A295" s="19" t="s">
        <v>345</v>
      </c>
      <c r="B295" s="19" t="s">
        <v>5</v>
      </c>
      <c r="C295" s="19" t="s">
        <v>5</v>
      </c>
      <c r="D295" s="19" t="s">
        <v>5</v>
      </c>
      <c r="E295" s="15" t="s">
        <v>346</v>
      </c>
      <c r="F295" s="16">
        <v>860.2</v>
      </c>
      <c r="G295" s="16">
        <f>G296</f>
        <v>860.2</v>
      </c>
    </row>
    <row r="296" spans="1:7" s="2" customFormat="1" ht="30" x14ac:dyDescent="0.25">
      <c r="A296" s="19" t="s">
        <v>345</v>
      </c>
      <c r="B296" s="19" t="s">
        <v>57</v>
      </c>
      <c r="C296" s="19" t="s">
        <v>285</v>
      </c>
      <c r="D296" s="19" t="s">
        <v>286</v>
      </c>
      <c r="E296" s="13" t="s">
        <v>58</v>
      </c>
      <c r="F296" s="16">
        <v>860.2</v>
      </c>
      <c r="G296" s="16">
        <v>860.2</v>
      </c>
    </row>
    <row r="297" spans="1:7" s="2" customFormat="1" ht="45" x14ac:dyDescent="0.25">
      <c r="A297" s="19" t="s">
        <v>347</v>
      </c>
      <c r="B297" s="19" t="s">
        <v>5</v>
      </c>
      <c r="C297" s="19" t="s">
        <v>5</v>
      </c>
      <c r="D297" s="19" t="s">
        <v>5</v>
      </c>
      <c r="E297" s="15" t="s">
        <v>348</v>
      </c>
      <c r="F297" s="16">
        <v>111844</v>
      </c>
      <c r="G297" s="16">
        <f>G298</f>
        <v>94973.7</v>
      </c>
    </row>
    <row r="298" spans="1:7" s="2" customFormat="1" x14ac:dyDescent="0.25">
      <c r="A298" s="19" t="s">
        <v>347</v>
      </c>
      <c r="B298" s="19" t="s">
        <v>128</v>
      </c>
      <c r="C298" s="19" t="s">
        <v>285</v>
      </c>
      <c r="D298" s="19" t="s">
        <v>297</v>
      </c>
      <c r="E298" s="13" t="s">
        <v>129</v>
      </c>
      <c r="F298" s="16">
        <v>111844</v>
      </c>
      <c r="G298" s="16">
        <v>94973.7</v>
      </c>
    </row>
    <row r="299" spans="1:7" s="2" customFormat="1" ht="30" x14ac:dyDescent="0.25">
      <c r="A299" s="19" t="s">
        <v>349</v>
      </c>
      <c r="B299" s="19" t="s">
        <v>5</v>
      </c>
      <c r="C299" s="19" t="s">
        <v>5</v>
      </c>
      <c r="D299" s="19" t="s">
        <v>5</v>
      </c>
      <c r="E299" s="15" t="s">
        <v>350</v>
      </c>
      <c r="F299" s="16">
        <v>92724.4</v>
      </c>
      <c r="G299" s="16">
        <f>G300</f>
        <v>92724.4</v>
      </c>
    </row>
    <row r="300" spans="1:7" s="2" customFormat="1" x14ac:dyDescent="0.25">
      <c r="A300" s="19" t="s">
        <v>349</v>
      </c>
      <c r="B300" s="19" t="s">
        <v>128</v>
      </c>
      <c r="C300" s="19" t="s">
        <v>285</v>
      </c>
      <c r="D300" s="19" t="s">
        <v>344</v>
      </c>
      <c r="E300" s="13" t="s">
        <v>129</v>
      </c>
      <c r="F300" s="16">
        <v>92724.4</v>
      </c>
      <c r="G300" s="16">
        <v>92724.4</v>
      </c>
    </row>
    <row r="301" spans="1:7" s="2" customFormat="1" ht="30" x14ac:dyDescent="0.25">
      <c r="A301" s="19" t="s">
        <v>351</v>
      </c>
      <c r="B301" s="19" t="s">
        <v>5</v>
      </c>
      <c r="C301" s="19" t="s">
        <v>5</v>
      </c>
      <c r="D301" s="19" t="s">
        <v>5</v>
      </c>
      <c r="E301" s="15" t="s">
        <v>352</v>
      </c>
      <c r="F301" s="16">
        <v>2500</v>
      </c>
      <c r="G301" s="16">
        <f>G302</f>
        <v>2287.1999999999998</v>
      </c>
    </row>
    <row r="302" spans="1:7" s="2" customFormat="1" x14ac:dyDescent="0.25">
      <c r="A302" s="19" t="s">
        <v>351</v>
      </c>
      <c r="B302" s="19" t="s">
        <v>128</v>
      </c>
      <c r="C302" s="19" t="s">
        <v>285</v>
      </c>
      <c r="D302" s="19" t="s">
        <v>286</v>
      </c>
      <c r="E302" s="13" t="s">
        <v>129</v>
      </c>
      <c r="F302" s="16">
        <v>2500</v>
      </c>
      <c r="G302" s="16">
        <v>2287.1999999999998</v>
      </c>
    </row>
    <row r="303" spans="1:7" s="2" customFormat="1" ht="45" x14ac:dyDescent="0.25">
      <c r="A303" s="19" t="s">
        <v>353</v>
      </c>
      <c r="B303" s="19" t="s">
        <v>5</v>
      </c>
      <c r="C303" s="19" t="s">
        <v>5</v>
      </c>
      <c r="D303" s="19" t="s">
        <v>5</v>
      </c>
      <c r="E303" s="15" t="s">
        <v>354</v>
      </c>
      <c r="F303" s="16">
        <v>19164.900000000001</v>
      </c>
      <c r="G303" s="16">
        <f>G304</f>
        <v>17460.599999999999</v>
      </c>
    </row>
    <row r="304" spans="1:7" s="2" customFormat="1" x14ac:dyDescent="0.25">
      <c r="A304" s="19" t="s">
        <v>353</v>
      </c>
      <c r="B304" s="19" t="s">
        <v>128</v>
      </c>
      <c r="C304" s="19" t="s">
        <v>285</v>
      </c>
      <c r="D304" s="19" t="s">
        <v>297</v>
      </c>
      <c r="E304" s="13" t="s">
        <v>129</v>
      </c>
      <c r="F304" s="16">
        <v>19164.900000000001</v>
      </c>
      <c r="G304" s="16">
        <v>17460.599999999999</v>
      </c>
    </row>
    <row r="305" spans="1:7" s="2" customFormat="1" ht="42.75" x14ac:dyDescent="0.25">
      <c r="A305" s="12" t="s">
        <v>355</v>
      </c>
      <c r="B305" s="13" t="s">
        <v>5</v>
      </c>
      <c r="C305" s="13" t="s">
        <v>5</v>
      </c>
      <c r="D305" s="13" t="s">
        <v>5</v>
      </c>
      <c r="E305" s="14" t="s">
        <v>356</v>
      </c>
      <c r="F305" s="11">
        <v>585113</v>
      </c>
      <c r="G305" s="11">
        <f>G306+G308</f>
        <v>230473.69999999998</v>
      </c>
    </row>
    <row r="306" spans="1:7" s="2" customFormat="1" ht="60" x14ac:dyDescent="0.25">
      <c r="A306" s="19" t="s">
        <v>357</v>
      </c>
      <c r="B306" s="19" t="s">
        <v>5</v>
      </c>
      <c r="C306" s="19" t="s">
        <v>5</v>
      </c>
      <c r="D306" s="19" t="s">
        <v>5</v>
      </c>
      <c r="E306" s="15" t="s">
        <v>358</v>
      </c>
      <c r="F306" s="16">
        <v>34102.300000000003</v>
      </c>
      <c r="G306" s="16">
        <f>G307</f>
        <v>25506.400000000001</v>
      </c>
    </row>
    <row r="307" spans="1:7" s="2" customFormat="1" x14ac:dyDescent="0.25">
      <c r="A307" s="19" t="s">
        <v>357</v>
      </c>
      <c r="B307" s="19" t="s">
        <v>128</v>
      </c>
      <c r="C307" s="19" t="s">
        <v>285</v>
      </c>
      <c r="D307" s="19" t="s">
        <v>286</v>
      </c>
      <c r="E307" s="13" t="s">
        <v>129</v>
      </c>
      <c r="F307" s="16">
        <v>34102.300000000003</v>
      </c>
      <c r="G307" s="16">
        <v>25506.400000000001</v>
      </c>
    </row>
    <row r="308" spans="1:7" s="2" customFormat="1" ht="30" x14ac:dyDescent="0.25">
      <c r="A308" s="19" t="s">
        <v>359</v>
      </c>
      <c r="B308" s="19" t="s">
        <v>5</v>
      </c>
      <c r="C308" s="19" t="s">
        <v>5</v>
      </c>
      <c r="D308" s="19" t="s">
        <v>5</v>
      </c>
      <c r="E308" s="15" t="s">
        <v>360</v>
      </c>
      <c r="F308" s="16">
        <v>551010.69999999995</v>
      </c>
      <c r="G308" s="16">
        <f>G309</f>
        <v>204967.3</v>
      </c>
    </row>
    <row r="309" spans="1:7" s="2" customFormat="1" x14ac:dyDescent="0.25">
      <c r="A309" s="19" t="s">
        <v>359</v>
      </c>
      <c r="B309" s="19" t="s">
        <v>128</v>
      </c>
      <c r="C309" s="19" t="s">
        <v>166</v>
      </c>
      <c r="D309" s="19" t="s">
        <v>297</v>
      </c>
      <c r="E309" s="13" t="s">
        <v>129</v>
      </c>
      <c r="F309" s="16">
        <v>551010.69999999995</v>
      </c>
      <c r="G309" s="16">
        <v>204967.3</v>
      </c>
    </row>
    <row r="310" spans="1:7" s="2" customFormat="1" ht="28.5" x14ac:dyDescent="0.25">
      <c r="A310" s="12" t="s">
        <v>361</v>
      </c>
      <c r="B310" s="12" t="s">
        <v>5</v>
      </c>
      <c r="C310" s="12" t="s">
        <v>5</v>
      </c>
      <c r="D310" s="12" t="s">
        <v>5</v>
      </c>
      <c r="E310" s="10" t="s">
        <v>362</v>
      </c>
      <c r="F310" s="11">
        <v>232613.4</v>
      </c>
      <c r="G310" s="11">
        <f>G311+G328</f>
        <v>190404.6</v>
      </c>
    </row>
    <row r="311" spans="1:7" s="2" customFormat="1" ht="42.75" x14ac:dyDescent="0.25">
      <c r="A311" s="12" t="s">
        <v>363</v>
      </c>
      <c r="B311" s="13" t="s">
        <v>5</v>
      </c>
      <c r="C311" s="13" t="s">
        <v>5</v>
      </c>
      <c r="D311" s="13" t="s">
        <v>5</v>
      </c>
      <c r="E311" s="14" t="s">
        <v>364</v>
      </c>
      <c r="F311" s="11">
        <v>201048.6</v>
      </c>
      <c r="G311" s="11">
        <f>G312+G314+G316+G318+G320+G322+G324+G326</f>
        <v>158872</v>
      </c>
    </row>
    <row r="312" spans="1:7" s="2" customFormat="1" ht="30" x14ac:dyDescent="0.25">
      <c r="A312" s="19" t="s">
        <v>365</v>
      </c>
      <c r="B312" s="19" t="s">
        <v>5</v>
      </c>
      <c r="C312" s="19" t="s">
        <v>5</v>
      </c>
      <c r="D312" s="19" t="s">
        <v>5</v>
      </c>
      <c r="E312" s="15" t="s">
        <v>366</v>
      </c>
      <c r="F312" s="16">
        <v>40500</v>
      </c>
      <c r="G312" s="16">
        <f>G313</f>
        <v>0</v>
      </c>
    </row>
    <row r="313" spans="1:7" s="2" customFormat="1" ht="30" x14ac:dyDescent="0.25">
      <c r="A313" s="19" t="s">
        <v>365</v>
      </c>
      <c r="B313" s="19" t="s">
        <v>42</v>
      </c>
      <c r="C313" s="19" t="s">
        <v>166</v>
      </c>
      <c r="D313" s="19" t="s">
        <v>367</v>
      </c>
      <c r="E313" s="13" t="s">
        <v>44</v>
      </c>
      <c r="F313" s="16">
        <v>40500</v>
      </c>
      <c r="G313" s="16">
        <v>0</v>
      </c>
    </row>
    <row r="314" spans="1:7" s="2" customFormat="1" ht="60" x14ac:dyDescent="0.25">
      <c r="A314" s="19" t="s">
        <v>368</v>
      </c>
      <c r="B314" s="19" t="s">
        <v>5</v>
      </c>
      <c r="C314" s="19" t="s">
        <v>5</v>
      </c>
      <c r="D314" s="19" t="s">
        <v>5</v>
      </c>
      <c r="E314" s="15" t="s">
        <v>369</v>
      </c>
      <c r="F314" s="16">
        <v>1556.3</v>
      </c>
      <c r="G314" s="16">
        <f>G315</f>
        <v>1556.3</v>
      </c>
    </row>
    <row r="315" spans="1:7" s="2" customFormat="1" ht="30" x14ac:dyDescent="0.25">
      <c r="A315" s="19" t="s">
        <v>368</v>
      </c>
      <c r="B315" s="19" t="s">
        <v>57</v>
      </c>
      <c r="C315" s="19" t="s">
        <v>285</v>
      </c>
      <c r="D315" s="19" t="s">
        <v>286</v>
      </c>
      <c r="E315" s="13" t="s">
        <v>58</v>
      </c>
      <c r="F315" s="16">
        <v>1556.3</v>
      </c>
      <c r="G315" s="16">
        <v>1556.3</v>
      </c>
    </row>
    <row r="316" spans="1:7" s="2" customFormat="1" ht="60" x14ac:dyDescent="0.25">
      <c r="A316" s="19" t="s">
        <v>370</v>
      </c>
      <c r="B316" s="19" t="s">
        <v>5</v>
      </c>
      <c r="C316" s="19" t="s">
        <v>5</v>
      </c>
      <c r="D316" s="19" t="s">
        <v>5</v>
      </c>
      <c r="E316" s="15" t="s">
        <v>371</v>
      </c>
      <c r="F316" s="16">
        <v>205.6</v>
      </c>
      <c r="G316" s="16">
        <f>G317</f>
        <v>205.5</v>
      </c>
    </row>
    <row r="317" spans="1:7" s="2" customFormat="1" ht="30" x14ac:dyDescent="0.25">
      <c r="A317" s="19" t="s">
        <v>370</v>
      </c>
      <c r="B317" s="19" t="s">
        <v>57</v>
      </c>
      <c r="C317" s="19" t="s">
        <v>285</v>
      </c>
      <c r="D317" s="19" t="s">
        <v>367</v>
      </c>
      <c r="E317" s="13" t="s">
        <v>58</v>
      </c>
      <c r="F317" s="16">
        <v>205.6</v>
      </c>
      <c r="G317" s="16">
        <v>205.5</v>
      </c>
    </row>
    <row r="318" spans="1:7" s="2" customFormat="1" ht="45" x14ac:dyDescent="0.25">
      <c r="A318" s="19" t="s">
        <v>372</v>
      </c>
      <c r="B318" s="19" t="s">
        <v>5</v>
      </c>
      <c r="C318" s="19" t="s">
        <v>5</v>
      </c>
      <c r="D318" s="19" t="s">
        <v>5</v>
      </c>
      <c r="E318" s="15" t="s">
        <v>373</v>
      </c>
      <c r="F318" s="16">
        <v>40524</v>
      </c>
      <c r="G318" s="16">
        <f>G319</f>
        <v>40524</v>
      </c>
    </row>
    <row r="319" spans="1:7" s="2" customFormat="1" ht="30" x14ac:dyDescent="0.25">
      <c r="A319" s="19" t="s">
        <v>372</v>
      </c>
      <c r="B319" s="19" t="s">
        <v>57</v>
      </c>
      <c r="C319" s="19" t="s">
        <v>285</v>
      </c>
      <c r="D319" s="19" t="s">
        <v>367</v>
      </c>
      <c r="E319" s="13" t="s">
        <v>58</v>
      </c>
      <c r="F319" s="16">
        <v>40524</v>
      </c>
      <c r="G319" s="16">
        <v>40524</v>
      </c>
    </row>
    <row r="320" spans="1:7" s="2" customFormat="1" ht="60" x14ac:dyDescent="0.25">
      <c r="A320" s="19" t="s">
        <v>374</v>
      </c>
      <c r="B320" s="19" t="s">
        <v>5</v>
      </c>
      <c r="C320" s="19" t="s">
        <v>5</v>
      </c>
      <c r="D320" s="19" t="s">
        <v>5</v>
      </c>
      <c r="E320" s="15" t="s">
        <v>375</v>
      </c>
      <c r="F320" s="16">
        <v>0</v>
      </c>
      <c r="G320" s="16">
        <f>G321</f>
        <v>0</v>
      </c>
    </row>
    <row r="321" spans="1:7" s="2" customFormat="1" ht="30" x14ac:dyDescent="0.25">
      <c r="A321" s="19" t="s">
        <v>374</v>
      </c>
      <c r="B321" s="19" t="s">
        <v>57</v>
      </c>
      <c r="C321" s="19" t="s">
        <v>115</v>
      </c>
      <c r="D321" s="19" t="s">
        <v>367</v>
      </c>
      <c r="E321" s="13" t="s">
        <v>58</v>
      </c>
      <c r="F321" s="16">
        <v>0</v>
      </c>
      <c r="G321" s="16">
        <v>0</v>
      </c>
    </row>
    <row r="322" spans="1:7" s="2" customFormat="1" ht="60" x14ac:dyDescent="0.25">
      <c r="A322" s="19" t="s">
        <v>376</v>
      </c>
      <c r="B322" s="19" t="s">
        <v>5</v>
      </c>
      <c r="C322" s="19" t="s">
        <v>5</v>
      </c>
      <c r="D322" s="19" t="s">
        <v>5</v>
      </c>
      <c r="E322" s="15" t="s">
        <v>377</v>
      </c>
      <c r="F322" s="16">
        <v>9434.2000000000007</v>
      </c>
      <c r="G322" s="16">
        <f>G323</f>
        <v>9434.2000000000007</v>
      </c>
    </row>
    <row r="323" spans="1:7" s="2" customFormat="1" ht="30" x14ac:dyDescent="0.25">
      <c r="A323" s="19" t="s">
        <v>376</v>
      </c>
      <c r="B323" s="19" t="s">
        <v>57</v>
      </c>
      <c r="C323" s="19" t="s">
        <v>285</v>
      </c>
      <c r="D323" s="19" t="s">
        <v>286</v>
      </c>
      <c r="E323" s="13" t="s">
        <v>58</v>
      </c>
      <c r="F323" s="16">
        <v>9434.2000000000007</v>
      </c>
      <c r="G323" s="16">
        <v>9434.2000000000007</v>
      </c>
    </row>
    <row r="324" spans="1:7" s="2" customFormat="1" ht="60" x14ac:dyDescent="0.25">
      <c r="A324" s="19" t="s">
        <v>378</v>
      </c>
      <c r="B324" s="19" t="s">
        <v>5</v>
      </c>
      <c r="C324" s="19" t="s">
        <v>5</v>
      </c>
      <c r="D324" s="19" t="s">
        <v>5</v>
      </c>
      <c r="E324" s="15" t="s">
        <v>379</v>
      </c>
      <c r="F324" s="16">
        <v>9500.1</v>
      </c>
      <c r="G324" s="16">
        <f>G325</f>
        <v>9500.1</v>
      </c>
    </row>
    <row r="325" spans="1:7" s="2" customFormat="1" ht="30" x14ac:dyDescent="0.25">
      <c r="A325" s="19" t="s">
        <v>378</v>
      </c>
      <c r="B325" s="19" t="s">
        <v>57</v>
      </c>
      <c r="C325" s="19" t="s">
        <v>115</v>
      </c>
      <c r="D325" s="19" t="s">
        <v>367</v>
      </c>
      <c r="E325" s="13" t="s">
        <v>58</v>
      </c>
      <c r="F325" s="16">
        <v>9500.1</v>
      </c>
      <c r="G325" s="16">
        <v>9500.1</v>
      </c>
    </row>
    <row r="326" spans="1:7" s="2" customFormat="1" ht="45" x14ac:dyDescent="0.25">
      <c r="A326" s="19" t="s">
        <v>380</v>
      </c>
      <c r="B326" s="19" t="s">
        <v>5</v>
      </c>
      <c r="C326" s="19" t="s">
        <v>5</v>
      </c>
      <c r="D326" s="19" t="s">
        <v>5</v>
      </c>
      <c r="E326" s="15" t="s">
        <v>381</v>
      </c>
      <c r="F326" s="16">
        <v>99328.4</v>
      </c>
      <c r="G326" s="16">
        <f>G327</f>
        <v>97651.9</v>
      </c>
    </row>
    <row r="327" spans="1:7" s="2" customFormat="1" x14ac:dyDescent="0.25">
      <c r="A327" s="19" t="s">
        <v>380</v>
      </c>
      <c r="B327" s="19" t="s">
        <v>128</v>
      </c>
      <c r="C327" s="19" t="s">
        <v>285</v>
      </c>
      <c r="D327" s="19" t="s">
        <v>367</v>
      </c>
      <c r="E327" s="13" t="s">
        <v>129</v>
      </c>
      <c r="F327" s="16">
        <v>99328.4</v>
      </c>
      <c r="G327" s="16">
        <v>97651.9</v>
      </c>
    </row>
    <row r="328" spans="1:7" s="2" customFormat="1" ht="42.75" x14ac:dyDescent="0.25">
      <c r="A328" s="12" t="s">
        <v>382</v>
      </c>
      <c r="B328" s="13" t="s">
        <v>5</v>
      </c>
      <c r="C328" s="13" t="s">
        <v>5</v>
      </c>
      <c r="D328" s="13" t="s">
        <v>5</v>
      </c>
      <c r="E328" s="14" t="s">
        <v>383</v>
      </c>
      <c r="F328" s="11">
        <v>31564.799999999999</v>
      </c>
      <c r="G328" s="11">
        <f>G329+G331+G333</f>
        <v>31532.600000000002</v>
      </c>
    </row>
    <row r="329" spans="1:7" s="2" customFormat="1" ht="30" x14ac:dyDescent="0.25">
      <c r="A329" s="19" t="s">
        <v>384</v>
      </c>
      <c r="B329" s="19" t="s">
        <v>5</v>
      </c>
      <c r="C329" s="19" t="s">
        <v>5</v>
      </c>
      <c r="D329" s="19" t="s">
        <v>5</v>
      </c>
      <c r="E329" s="15" t="s">
        <v>385</v>
      </c>
      <c r="F329" s="16">
        <v>4684.3999999999996</v>
      </c>
      <c r="G329" s="16">
        <f>G330</f>
        <v>4684.3999999999996</v>
      </c>
    </row>
    <row r="330" spans="1:7" s="2" customFormat="1" ht="30" x14ac:dyDescent="0.25">
      <c r="A330" s="19" t="s">
        <v>384</v>
      </c>
      <c r="B330" s="19" t="s">
        <v>57</v>
      </c>
      <c r="C330" s="19" t="s">
        <v>285</v>
      </c>
      <c r="D330" s="19" t="s">
        <v>286</v>
      </c>
      <c r="E330" s="13" t="s">
        <v>58</v>
      </c>
      <c r="F330" s="16">
        <v>4684.3999999999996</v>
      </c>
      <c r="G330" s="16">
        <v>4684.3999999999996</v>
      </c>
    </row>
    <row r="331" spans="1:7" s="2" customFormat="1" ht="60" x14ac:dyDescent="0.25">
      <c r="A331" s="19" t="s">
        <v>386</v>
      </c>
      <c r="B331" s="19" t="s">
        <v>5</v>
      </c>
      <c r="C331" s="19" t="s">
        <v>5</v>
      </c>
      <c r="D331" s="19" t="s">
        <v>5</v>
      </c>
      <c r="E331" s="15" t="s">
        <v>387</v>
      </c>
      <c r="F331" s="16">
        <v>18274</v>
      </c>
      <c r="G331" s="16">
        <f>G332</f>
        <v>18274</v>
      </c>
    </row>
    <row r="332" spans="1:7" s="2" customFormat="1" x14ac:dyDescent="0.25">
      <c r="A332" s="19" t="s">
        <v>386</v>
      </c>
      <c r="B332" s="19" t="s">
        <v>128</v>
      </c>
      <c r="C332" s="19" t="s">
        <v>285</v>
      </c>
      <c r="D332" s="19" t="s">
        <v>286</v>
      </c>
      <c r="E332" s="13" t="s">
        <v>129</v>
      </c>
      <c r="F332" s="16">
        <v>18274</v>
      </c>
      <c r="G332" s="16">
        <v>18274</v>
      </c>
    </row>
    <row r="333" spans="1:7" s="2" customFormat="1" ht="75" x14ac:dyDescent="0.25">
      <c r="A333" s="19" t="s">
        <v>388</v>
      </c>
      <c r="B333" s="19" t="s">
        <v>5</v>
      </c>
      <c r="C333" s="19" t="s">
        <v>5</v>
      </c>
      <c r="D333" s="19" t="s">
        <v>5</v>
      </c>
      <c r="E333" s="15" t="s">
        <v>389</v>
      </c>
      <c r="F333" s="16">
        <v>8606.4</v>
      </c>
      <c r="G333" s="16">
        <f>G334</f>
        <v>8574.2000000000007</v>
      </c>
    </row>
    <row r="334" spans="1:7" s="2" customFormat="1" x14ac:dyDescent="0.25">
      <c r="A334" s="19" t="s">
        <v>388</v>
      </c>
      <c r="B334" s="19" t="s">
        <v>128</v>
      </c>
      <c r="C334" s="19" t="s">
        <v>285</v>
      </c>
      <c r="D334" s="19" t="s">
        <v>286</v>
      </c>
      <c r="E334" s="13" t="s">
        <v>129</v>
      </c>
      <c r="F334" s="16">
        <v>8606.4</v>
      </c>
      <c r="G334" s="16">
        <v>8574.2000000000007</v>
      </c>
    </row>
    <row r="335" spans="1:7" s="2" customFormat="1" ht="28.5" x14ac:dyDescent="0.25">
      <c r="A335" s="12" t="s">
        <v>390</v>
      </c>
      <c r="B335" s="12" t="s">
        <v>5</v>
      </c>
      <c r="C335" s="12" t="s">
        <v>5</v>
      </c>
      <c r="D335" s="12" t="s">
        <v>5</v>
      </c>
      <c r="E335" s="10" t="s">
        <v>391</v>
      </c>
      <c r="F335" s="11">
        <v>1362166.8</v>
      </c>
      <c r="G335" s="11">
        <f>G336+G341+G344+G355</f>
        <v>1326318.7000000002</v>
      </c>
    </row>
    <row r="336" spans="1:7" s="2" customFormat="1" ht="57" x14ac:dyDescent="0.25">
      <c r="A336" s="12" t="s">
        <v>392</v>
      </c>
      <c r="B336" s="13" t="s">
        <v>5</v>
      </c>
      <c r="C336" s="13" t="s">
        <v>5</v>
      </c>
      <c r="D336" s="13" t="s">
        <v>5</v>
      </c>
      <c r="E336" s="14" t="s">
        <v>393</v>
      </c>
      <c r="F336" s="11">
        <v>41883.4</v>
      </c>
      <c r="G336" s="11">
        <f>G337+G339</f>
        <v>27635.1</v>
      </c>
    </row>
    <row r="337" spans="1:7" s="2" customFormat="1" ht="30" x14ac:dyDescent="0.25">
      <c r="A337" s="19" t="s">
        <v>394</v>
      </c>
      <c r="B337" s="19" t="s">
        <v>5</v>
      </c>
      <c r="C337" s="19" t="s">
        <v>5</v>
      </c>
      <c r="D337" s="19" t="s">
        <v>5</v>
      </c>
      <c r="E337" s="15" t="s">
        <v>395</v>
      </c>
      <c r="F337" s="16">
        <v>5619.5</v>
      </c>
      <c r="G337" s="16">
        <f>G338</f>
        <v>5619.5</v>
      </c>
    </row>
    <row r="338" spans="1:7" s="2" customFormat="1" ht="30" x14ac:dyDescent="0.25">
      <c r="A338" s="19" t="s">
        <v>394</v>
      </c>
      <c r="B338" s="19" t="s">
        <v>57</v>
      </c>
      <c r="C338" s="19" t="s">
        <v>285</v>
      </c>
      <c r="D338" s="19" t="s">
        <v>286</v>
      </c>
      <c r="E338" s="13" t="s">
        <v>58</v>
      </c>
      <c r="F338" s="16">
        <v>5619.5</v>
      </c>
      <c r="G338" s="16">
        <v>5619.5</v>
      </c>
    </row>
    <row r="339" spans="1:7" s="2" customFormat="1" ht="60" x14ac:dyDescent="0.25">
      <c r="A339" s="19" t="s">
        <v>396</v>
      </c>
      <c r="B339" s="19" t="s">
        <v>5</v>
      </c>
      <c r="C339" s="19" t="s">
        <v>5</v>
      </c>
      <c r="D339" s="19" t="s">
        <v>5</v>
      </c>
      <c r="E339" s="15" t="s">
        <v>397</v>
      </c>
      <c r="F339" s="16">
        <v>36263.9</v>
      </c>
      <c r="G339" s="16">
        <f>G340</f>
        <v>22015.599999999999</v>
      </c>
    </row>
    <row r="340" spans="1:7" s="2" customFormat="1" ht="30" x14ac:dyDescent="0.25">
      <c r="A340" s="19" t="s">
        <v>396</v>
      </c>
      <c r="B340" s="19" t="s">
        <v>57</v>
      </c>
      <c r="C340" s="19" t="s">
        <v>285</v>
      </c>
      <c r="D340" s="19" t="s">
        <v>398</v>
      </c>
      <c r="E340" s="13" t="s">
        <v>58</v>
      </c>
      <c r="F340" s="16">
        <v>36263.9</v>
      </c>
      <c r="G340" s="16">
        <v>22015.599999999999</v>
      </c>
    </row>
    <row r="341" spans="1:7" s="2" customFormat="1" ht="42.75" x14ac:dyDescent="0.25">
      <c r="A341" s="12" t="s">
        <v>399</v>
      </c>
      <c r="B341" s="13" t="s">
        <v>5</v>
      </c>
      <c r="C341" s="13" t="s">
        <v>5</v>
      </c>
      <c r="D341" s="13" t="s">
        <v>5</v>
      </c>
      <c r="E341" s="14" t="s">
        <v>400</v>
      </c>
      <c r="F341" s="11">
        <v>1159533.5</v>
      </c>
      <c r="G341" s="11">
        <f>G342</f>
        <v>1159533.5</v>
      </c>
    </row>
    <row r="342" spans="1:7" s="2" customFormat="1" ht="30" x14ac:dyDescent="0.25">
      <c r="A342" s="19" t="s">
        <v>401</v>
      </c>
      <c r="B342" s="19" t="s">
        <v>5</v>
      </c>
      <c r="C342" s="19" t="s">
        <v>5</v>
      </c>
      <c r="D342" s="19" t="s">
        <v>5</v>
      </c>
      <c r="E342" s="15" t="s">
        <v>402</v>
      </c>
      <c r="F342" s="16">
        <v>1159533.5</v>
      </c>
      <c r="G342" s="16">
        <f>G343</f>
        <v>1159533.5</v>
      </c>
    </row>
    <row r="343" spans="1:7" s="2" customFormat="1" ht="30" x14ac:dyDescent="0.25">
      <c r="A343" s="19" t="s">
        <v>401</v>
      </c>
      <c r="B343" s="19" t="s">
        <v>57</v>
      </c>
      <c r="C343" s="19" t="s">
        <v>285</v>
      </c>
      <c r="D343" s="19" t="s">
        <v>398</v>
      </c>
      <c r="E343" s="13" t="s">
        <v>58</v>
      </c>
      <c r="F343" s="16">
        <v>1159533.5</v>
      </c>
      <c r="G343" s="16">
        <v>1159533.5</v>
      </c>
    </row>
    <row r="344" spans="1:7" s="2" customFormat="1" ht="71.25" x14ac:dyDescent="0.25">
      <c r="A344" s="12" t="s">
        <v>403</v>
      </c>
      <c r="B344" s="13" t="s">
        <v>5</v>
      </c>
      <c r="C344" s="13" t="s">
        <v>5</v>
      </c>
      <c r="D344" s="13" t="s">
        <v>5</v>
      </c>
      <c r="E344" s="14" t="s">
        <v>404</v>
      </c>
      <c r="F344" s="11">
        <v>159913.29999999999</v>
      </c>
      <c r="G344" s="11">
        <f>G345+G347+G349+G351++G353</f>
        <v>138313.59999999998</v>
      </c>
    </row>
    <row r="345" spans="1:7" s="2" customFormat="1" ht="75" x14ac:dyDescent="0.25">
      <c r="A345" s="19" t="s">
        <v>405</v>
      </c>
      <c r="B345" s="19" t="s">
        <v>5</v>
      </c>
      <c r="C345" s="19" t="s">
        <v>5</v>
      </c>
      <c r="D345" s="19" t="s">
        <v>5</v>
      </c>
      <c r="E345" s="15" t="s">
        <v>406</v>
      </c>
      <c r="F345" s="16">
        <v>14138.4</v>
      </c>
      <c r="G345" s="16">
        <f>G346</f>
        <v>8823.2000000000007</v>
      </c>
    </row>
    <row r="346" spans="1:7" s="2" customFormat="1" ht="30" x14ac:dyDescent="0.25">
      <c r="A346" s="19" t="s">
        <v>405</v>
      </c>
      <c r="B346" s="19" t="s">
        <v>57</v>
      </c>
      <c r="C346" s="19" t="s">
        <v>285</v>
      </c>
      <c r="D346" s="19" t="s">
        <v>398</v>
      </c>
      <c r="E346" s="13" t="s">
        <v>58</v>
      </c>
      <c r="F346" s="16">
        <v>14138.4</v>
      </c>
      <c r="G346" s="16">
        <v>8823.2000000000007</v>
      </c>
    </row>
    <row r="347" spans="1:7" s="2" customFormat="1" ht="105" x14ac:dyDescent="0.25">
      <c r="A347" s="19" t="s">
        <v>407</v>
      </c>
      <c r="B347" s="19" t="s">
        <v>5</v>
      </c>
      <c r="C347" s="19" t="s">
        <v>5</v>
      </c>
      <c r="D347" s="19" t="s">
        <v>5</v>
      </c>
      <c r="E347" s="15" t="s">
        <v>408</v>
      </c>
      <c r="F347" s="16">
        <v>42016.1</v>
      </c>
      <c r="G347" s="16">
        <f>G348</f>
        <v>38541.1</v>
      </c>
    </row>
    <row r="348" spans="1:7" s="2" customFormat="1" ht="30" x14ac:dyDescent="0.25">
      <c r="A348" s="19" t="s">
        <v>407</v>
      </c>
      <c r="B348" s="19" t="s">
        <v>57</v>
      </c>
      <c r="C348" s="19" t="s">
        <v>285</v>
      </c>
      <c r="D348" s="19" t="s">
        <v>398</v>
      </c>
      <c r="E348" s="13" t="s">
        <v>58</v>
      </c>
      <c r="F348" s="16">
        <v>42016.1</v>
      </c>
      <c r="G348" s="16">
        <v>38541.1</v>
      </c>
    </row>
    <row r="349" spans="1:7" s="2" customFormat="1" ht="45" x14ac:dyDescent="0.25">
      <c r="A349" s="19" t="s">
        <v>409</v>
      </c>
      <c r="B349" s="19" t="s">
        <v>5</v>
      </c>
      <c r="C349" s="19" t="s">
        <v>5</v>
      </c>
      <c r="D349" s="19" t="s">
        <v>5</v>
      </c>
      <c r="E349" s="15" t="s">
        <v>410</v>
      </c>
      <c r="F349" s="16">
        <v>16048.7</v>
      </c>
      <c r="G349" s="16">
        <f>G350</f>
        <v>9575.7000000000007</v>
      </c>
    </row>
    <row r="350" spans="1:7" s="2" customFormat="1" ht="30" x14ac:dyDescent="0.25">
      <c r="A350" s="19" t="s">
        <v>409</v>
      </c>
      <c r="B350" s="19" t="s">
        <v>57</v>
      </c>
      <c r="C350" s="19" t="s">
        <v>285</v>
      </c>
      <c r="D350" s="19" t="s">
        <v>398</v>
      </c>
      <c r="E350" s="13" t="s">
        <v>58</v>
      </c>
      <c r="F350" s="16">
        <v>16048.7</v>
      </c>
      <c r="G350" s="16">
        <v>9575.7000000000007</v>
      </c>
    </row>
    <row r="351" spans="1:7" s="2" customFormat="1" ht="90" x14ac:dyDescent="0.25">
      <c r="A351" s="19" t="s">
        <v>411</v>
      </c>
      <c r="B351" s="19" t="s">
        <v>5</v>
      </c>
      <c r="C351" s="19" t="s">
        <v>5</v>
      </c>
      <c r="D351" s="19" t="s">
        <v>5</v>
      </c>
      <c r="E351" s="15" t="s">
        <v>412</v>
      </c>
      <c r="F351" s="16">
        <v>9832</v>
      </c>
      <c r="G351" s="16">
        <f>G352</f>
        <v>9666.9</v>
      </c>
    </row>
    <row r="352" spans="1:7" s="2" customFormat="1" ht="30" x14ac:dyDescent="0.25">
      <c r="A352" s="19" t="s">
        <v>411</v>
      </c>
      <c r="B352" s="19" t="s">
        <v>57</v>
      </c>
      <c r="C352" s="19" t="s">
        <v>285</v>
      </c>
      <c r="D352" s="19" t="s">
        <v>398</v>
      </c>
      <c r="E352" s="13" t="s">
        <v>58</v>
      </c>
      <c r="F352" s="16">
        <v>9832</v>
      </c>
      <c r="G352" s="16">
        <v>9666.9</v>
      </c>
    </row>
    <row r="353" spans="1:7" s="2" customFormat="1" ht="75" x14ac:dyDescent="0.25">
      <c r="A353" s="19" t="s">
        <v>413</v>
      </c>
      <c r="B353" s="19" t="s">
        <v>5</v>
      </c>
      <c r="C353" s="19" t="s">
        <v>5</v>
      </c>
      <c r="D353" s="19" t="s">
        <v>5</v>
      </c>
      <c r="E353" s="15" t="s">
        <v>414</v>
      </c>
      <c r="F353" s="16">
        <v>77878.100000000006</v>
      </c>
      <c r="G353" s="16">
        <f>G354</f>
        <v>71706.7</v>
      </c>
    </row>
    <row r="354" spans="1:7" s="2" customFormat="1" x14ac:dyDescent="0.25">
      <c r="A354" s="19" t="s">
        <v>413</v>
      </c>
      <c r="B354" s="19" t="s">
        <v>82</v>
      </c>
      <c r="C354" s="19" t="s">
        <v>285</v>
      </c>
      <c r="D354" s="19" t="s">
        <v>398</v>
      </c>
      <c r="E354" s="13" t="s">
        <v>83</v>
      </c>
      <c r="F354" s="16">
        <v>77878.100000000006</v>
      </c>
      <c r="G354" s="16">
        <v>71706.7</v>
      </c>
    </row>
    <row r="355" spans="1:7" s="2" customFormat="1" ht="71.25" x14ac:dyDescent="0.25">
      <c r="A355" s="12" t="s">
        <v>415</v>
      </c>
      <c r="B355" s="13" t="s">
        <v>5</v>
      </c>
      <c r="C355" s="13" t="s">
        <v>5</v>
      </c>
      <c r="D355" s="13" t="s">
        <v>5</v>
      </c>
      <c r="E355" s="14" t="s">
        <v>416</v>
      </c>
      <c r="F355" s="11">
        <v>836.6</v>
      </c>
      <c r="G355" s="11">
        <f>G356:G356</f>
        <v>836.5</v>
      </c>
    </row>
    <row r="356" spans="1:7" s="2" customFormat="1" ht="30" x14ac:dyDescent="0.25">
      <c r="A356" s="19" t="s">
        <v>417</v>
      </c>
      <c r="B356" s="19" t="s">
        <v>5</v>
      </c>
      <c r="C356" s="19" t="s">
        <v>5</v>
      </c>
      <c r="D356" s="19" t="s">
        <v>5</v>
      </c>
      <c r="E356" s="15" t="s">
        <v>418</v>
      </c>
      <c r="F356" s="16">
        <v>836.6</v>
      </c>
      <c r="G356" s="16">
        <f>G357</f>
        <v>836.5</v>
      </c>
    </row>
    <row r="357" spans="1:7" s="2" customFormat="1" ht="30" x14ac:dyDescent="0.25">
      <c r="A357" s="19" t="s">
        <v>417</v>
      </c>
      <c r="B357" s="19" t="s">
        <v>15</v>
      </c>
      <c r="C357" s="19" t="s">
        <v>285</v>
      </c>
      <c r="D357" s="19" t="s">
        <v>286</v>
      </c>
      <c r="E357" s="13" t="s">
        <v>18</v>
      </c>
      <c r="F357" s="16">
        <v>836.6</v>
      </c>
      <c r="G357" s="16">
        <v>836.5</v>
      </c>
    </row>
    <row r="358" spans="1:7" s="2" customFormat="1" ht="28.5" x14ac:dyDescent="0.25">
      <c r="A358" s="12" t="s">
        <v>419</v>
      </c>
      <c r="B358" s="12" t="s">
        <v>5</v>
      </c>
      <c r="C358" s="12" t="s">
        <v>5</v>
      </c>
      <c r="D358" s="12" t="s">
        <v>5</v>
      </c>
      <c r="E358" s="10" t="s">
        <v>420</v>
      </c>
      <c r="F358" s="11">
        <v>73339.3</v>
      </c>
      <c r="G358" s="11">
        <f>G359</f>
        <v>74306.299999999988</v>
      </c>
    </row>
    <row r="359" spans="1:7" s="2" customFormat="1" ht="57" x14ac:dyDescent="0.25">
      <c r="A359" s="12" t="s">
        <v>421</v>
      </c>
      <c r="B359" s="13" t="s">
        <v>5</v>
      </c>
      <c r="C359" s="13" t="s">
        <v>5</v>
      </c>
      <c r="D359" s="13" t="s">
        <v>5</v>
      </c>
      <c r="E359" s="14" t="s">
        <v>422</v>
      </c>
      <c r="F359" s="11">
        <v>73339.3</v>
      </c>
      <c r="G359" s="11">
        <f>G360+G363+G365</f>
        <v>74306.299999999988</v>
      </c>
    </row>
    <row r="360" spans="1:7" s="2" customFormat="1" ht="30" x14ac:dyDescent="0.25">
      <c r="A360" s="19" t="s">
        <v>423</v>
      </c>
      <c r="B360" s="19" t="s">
        <v>5</v>
      </c>
      <c r="C360" s="19" t="s">
        <v>5</v>
      </c>
      <c r="D360" s="19" t="s">
        <v>5</v>
      </c>
      <c r="E360" s="15" t="s">
        <v>424</v>
      </c>
      <c r="F360" s="16">
        <v>64260</v>
      </c>
      <c r="G360" s="16">
        <f>G361+G362</f>
        <v>65227</v>
      </c>
    </row>
    <row r="361" spans="1:7" s="2" customFormat="1" ht="75" x14ac:dyDescent="0.25">
      <c r="A361" s="19" t="s">
        <v>423</v>
      </c>
      <c r="B361" s="19" t="s">
        <v>105</v>
      </c>
      <c r="C361" s="19" t="s">
        <v>285</v>
      </c>
      <c r="D361" s="19" t="s">
        <v>286</v>
      </c>
      <c r="E361" s="13" t="s">
        <v>106</v>
      </c>
      <c r="F361" s="16">
        <v>17849.900000000001</v>
      </c>
      <c r="G361" s="16">
        <v>17845.5</v>
      </c>
    </row>
    <row r="362" spans="1:7" s="2" customFormat="1" ht="30" x14ac:dyDescent="0.25">
      <c r="A362" s="19" t="s">
        <v>423</v>
      </c>
      <c r="B362" s="19" t="s">
        <v>15</v>
      </c>
      <c r="C362" s="19" t="s">
        <v>285</v>
      </c>
      <c r="D362" s="19" t="s">
        <v>286</v>
      </c>
      <c r="E362" s="13" t="s">
        <v>18</v>
      </c>
      <c r="F362" s="16">
        <v>46410.1</v>
      </c>
      <c r="G362" s="16">
        <v>47381.5</v>
      </c>
    </row>
    <row r="363" spans="1:7" s="2" customFormat="1" ht="60" x14ac:dyDescent="0.25">
      <c r="A363" s="19" t="s">
        <v>425</v>
      </c>
      <c r="B363" s="19" t="s">
        <v>5</v>
      </c>
      <c r="C363" s="19" t="s">
        <v>5</v>
      </c>
      <c r="D363" s="19" t="s">
        <v>5</v>
      </c>
      <c r="E363" s="15" t="s">
        <v>426</v>
      </c>
      <c r="F363" s="16">
        <v>3004.4</v>
      </c>
      <c r="G363" s="16">
        <f>G364</f>
        <v>3004.4</v>
      </c>
    </row>
    <row r="364" spans="1:7" s="2" customFormat="1" ht="30" x14ac:dyDescent="0.25">
      <c r="A364" s="19" t="s">
        <v>425</v>
      </c>
      <c r="B364" s="19" t="s">
        <v>57</v>
      </c>
      <c r="C364" s="19" t="s">
        <v>285</v>
      </c>
      <c r="D364" s="19" t="s">
        <v>286</v>
      </c>
      <c r="E364" s="13" t="s">
        <v>58</v>
      </c>
      <c r="F364" s="16">
        <v>3004.4</v>
      </c>
      <c r="G364" s="16">
        <v>3004.4</v>
      </c>
    </row>
    <row r="365" spans="1:7" s="2" customFormat="1" ht="60" x14ac:dyDescent="0.25">
      <c r="A365" s="19" t="s">
        <v>427</v>
      </c>
      <c r="B365" s="19" t="s">
        <v>5</v>
      </c>
      <c r="C365" s="19" t="s">
        <v>5</v>
      </c>
      <c r="D365" s="19" t="s">
        <v>5</v>
      </c>
      <c r="E365" s="15" t="s">
        <v>428</v>
      </c>
      <c r="F365" s="16">
        <v>6074.9</v>
      </c>
      <c r="G365" s="16">
        <f>G366</f>
        <v>6074.9</v>
      </c>
    </row>
    <row r="366" spans="1:7" s="2" customFormat="1" ht="30" x14ac:dyDescent="0.25">
      <c r="A366" s="19" t="s">
        <v>427</v>
      </c>
      <c r="B366" s="19" t="s">
        <v>57</v>
      </c>
      <c r="C366" s="19" t="s">
        <v>285</v>
      </c>
      <c r="D366" s="19" t="s">
        <v>286</v>
      </c>
      <c r="E366" s="13" t="s">
        <v>58</v>
      </c>
      <c r="F366" s="16">
        <v>6074.9</v>
      </c>
      <c r="G366" s="16">
        <v>6074.9</v>
      </c>
    </row>
    <row r="367" spans="1:7" s="2" customFormat="1" ht="28.5" x14ac:dyDescent="0.25">
      <c r="A367" s="12" t="s">
        <v>429</v>
      </c>
      <c r="B367" s="12" t="s">
        <v>5</v>
      </c>
      <c r="C367" s="12" t="s">
        <v>5</v>
      </c>
      <c r="D367" s="12" t="s">
        <v>5</v>
      </c>
      <c r="E367" s="10" t="s">
        <v>430</v>
      </c>
      <c r="F367" s="11">
        <v>30907.1</v>
      </c>
      <c r="G367" s="11">
        <f>G368</f>
        <v>30907.1</v>
      </c>
    </row>
    <row r="368" spans="1:7" s="2" customFormat="1" ht="42.75" x14ac:dyDescent="0.25">
      <c r="A368" s="12" t="s">
        <v>431</v>
      </c>
      <c r="B368" s="13" t="s">
        <v>5</v>
      </c>
      <c r="C368" s="13" t="s">
        <v>5</v>
      </c>
      <c r="D368" s="13" t="s">
        <v>5</v>
      </c>
      <c r="E368" s="14" t="s">
        <v>432</v>
      </c>
      <c r="F368" s="11">
        <v>30907.1</v>
      </c>
      <c r="G368" s="11">
        <f>G369+G371</f>
        <v>30907.1</v>
      </c>
    </row>
    <row r="369" spans="1:7" s="2" customFormat="1" ht="45" x14ac:dyDescent="0.25">
      <c r="A369" s="19" t="s">
        <v>433</v>
      </c>
      <c r="B369" s="19" t="s">
        <v>5</v>
      </c>
      <c r="C369" s="19" t="s">
        <v>5</v>
      </c>
      <c r="D369" s="19" t="s">
        <v>5</v>
      </c>
      <c r="E369" s="15" t="s">
        <v>434</v>
      </c>
      <c r="F369" s="16">
        <v>24949.200000000001</v>
      </c>
      <c r="G369" s="16">
        <f>G370</f>
        <v>24949.200000000001</v>
      </c>
    </row>
    <row r="370" spans="1:7" s="2" customFormat="1" ht="30" x14ac:dyDescent="0.25">
      <c r="A370" s="19" t="s">
        <v>433</v>
      </c>
      <c r="B370" s="19" t="s">
        <v>57</v>
      </c>
      <c r="C370" s="19" t="s">
        <v>285</v>
      </c>
      <c r="D370" s="19" t="s">
        <v>68</v>
      </c>
      <c r="E370" s="13" t="s">
        <v>58</v>
      </c>
      <c r="F370" s="16">
        <v>24949.200000000001</v>
      </c>
      <c r="G370" s="16">
        <v>24949.200000000001</v>
      </c>
    </row>
    <row r="371" spans="1:7" s="2" customFormat="1" ht="90" x14ac:dyDescent="0.25">
      <c r="A371" s="19" t="s">
        <v>435</v>
      </c>
      <c r="B371" s="19" t="s">
        <v>5</v>
      </c>
      <c r="C371" s="19" t="s">
        <v>5</v>
      </c>
      <c r="D371" s="19" t="s">
        <v>5</v>
      </c>
      <c r="E371" s="15" t="s">
        <v>436</v>
      </c>
      <c r="F371" s="16">
        <v>5957.9</v>
      </c>
      <c r="G371" s="16">
        <f>G372</f>
        <v>5957.9</v>
      </c>
    </row>
    <row r="372" spans="1:7" s="2" customFormat="1" ht="30" x14ac:dyDescent="0.25">
      <c r="A372" s="19" t="s">
        <v>435</v>
      </c>
      <c r="B372" s="19" t="s">
        <v>57</v>
      </c>
      <c r="C372" s="19" t="s">
        <v>285</v>
      </c>
      <c r="D372" s="19" t="s">
        <v>68</v>
      </c>
      <c r="E372" s="13" t="s">
        <v>58</v>
      </c>
      <c r="F372" s="16">
        <v>5957.9</v>
      </c>
      <c r="G372" s="16">
        <v>5957.9</v>
      </c>
    </row>
    <row r="373" spans="1:7" s="2" customFormat="1" ht="28.5" x14ac:dyDescent="0.25">
      <c r="A373" s="12" t="s">
        <v>437</v>
      </c>
      <c r="B373" s="12" t="s">
        <v>5</v>
      </c>
      <c r="C373" s="12" t="s">
        <v>5</v>
      </c>
      <c r="D373" s="12" t="s">
        <v>5</v>
      </c>
      <c r="E373" s="10" t="s">
        <v>438</v>
      </c>
      <c r="F373" s="11">
        <v>64980.7</v>
      </c>
      <c r="G373" s="11">
        <f>G374+G398+G401</f>
        <v>64593.5</v>
      </c>
    </row>
    <row r="374" spans="1:7" s="2" customFormat="1" ht="28.5" x14ac:dyDescent="0.25">
      <c r="A374" s="12" t="s">
        <v>439</v>
      </c>
      <c r="B374" s="13" t="s">
        <v>5</v>
      </c>
      <c r="C374" s="13" t="s">
        <v>5</v>
      </c>
      <c r="D374" s="13" t="s">
        <v>5</v>
      </c>
      <c r="E374" s="14" t="s">
        <v>440</v>
      </c>
      <c r="F374" s="11">
        <v>24497</v>
      </c>
      <c r="G374" s="11">
        <f>G375+G377+G379+G382+G384+G386+G388+G390+G392+G394+G396</f>
        <v>24109.8</v>
      </c>
    </row>
    <row r="375" spans="1:7" s="2" customFormat="1" ht="30" x14ac:dyDescent="0.25">
      <c r="A375" s="19" t="s">
        <v>441</v>
      </c>
      <c r="B375" s="19" t="s">
        <v>5</v>
      </c>
      <c r="C375" s="19" t="s">
        <v>5</v>
      </c>
      <c r="D375" s="19" t="s">
        <v>5</v>
      </c>
      <c r="E375" s="15" t="s">
        <v>442</v>
      </c>
      <c r="F375" s="16">
        <v>5769.6</v>
      </c>
      <c r="G375" s="16">
        <f>G376</f>
        <v>5780.1</v>
      </c>
    </row>
    <row r="376" spans="1:7" s="2" customFormat="1" ht="30" x14ac:dyDescent="0.25">
      <c r="A376" s="19" t="s">
        <v>441</v>
      </c>
      <c r="B376" s="19" t="s">
        <v>15</v>
      </c>
      <c r="C376" s="19" t="s">
        <v>285</v>
      </c>
      <c r="D376" s="19" t="s">
        <v>286</v>
      </c>
      <c r="E376" s="13" t="s">
        <v>18</v>
      </c>
      <c r="F376" s="16">
        <v>5769.6</v>
      </c>
      <c r="G376" s="16">
        <v>5780.1</v>
      </c>
    </row>
    <row r="377" spans="1:7" s="2" customFormat="1" ht="75" x14ac:dyDescent="0.25">
      <c r="A377" s="19" t="s">
        <v>443</v>
      </c>
      <c r="B377" s="19" t="s">
        <v>5</v>
      </c>
      <c r="C377" s="19" t="s">
        <v>5</v>
      </c>
      <c r="D377" s="19" t="s">
        <v>5</v>
      </c>
      <c r="E377" s="15" t="s">
        <v>444</v>
      </c>
      <c r="F377" s="16">
        <v>2535.9</v>
      </c>
      <c r="G377" s="16">
        <f>G378</f>
        <v>2535.9</v>
      </c>
    </row>
    <row r="378" spans="1:7" s="2" customFormat="1" ht="30" x14ac:dyDescent="0.25">
      <c r="A378" s="19" t="s">
        <v>443</v>
      </c>
      <c r="B378" s="19" t="s">
        <v>57</v>
      </c>
      <c r="C378" s="19" t="s">
        <v>285</v>
      </c>
      <c r="D378" s="19" t="s">
        <v>286</v>
      </c>
      <c r="E378" s="13" t="s">
        <v>58</v>
      </c>
      <c r="F378" s="16">
        <v>2535.9</v>
      </c>
      <c r="G378" s="16">
        <v>2535.9</v>
      </c>
    </row>
    <row r="379" spans="1:7" s="2" customFormat="1" ht="30" x14ac:dyDescent="0.25">
      <c r="A379" s="19" t="s">
        <v>445</v>
      </c>
      <c r="B379" s="19" t="s">
        <v>5</v>
      </c>
      <c r="C379" s="19" t="s">
        <v>5</v>
      </c>
      <c r="D379" s="19" t="s">
        <v>5</v>
      </c>
      <c r="E379" s="15" t="s">
        <v>446</v>
      </c>
      <c r="F379" s="16">
        <v>835</v>
      </c>
      <c r="G379" s="16">
        <f>G380+G381</f>
        <v>778.69999999999993</v>
      </c>
    </row>
    <row r="380" spans="1:7" s="2" customFormat="1" ht="30" x14ac:dyDescent="0.25">
      <c r="A380" s="19" t="s">
        <v>445</v>
      </c>
      <c r="B380" s="19" t="s">
        <v>15</v>
      </c>
      <c r="C380" s="19" t="s">
        <v>285</v>
      </c>
      <c r="D380" s="19" t="s">
        <v>286</v>
      </c>
      <c r="E380" s="13" t="s">
        <v>18</v>
      </c>
      <c r="F380" s="16">
        <v>144.9</v>
      </c>
      <c r="G380" s="16">
        <v>93.9</v>
      </c>
    </row>
    <row r="381" spans="1:7" s="2" customFormat="1" x14ac:dyDescent="0.25">
      <c r="A381" s="19" t="s">
        <v>445</v>
      </c>
      <c r="B381" s="19" t="s">
        <v>82</v>
      </c>
      <c r="C381" s="19" t="s">
        <v>285</v>
      </c>
      <c r="D381" s="19" t="s">
        <v>286</v>
      </c>
      <c r="E381" s="13" t="s">
        <v>83</v>
      </c>
      <c r="F381" s="16">
        <v>690.1</v>
      </c>
      <c r="G381" s="16">
        <v>684.8</v>
      </c>
    </row>
    <row r="382" spans="1:7" s="2" customFormat="1" ht="75" x14ac:dyDescent="0.25">
      <c r="A382" s="19" t="s">
        <v>447</v>
      </c>
      <c r="B382" s="19" t="s">
        <v>5</v>
      </c>
      <c r="C382" s="19" t="s">
        <v>5</v>
      </c>
      <c r="D382" s="19" t="s">
        <v>5</v>
      </c>
      <c r="E382" s="15" t="s">
        <v>448</v>
      </c>
      <c r="F382" s="16">
        <v>1500</v>
      </c>
      <c r="G382" s="16">
        <f>G383</f>
        <v>1500</v>
      </c>
    </row>
    <row r="383" spans="1:7" s="2" customFormat="1" ht="30" x14ac:dyDescent="0.25">
      <c r="A383" s="19" t="s">
        <v>447</v>
      </c>
      <c r="B383" s="19" t="s">
        <v>57</v>
      </c>
      <c r="C383" s="19" t="s">
        <v>285</v>
      </c>
      <c r="D383" s="19" t="s">
        <v>286</v>
      </c>
      <c r="E383" s="13" t="s">
        <v>58</v>
      </c>
      <c r="F383" s="16">
        <v>1500</v>
      </c>
      <c r="G383" s="16">
        <v>1500</v>
      </c>
    </row>
    <row r="384" spans="1:7" s="2" customFormat="1" ht="30" x14ac:dyDescent="0.25">
      <c r="A384" s="19" t="s">
        <v>449</v>
      </c>
      <c r="B384" s="19" t="s">
        <v>5</v>
      </c>
      <c r="C384" s="19" t="s">
        <v>5</v>
      </c>
      <c r="D384" s="19" t="s">
        <v>5</v>
      </c>
      <c r="E384" s="15" t="s">
        <v>450</v>
      </c>
      <c r="F384" s="16">
        <v>2636.5</v>
      </c>
      <c r="G384" s="16">
        <f>G385</f>
        <v>2624.9</v>
      </c>
    </row>
    <row r="385" spans="1:7" s="2" customFormat="1" ht="30" x14ac:dyDescent="0.25">
      <c r="A385" s="19" t="s">
        <v>449</v>
      </c>
      <c r="B385" s="19" t="s">
        <v>15</v>
      </c>
      <c r="C385" s="19" t="s">
        <v>285</v>
      </c>
      <c r="D385" s="19" t="s">
        <v>286</v>
      </c>
      <c r="E385" s="13" t="s">
        <v>18</v>
      </c>
      <c r="F385" s="16">
        <v>2636.5</v>
      </c>
      <c r="G385" s="16">
        <v>2624.9</v>
      </c>
    </row>
    <row r="386" spans="1:7" s="2" customFormat="1" ht="45" x14ac:dyDescent="0.25">
      <c r="A386" s="19" t="s">
        <v>451</v>
      </c>
      <c r="B386" s="19" t="s">
        <v>5</v>
      </c>
      <c r="C386" s="19" t="s">
        <v>5</v>
      </c>
      <c r="D386" s="19" t="s">
        <v>5</v>
      </c>
      <c r="E386" s="15" t="s">
        <v>452</v>
      </c>
      <c r="F386" s="16">
        <v>429.7</v>
      </c>
      <c r="G386" s="16">
        <f>G387</f>
        <v>419.4</v>
      </c>
    </row>
    <row r="387" spans="1:7" s="2" customFormat="1" x14ac:dyDescent="0.25">
      <c r="A387" s="19" t="s">
        <v>451</v>
      </c>
      <c r="B387" s="19" t="s">
        <v>82</v>
      </c>
      <c r="C387" s="19" t="s">
        <v>285</v>
      </c>
      <c r="D387" s="19" t="s">
        <v>286</v>
      </c>
      <c r="E387" s="13" t="s">
        <v>83</v>
      </c>
      <c r="F387" s="16">
        <v>429.7</v>
      </c>
      <c r="G387" s="16">
        <v>419.4</v>
      </c>
    </row>
    <row r="388" spans="1:7" s="2" customFormat="1" ht="60" x14ac:dyDescent="0.25">
      <c r="A388" s="19" t="s">
        <v>453</v>
      </c>
      <c r="B388" s="19" t="s">
        <v>5</v>
      </c>
      <c r="C388" s="19" t="s">
        <v>5</v>
      </c>
      <c r="D388" s="19" t="s">
        <v>5</v>
      </c>
      <c r="E388" s="15" t="s">
        <v>454</v>
      </c>
      <c r="F388" s="16">
        <v>1267.9000000000001</v>
      </c>
      <c r="G388" s="16">
        <f>G389</f>
        <v>1267.9000000000001</v>
      </c>
    </row>
    <row r="389" spans="1:7" s="2" customFormat="1" ht="30" x14ac:dyDescent="0.25">
      <c r="A389" s="19" t="s">
        <v>453</v>
      </c>
      <c r="B389" s="19" t="s">
        <v>57</v>
      </c>
      <c r="C389" s="19" t="s">
        <v>285</v>
      </c>
      <c r="D389" s="19" t="s">
        <v>286</v>
      </c>
      <c r="E389" s="13" t="s">
        <v>58</v>
      </c>
      <c r="F389" s="16">
        <v>1267.9000000000001</v>
      </c>
      <c r="G389" s="16">
        <v>1267.9000000000001</v>
      </c>
    </row>
    <row r="390" spans="1:7" s="2" customFormat="1" ht="30" x14ac:dyDescent="0.25">
      <c r="A390" s="19" t="s">
        <v>455</v>
      </c>
      <c r="B390" s="19" t="s">
        <v>5</v>
      </c>
      <c r="C390" s="19" t="s">
        <v>5</v>
      </c>
      <c r="D390" s="19" t="s">
        <v>5</v>
      </c>
      <c r="E390" s="15" t="s">
        <v>456</v>
      </c>
      <c r="F390" s="16">
        <v>4664.3999999999996</v>
      </c>
      <c r="G390" s="16">
        <f>G391</f>
        <v>4356.8999999999996</v>
      </c>
    </row>
    <row r="391" spans="1:7" s="2" customFormat="1" ht="30" x14ac:dyDescent="0.25">
      <c r="A391" s="19" t="s">
        <v>455</v>
      </c>
      <c r="B391" s="19" t="s">
        <v>57</v>
      </c>
      <c r="C391" s="19" t="s">
        <v>285</v>
      </c>
      <c r="D391" s="19" t="s">
        <v>286</v>
      </c>
      <c r="E391" s="13" t="s">
        <v>58</v>
      </c>
      <c r="F391" s="16">
        <v>4664.3999999999996</v>
      </c>
      <c r="G391" s="16">
        <v>4356.8999999999996</v>
      </c>
    </row>
    <row r="392" spans="1:7" s="2" customFormat="1" ht="30" x14ac:dyDescent="0.25">
      <c r="A392" s="19" t="s">
        <v>457</v>
      </c>
      <c r="B392" s="19" t="s">
        <v>5</v>
      </c>
      <c r="C392" s="19" t="s">
        <v>5</v>
      </c>
      <c r="D392" s="19" t="s">
        <v>5</v>
      </c>
      <c r="E392" s="15" t="s">
        <v>458</v>
      </c>
      <c r="F392" s="16">
        <v>858</v>
      </c>
      <c r="G392" s="16">
        <f>G393</f>
        <v>855.6</v>
      </c>
    </row>
    <row r="393" spans="1:7" s="2" customFormat="1" ht="30" x14ac:dyDescent="0.25">
      <c r="A393" s="19" t="s">
        <v>457</v>
      </c>
      <c r="B393" s="19" t="s">
        <v>57</v>
      </c>
      <c r="C393" s="19" t="s">
        <v>285</v>
      </c>
      <c r="D393" s="19" t="s">
        <v>286</v>
      </c>
      <c r="E393" s="13" t="s">
        <v>58</v>
      </c>
      <c r="F393" s="16">
        <v>858</v>
      </c>
      <c r="G393" s="16">
        <v>855.6</v>
      </c>
    </row>
    <row r="394" spans="1:7" s="2" customFormat="1" ht="60" x14ac:dyDescent="0.25">
      <c r="A394" s="19" t="s">
        <v>459</v>
      </c>
      <c r="B394" s="19" t="s">
        <v>5</v>
      </c>
      <c r="C394" s="19" t="s">
        <v>5</v>
      </c>
      <c r="D394" s="19" t="s">
        <v>5</v>
      </c>
      <c r="E394" s="15" t="s">
        <v>460</v>
      </c>
      <c r="F394" s="16">
        <v>1250</v>
      </c>
      <c r="G394" s="16">
        <f>G395</f>
        <v>1240.4000000000001</v>
      </c>
    </row>
    <row r="395" spans="1:7" s="2" customFormat="1" ht="30" x14ac:dyDescent="0.25">
      <c r="A395" s="19" t="s">
        <v>459</v>
      </c>
      <c r="B395" s="19" t="s">
        <v>57</v>
      </c>
      <c r="C395" s="19" t="s">
        <v>285</v>
      </c>
      <c r="D395" s="19" t="s">
        <v>286</v>
      </c>
      <c r="E395" s="13" t="s">
        <v>58</v>
      </c>
      <c r="F395" s="16">
        <v>1250</v>
      </c>
      <c r="G395" s="16">
        <v>1240.4000000000001</v>
      </c>
    </row>
    <row r="396" spans="1:7" s="2" customFormat="1" ht="75" x14ac:dyDescent="0.25">
      <c r="A396" s="19" t="s">
        <v>461</v>
      </c>
      <c r="B396" s="19" t="s">
        <v>5</v>
      </c>
      <c r="C396" s="19" t="s">
        <v>5</v>
      </c>
      <c r="D396" s="19" t="s">
        <v>5</v>
      </c>
      <c r="E396" s="15" t="s">
        <v>462</v>
      </c>
      <c r="F396" s="16">
        <v>2750</v>
      </c>
      <c r="G396" s="16">
        <f>G397</f>
        <v>2750</v>
      </c>
    </row>
    <row r="397" spans="1:7" s="2" customFormat="1" x14ac:dyDescent="0.25">
      <c r="A397" s="19" t="s">
        <v>461</v>
      </c>
      <c r="B397" s="19" t="s">
        <v>128</v>
      </c>
      <c r="C397" s="19" t="s">
        <v>285</v>
      </c>
      <c r="D397" s="19" t="s">
        <v>286</v>
      </c>
      <c r="E397" s="13" t="s">
        <v>129</v>
      </c>
      <c r="F397" s="16">
        <v>2750</v>
      </c>
      <c r="G397" s="16">
        <v>2750</v>
      </c>
    </row>
    <row r="398" spans="1:7" s="2" customFormat="1" ht="28.5" x14ac:dyDescent="0.25">
      <c r="A398" s="12" t="s">
        <v>463</v>
      </c>
      <c r="B398" s="13" t="s">
        <v>5</v>
      </c>
      <c r="C398" s="13" t="s">
        <v>5</v>
      </c>
      <c r="D398" s="13" t="s">
        <v>5</v>
      </c>
      <c r="E398" s="14" t="s">
        <v>464</v>
      </c>
      <c r="F398" s="11">
        <v>40298.699999999997</v>
      </c>
      <c r="G398" s="11">
        <f>G399</f>
        <v>40298.699999999997</v>
      </c>
    </row>
    <row r="399" spans="1:7" s="2" customFormat="1" ht="60" x14ac:dyDescent="0.25">
      <c r="A399" s="19" t="s">
        <v>465</v>
      </c>
      <c r="B399" s="19" t="s">
        <v>5</v>
      </c>
      <c r="C399" s="19" t="s">
        <v>5</v>
      </c>
      <c r="D399" s="19" t="s">
        <v>5</v>
      </c>
      <c r="E399" s="15" t="s">
        <v>466</v>
      </c>
      <c r="F399" s="16">
        <v>40298.699999999997</v>
      </c>
      <c r="G399" s="16">
        <f>G400</f>
        <v>40298.699999999997</v>
      </c>
    </row>
    <row r="400" spans="1:7" s="2" customFormat="1" ht="30" x14ac:dyDescent="0.25">
      <c r="A400" s="19" t="s">
        <v>465</v>
      </c>
      <c r="B400" s="19" t="s">
        <v>57</v>
      </c>
      <c r="C400" s="19" t="s">
        <v>285</v>
      </c>
      <c r="D400" s="19" t="s">
        <v>286</v>
      </c>
      <c r="E400" s="13" t="s">
        <v>58</v>
      </c>
      <c r="F400" s="16">
        <v>40298.699999999997</v>
      </c>
      <c r="G400" s="16">
        <v>40298.699999999997</v>
      </c>
    </row>
    <row r="401" spans="1:7" s="2" customFormat="1" ht="42.75" x14ac:dyDescent="0.25">
      <c r="A401" s="12" t="s">
        <v>467</v>
      </c>
      <c r="B401" s="13" t="s">
        <v>5</v>
      </c>
      <c r="C401" s="13" t="s">
        <v>5</v>
      </c>
      <c r="D401" s="13" t="s">
        <v>5</v>
      </c>
      <c r="E401" s="14" t="s">
        <v>468</v>
      </c>
      <c r="F401" s="11">
        <v>185</v>
      </c>
      <c r="G401" s="11">
        <f>G402</f>
        <v>185</v>
      </c>
    </row>
    <row r="402" spans="1:7" s="2" customFormat="1" ht="30" x14ac:dyDescent="0.25">
      <c r="A402" s="19" t="s">
        <v>469</v>
      </c>
      <c r="B402" s="19" t="s">
        <v>5</v>
      </c>
      <c r="C402" s="19" t="s">
        <v>5</v>
      </c>
      <c r="D402" s="19" t="s">
        <v>5</v>
      </c>
      <c r="E402" s="15" t="s">
        <v>470</v>
      </c>
      <c r="F402" s="16">
        <v>185</v>
      </c>
      <c r="G402" s="16">
        <f>G403</f>
        <v>185</v>
      </c>
    </row>
    <row r="403" spans="1:7" s="2" customFormat="1" ht="30" x14ac:dyDescent="0.25">
      <c r="A403" s="19" t="s">
        <v>469</v>
      </c>
      <c r="B403" s="19" t="s">
        <v>15</v>
      </c>
      <c r="C403" s="19" t="s">
        <v>285</v>
      </c>
      <c r="D403" s="19" t="s">
        <v>286</v>
      </c>
      <c r="E403" s="13" t="s">
        <v>18</v>
      </c>
      <c r="F403" s="16">
        <v>185</v>
      </c>
      <c r="G403" s="16">
        <v>185</v>
      </c>
    </row>
    <row r="404" spans="1:7" s="2" customFormat="1" x14ac:dyDescent="0.25">
      <c r="A404" s="12" t="s">
        <v>471</v>
      </c>
      <c r="B404" s="12" t="s">
        <v>5</v>
      </c>
      <c r="C404" s="12" t="s">
        <v>5</v>
      </c>
      <c r="D404" s="12" t="s">
        <v>5</v>
      </c>
      <c r="E404" s="10" t="s">
        <v>100</v>
      </c>
      <c r="F404" s="11">
        <v>70099.8</v>
      </c>
      <c r="G404" s="11">
        <f>G405</f>
        <v>69702.3</v>
      </c>
    </row>
    <row r="405" spans="1:7" s="2" customFormat="1" ht="28.5" x14ac:dyDescent="0.25">
      <c r="A405" s="12" t="s">
        <v>472</v>
      </c>
      <c r="B405" s="13" t="s">
        <v>5</v>
      </c>
      <c r="C405" s="13" t="s">
        <v>5</v>
      </c>
      <c r="D405" s="13" t="s">
        <v>5</v>
      </c>
      <c r="E405" s="14" t="s">
        <v>473</v>
      </c>
      <c r="F405" s="11">
        <v>70099.8</v>
      </c>
      <c r="G405" s="11">
        <f>G406+G409</f>
        <v>69702.3</v>
      </c>
    </row>
    <row r="406" spans="1:7" s="2" customFormat="1" ht="30" x14ac:dyDescent="0.25">
      <c r="A406" s="19" t="s">
        <v>474</v>
      </c>
      <c r="B406" s="19" t="s">
        <v>5</v>
      </c>
      <c r="C406" s="19" t="s">
        <v>5</v>
      </c>
      <c r="D406" s="19" t="s">
        <v>5</v>
      </c>
      <c r="E406" s="15" t="s">
        <v>104</v>
      </c>
      <c r="F406" s="16">
        <v>58056.6</v>
      </c>
      <c r="G406" s="16">
        <f>G407+G408</f>
        <v>57659.1</v>
      </c>
    </row>
    <row r="407" spans="1:7" s="2" customFormat="1" ht="75" x14ac:dyDescent="0.25">
      <c r="A407" s="19" t="s">
        <v>474</v>
      </c>
      <c r="B407" s="19" t="s">
        <v>105</v>
      </c>
      <c r="C407" s="19" t="s">
        <v>285</v>
      </c>
      <c r="D407" s="19" t="s">
        <v>286</v>
      </c>
      <c r="E407" s="13" t="s">
        <v>106</v>
      </c>
      <c r="F407" s="16">
        <v>54137.3</v>
      </c>
      <c r="G407" s="16">
        <v>53760.1</v>
      </c>
    </row>
    <row r="408" spans="1:7" s="2" customFormat="1" ht="30" x14ac:dyDescent="0.25">
      <c r="A408" s="19" t="s">
        <v>474</v>
      </c>
      <c r="B408" s="19" t="s">
        <v>15</v>
      </c>
      <c r="C408" s="19" t="s">
        <v>285</v>
      </c>
      <c r="D408" s="19" t="s">
        <v>286</v>
      </c>
      <c r="E408" s="13" t="s">
        <v>18</v>
      </c>
      <c r="F408" s="16">
        <v>3919.3</v>
      </c>
      <c r="G408" s="16">
        <v>3899</v>
      </c>
    </row>
    <row r="409" spans="1:7" s="2" customFormat="1" ht="105" x14ac:dyDescent="0.25">
      <c r="A409" s="19" t="s">
        <v>475</v>
      </c>
      <c r="B409" s="19" t="s">
        <v>5</v>
      </c>
      <c r="C409" s="19" t="s">
        <v>5</v>
      </c>
      <c r="D409" s="19" t="s">
        <v>5</v>
      </c>
      <c r="E409" s="15" t="s">
        <v>476</v>
      </c>
      <c r="F409" s="16">
        <v>12043.2</v>
      </c>
      <c r="G409" s="16">
        <f>G410+G411</f>
        <v>12043.199999999999</v>
      </c>
    </row>
    <row r="410" spans="1:7" s="2" customFormat="1" ht="75" x14ac:dyDescent="0.25">
      <c r="A410" s="19" t="s">
        <v>475</v>
      </c>
      <c r="B410" s="19" t="s">
        <v>105</v>
      </c>
      <c r="C410" s="19" t="s">
        <v>285</v>
      </c>
      <c r="D410" s="19" t="s">
        <v>286</v>
      </c>
      <c r="E410" s="13" t="s">
        <v>106</v>
      </c>
      <c r="F410" s="16">
        <v>11326.9</v>
      </c>
      <c r="G410" s="16">
        <v>11326.9</v>
      </c>
    </row>
    <row r="411" spans="1:7" s="2" customFormat="1" ht="30" x14ac:dyDescent="0.25">
      <c r="A411" s="19" t="s">
        <v>475</v>
      </c>
      <c r="B411" s="19" t="s">
        <v>15</v>
      </c>
      <c r="C411" s="19" t="s">
        <v>285</v>
      </c>
      <c r="D411" s="19" t="s">
        <v>286</v>
      </c>
      <c r="E411" s="13" t="s">
        <v>18</v>
      </c>
      <c r="F411" s="16">
        <v>716.3</v>
      </c>
      <c r="G411" s="16">
        <v>716.3</v>
      </c>
    </row>
    <row r="412" spans="1:7" s="2" customFormat="1" ht="85.5" x14ac:dyDescent="0.25">
      <c r="A412" s="12" t="s">
        <v>477</v>
      </c>
      <c r="B412" s="12" t="s">
        <v>5</v>
      </c>
      <c r="C412" s="12" t="s">
        <v>5</v>
      </c>
      <c r="D412" s="12" t="s">
        <v>5</v>
      </c>
      <c r="E412" s="10" t="s">
        <v>478</v>
      </c>
      <c r="F412" s="11">
        <v>1768938.6</v>
      </c>
      <c r="G412" s="11">
        <f>G413+G423+G430+G437+G441+G456</f>
        <v>1521002.8</v>
      </c>
    </row>
    <row r="413" spans="1:7" s="2" customFormat="1" ht="28.5" x14ac:dyDescent="0.25">
      <c r="A413" s="12" t="s">
        <v>479</v>
      </c>
      <c r="B413" s="12" t="s">
        <v>5</v>
      </c>
      <c r="C413" s="12" t="s">
        <v>5</v>
      </c>
      <c r="D413" s="12" t="s">
        <v>5</v>
      </c>
      <c r="E413" s="10" t="s">
        <v>480</v>
      </c>
      <c r="F413" s="11">
        <v>74855</v>
      </c>
      <c r="G413" s="11">
        <f>G414+G417+G420</f>
        <v>15091.6</v>
      </c>
    </row>
    <row r="414" spans="1:7" s="2" customFormat="1" ht="57" x14ac:dyDescent="0.25">
      <c r="A414" s="12" t="s">
        <v>481</v>
      </c>
      <c r="B414" s="13" t="s">
        <v>5</v>
      </c>
      <c r="C414" s="13" t="s">
        <v>5</v>
      </c>
      <c r="D414" s="13" t="s">
        <v>5</v>
      </c>
      <c r="E414" s="14" t="s">
        <v>482</v>
      </c>
      <c r="F414" s="11">
        <v>59762.6</v>
      </c>
      <c r="G414" s="11">
        <f>G415</f>
        <v>0</v>
      </c>
    </row>
    <row r="415" spans="1:7" s="2" customFormat="1" ht="45" x14ac:dyDescent="0.25">
      <c r="A415" s="19" t="s">
        <v>483</v>
      </c>
      <c r="B415" s="19" t="s">
        <v>5</v>
      </c>
      <c r="C415" s="19" t="s">
        <v>5</v>
      </c>
      <c r="D415" s="19" t="s">
        <v>5</v>
      </c>
      <c r="E415" s="15" t="s">
        <v>484</v>
      </c>
      <c r="F415" s="16">
        <v>59762.6</v>
      </c>
      <c r="G415" s="16">
        <f>G416</f>
        <v>0</v>
      </c>
    </row>
    <row r="416" spans="1:7" s="2" customFormat="1" x14ac:dyDescent="0.25">
      <c r="A416" s="19" t="s">
        <v>483</v>
      </c>
      <c r="B416" s="19" t="s">
        <v>128</v>
      </c>
      <c r="C416" s="19" t="s">
        <v>166</v>
      </c>
      <c r="D416" s="19" t="s">
        <v>485</v>
      </c>
      <c r="E416" s="13" t="s">
        <v>129</v>
      </c>
      <c r="F416" s="16">
        <v>59762.6</v>
      </c>
      <c r="G416" s="16">
        <v>0</v>
      </c>
    </row>
    <row r="417" spans="1:7" s="2" customFormat="1" ht="42.75" x14ac:dyDescent="0.25">
      <c r="A417" s="12" t="s">
        <v>486</v>
      </c>
      <c r="B417" s="13" t="s">
        <v>5</v>
      </c>
      <c r="C417" s="13" t="s">
        <v>5</v>
      </c>
      <c r="D417" s="13" t="s">
        <v>5</v>
      </c>
      <c r="E417" s="14" t="s">
        <v>487</v>
      </c>
      <c r="F417" s="11">
        <v>14758.6</v>
      </c>
      <c r="G417" s="11">
        <f>G418</f>
        <v>14758.6</v>
      </c>
    </row>
    <row r="418" spans="1:7" s="2" customFormat="1" ht="60" x14ac:dyDescent="0.25">
      <c r="A418" s="19" t="s">
        <v>488</v>
      </c>
      <c r="B418" s="19" t="s">
        <v>5</v>
      </c>
      <c r="C418" s="19" t="s">
        <v>5</v>
      </c>
      <c r="D418" s="19" t="s">
        <v>5</v>
      </c>
      <c r="E418" s="15" t="s">
        <v>489</v>
      </c>
      <c r="F418" s="16">
        <v>14758.6</v>
      </c>
      <c r="G418" s="16">
        <f>G419</f>
        <v>14758.6</v>
      </c>
    </row>
    <row r="419" spans="1:7" s="2" customFormat="1" x14ac:dyDescent="0.25">
      <c r="A419" s="19" t="s">
        <v>488</v>
      </c>
      <c r="B419" s="19" t="s">
        <v>128</v>
      </c>
      <c r="C419" s="19" t="s">
        <v>166</v>
      </c>
      <c r="D419" s="19" t="s">
        <v>490</v>
      </c>
      <c r="E419" s="13" t="s">
        <v>129</v>
      </c>
      <c r="F419" s="16">
        <v>14758.6</v>
      </c>
      <c r="G419" s="16">
        <v>14758.6</v>
      </c>
    </row>
    <row r="420" spans="1:7" s="2" customFormat="1" ht="28.5" x14ac:dyDescent="0.25">
      <c r="A420" s="12" t="s">
        <v>491</v>
      </c>
      <c r="B420" s="13" t="s">
        <v>5</v>
      </c>
      <c r="C420" s="13" t="s">
        <v>5</v>
      </c>
      <c r="D420" s="13" t="s">
        <v>5</v>
      </c>
      <c r="E420" s="14" t="s">
        <v>492</v>
      </c>
      <c r="F420" s="11">
        <v>333.8</v>
      </c>
      <c r="G420" s="11">
        <f>G421</f>
        <v>333</v>
      </c>
    </row>
    <row r="421" spans="1:7" s="2" customFormat="1" ht="30" x14ac:dyDescent="0.25">
      <c r="A421" s="19" t="s">
        <v>493</v>
      </c>
      <c r="B421" s="19" t="s">
        <v>5</v>
      </c>
      <c r="C421" s="19" t="s">
        <v>5</v>
      </c>
      <c r="D421" s="19" t="s">
        <v>5</v>
      </c>
      <c r="E421" s="15" t="s">
        <v>494</v>
      </c>
      <c r="F421" s="16">
        <v>333.8</v>
      </c>
      <c r="G421" s="16">
        <f>G422</f>
        <v>333</v>
      </c>
    </row>
    <row r="422" spans="1:7" s="2" customFormat="1" ht="30" x14ac:dyDescent="0.25">
      <c r="A422" s="19" t="s">
        <v>493</v>
      </c>
      <c r="B422" s="19" t="s">
        <v>15</v>
      </c>
      <c r="C422" s="19" t="s">
        <v>166</v>
      </c>
      <c r="D422" s="19" t="s">
        <v>92</v>
      </c>
      <c r="E422" s="13" t="s">
        <v>18</v>
      </c>
      <c r="F422" s="16">
        <v>333.8</v>
      </c>
      <c r="G422" s="16">
        <v>333</v>
      </c>
    </row>
    <row r="423" spans="1:7" s="2" customFormat="1" ht="42.75" x14ac:dyDescent="0.25">
      <c r="A423" s="12" t="s">
        <v>495</v>
      </c>
      <c r="B423" s="12" t="s">
        <v>5</v>
      </c>
      <c r="C423" s="12" t="s">
        <v>5</v>
      </c>
      <c r="D423" s="12" t="s">
        <v>5</v>
      </c>
      <c r="E423" s="10" t="s">
        <v>496</v>
      </c>
      <c r="F423" s="11">
        <v>29198.9</v>
      </c>
      <c r="G423" s="11">
        <f>G424+G427</f>
        <v>13729.3</v>
      </c>
    </row>
    <row r="424" spans="1:7" s="2" customFormat="1" ht="57" x14ac:dyDescent="0.25">
      <c r="A424" s="12" t="s">
        <v>497</v>
      </c>
      <c r="B424" s="13" t="s">
        <v>5</v>
      </c>
      <c r="C424" s="13" t="s">
        <v>5</v>
      </c>
      <c r="D424" s="13" t="s">
        <v>5</v>
      </c>
      <c r="E424" s="14" t="s">
        <v>498</v>
      </c>
      <c r="F424" s="11">
        <v>1950</v>
      </c>
      <c r="G424" s="11">
        <f>G425</f>
        <v>0</v>
      </c>
    </row>
    <row r="425" spans="1:7" s="2" customFormat="1" ht="45" x14ac:dyDescent="0.25">
      <c r="A425" s="19" t="s">
        <v>499</v>
      </c>
      <c r="B425" s="19" t="s">
        <v>5</v>
      </c>
      <c r="C425" s="19" t="s">
        <v>5</v>
      </c>
      <c r="D425" s="19" t="s">
        <v>5</v>
      </c>
      <c r="E425" s="15" t="s">
        <v>500</v>
      </c>
      <c r="F425" s="16">
        <v>1950</v>
      </c>
      <c r="G425" s="16">
        <f>G426</f>
        <v>0</v>
      </c>
    </row>
    <row r="426" spans="1:7" s="2" customFormat="1" ht="30" x14ac:dyDescent="0.25">
      <c r="A426" s="19" t="s">
        <v>499</v>
      </c>
      <c r="B426" s="19" t="s">
        <v>15</v>
      </c>
      <c r="C426" s="19" t="s">
        <v>166</v>
      </c>
      <c r="D426" s="19" t="s">
        <v>92</v>
      </c>
      <c r="E426" s="13" t="s">
        <v>18</v>
      </c>
      <c r="F426" s="16">
        <v>1950</v>
      </c>
      <c r="G426" s="16">
        <v>0</v>
      </c>
    </row>
    <row r="427" spans="1:7" s="2" customFormat="1" ht="42.75" x14ac:dyDescent="0.25">
      <c r="A427" s="12" t="s">
        <v>501</v>
      </c>
      <c r="B427" s="13" t="s">
        <v>5</v>
      </c>
      <c r="C427" s="13" t="s">
        <v>5</v>
      </c>
      <c r="D427" s="13" t="s">
        <v>5</v>
      </c>
      <c r="E427" s="14" t="s">
        <v>502</v>
      </c>
      <c r="F427" s="11">
        <v>27248.9</v>
      </c>
      <c r="G427" s="11">
        <f>G428</f>
        <v>13729.3</v>
      </c>
    </row>
    <row r="428" spans="1:7" s="2" customFormat="1" ht="60" x14ac:dyDescent="0.25">
      <c r="A428" s="19" t="s">
        <v>503</v>
      </c>
      <c r="B428" s="19" t="s">
        <v>5</v>
      </c>
      <c r="C428" s="19" t="s">
        <v>5</v>
      </c>
      <c r="D428" s="19" t="s">
        <v>5</v>
      </c>
      <c r="E428" s="15" t="s">
        <v>504</v>
      </c>
      <c r="F428" s="16">
        <v>27248.9</v>
      </c>
      <c r="G428" s="16">
        <f>G429</f>
        <v>13729.3</v>
      </c>
    </row>
    <row r="429" spans="1:7" s="2" customFormat="1" ht="30" x14ac:dyDescent="0.25">
      <c r="A429" s="19" t="s">
        <v>503</v>
      </c>
      <c r="B429" s="19" t="s">
        <v>15</v>
      </c>
      <c r="C429" s="19" t="s">
        <v>166</v>
      </c>
      <c r="D429" s="19" t="s">
        <v>92</v>
      </c>
      <c r="E429" s="13" t="s">
        <v>18</v>
      </c>
      <c r="F429" s="16">
        <v>27248.9</v>
      </c>
      <c r="G429" s="16">
        <v>13729.3</v>
      </c>
    </row>
    <row r="430" spans="1:7" s="2" customFormat="1" ht="85.5" x14ac:dyDescent="0.25">
      <c r="A430" s="12" t="s">
        <v>505</v>
      </c>
      <c r="B430" s="12" t="s">
        <v>5</v>
      </c>
      <c r="C430" s="12" t="s">
        <v>5</v>
      </c>
      <c r="D430" s="12" t="s">
        <v>5</v>
      </c>
      <c r="E430" s="10" t="s">
        <v>506</v>
      </c>
      <c r="F430" s="11">
        <v>26253.599999999999</v>
      </c>
      <c r="G430" s="11">
        <f>G431</f>
        <v>25475.899999999998</v>
      </c>
    </row>
    <row r="431" spans="1:7" s="2" customFormat="1" ht="42.75" x14ac:dyDescent="0.25">
      <c r="A431" s="12" t="s">
        <v>507</v>
      </c>
      <c r="B431" s="13" t="s">
        <v>5</v>
      </c>
      <c r="C431" s="13" t="s">
        <v>5</v>
      </c>
      <c r="D431" s="13" t="s">
        <v>5</v>
      </c>
      <c r="E431" s="14" t="s">
        <v>508</v>
      </c>
      <c r="F431" s="11">
        <v>26253.599999999999</v>
      </c>
      <c r="G431" s="11">
        <f>G432</f>
        <v>25475.899999999998</v>
      </c>
    </row>
    <row r="432" spans="1:7" s="2" customFormat="1" ht="45" x14ac:dyDescent="0.25">
      <c r="A432" s="19" t="s">
        <v>509</v>
      </c>
      <c r="B432" s="19" t="s">
        <v>5</v>
      </c>
      <c r="C432" s="19" t="s">
        <v>5</v>
      </c>
      <c r="D432" s="19" t="s">
        <v>5</v>
      </c>
      <c r="E432" s="15" t="s">
        <v>510</v>
      </c>
      <c r="F432" s="16">
        <v>26253.599999999999</v>
      </c>
      <c r="G432" s="16">
        <f>G433+G434+G435+G436</f>
        <v>25475.899999999998</v>
      </c>
    </row>
    <row r="433" spans="1:7" s="2" customFormat="1" ht="75" x14ac:dyDescent="0.25">
      <c r="A433" s="19" t="s">
        <v>509</v>
      </c>
      <c r="B433" s="19" t="s">
        <v>105</v>
      </c>
      <c r="C433" s="19" t="s">
        <v>166</v>
      </c>
      <c r="D433" s="19" t="s">
        <v>17</v>
      </c>
      <c r="E433" s="13" t="s">
        <v>106</v>
      </c>
      <c r="F433" s="16">
        <v>21649</v>
      </c>
      <c r="G433" s="16">
        <v>21524.6</v>
      </c>
    </row>
    <row r="434" spans="1:7" s="2" customFormat="1" ht="30" x14ac:dyDescent="0.25">
      <c r="A434" s="19" t="s">
        <v>509</v>
      </c>
      <c r="B434" s="19" t="s">
        <v>15</v>
      </c>
      <c r="C434" s="19" t="s">
        <v>166</v>
      </c>
      <c r="D434" s="19" t="s">
        <v>17</v>
      </c>
      <c r="E434" s="13" t="s">
        <v>18</v>
      </c>
      <c r="F434" s="16">
        <v>4287.3</v>
      </c>
      <c r="G434" s="16">
        <v>3667.3</v>
      </c>
    </row>
    <row r="435" spans="1:7" s="2" customFormat="1" x14ac:dyDescent="0.25">
      <c r="A435" s="19" t="s">
        <v>509</v>
      </c>
      <c r="B435" s="21" t="s">
        <v>82</v>
      </c>
      <c r="C435" s="19" t="s">
        <v>166</v>
      </c>
      <c r="D435" s="19" t="s">
        <v>17</v>
      </c>
      <c r="E435" s="13" t="s">
        <v>83</v>
      </c>
      <c r="F435" s="16">
        <v>0</v>
      </c>
      <c r="G435" s="16">
        <v>16.100000000000001</v>
      </c>
    </row>
    <row r="436" spans="1:7" s="2" customFormat="1" x14ac:dyDescent="0.25">
      <c r="A436" s="19" t="s">
        <v>509</v>
      </c>
      <c r="B436" s="19" t="s">
        <v>34</v>
      </c>
      <c r="C436" s="19" t="s">
        <v>166</v>
      </c>
      <c r="D436" s="19" t="s">
        <v>17</v>
      </c>
      <c r="E436" s="13" t="s">
        <v>35</v>
      </c>
      <c r="F436" s="16">
        <v>317.3</v>
      </c>
      <c r="G436" s="16">
        <v>267.89999999999998</v>
      </c>
    </row>
    <row r="437" spans="1:7" s="2" customFormat="1" ht="28.5" x14ac:dyDescent="0.25">
      <c r="A437" s="12" t="s">
        <v>511</v>
      </c>
      <c r="B437" s="12" t="s">
        <v>5</v>
      </c>
      <c r="C437" s="12" t="s">
        <v>5</v>
      </c>
      <c r="D437" s="12" t="s">
        <v>5</v>
      </c>
      <c r="E437" s="10" t="s">
        <v>512</v>
      </c>
      <c r="F437" s="11">
        <v>24800</v>
      </c>
      <c r="G437" s="11">
        <f>G438</f>
        <v>24800</v>
      </c>
    </row>
    <row r="438" spans="1:7" s="2" customFormat="1" ht="28.5" x14ac:dyDescent="0.25">
      <c r="A438" s="12" t="s">
        <v>513</v>
      </c>
      <c r="B438" s="13" t="s">
        <v>5</v>
      </c>
      <c r="C438" s="13" t="s">
        <v>5</v>
      </c>
      <c r="D438" s="13" t="s">
        <v>5</v>
      </c>
      <c r="E438" s="14" t="s">
        <v>514</v>
      </c>
      <c r="F438" s="11">
        <v>24800</v>
      </c>
      <c r="G438" s="11">
        <f>G439</f>
        <v>24800</v>
      </c>
    </row>
    <row r="439" spans="1:7" s="2" customFormat="1" ht="45" x14ac:dyDescent="0.25">
      <c r="A439" s="19" t="s">
        <v>515</v>
      </c>
      <c r="B439" s="19" t="s">
        <v>5</v>
      </c>
      <c r="C439" s="19" t="s">
        <v>5</v>
      </c>
      <c r="D439" s="19" t="s">
        <v>5</v>
      </c>
      <c r="E439" s="15" t="s">
        <v>516</v>
      </c>
      <c r="F439" s="16">
        <v>24800</v>
      </c>
      <c r="G439" s="16">
        <f>G440</f>
        <v>24800</v>
      </c>
    </row>
    <row r="440" spans="1:7" s="2" customFormat="1" x14ac:dyDescent="0.25">
      <c r="A440" s="19" t="s">
        <v>515</v>
      </c>
      <c r="B440" s="19" t="s">
        <v>82</v>
      </c>
      <c r="C440" s="19" t="s">
        <v>16</v>
      </c>
      <c r="D440" s="19" t="s">
        <v>490</v>
      </c>
      <c r="E440" s="13" t="s">
        <v>83</v>
      </c>
      <c r="F440" s="16">
        <v>24800</v>
      </c>
      <c r="G440" s="16">
        <v>24800</v>
      </c>
    </row>
    <row r="441" spans="1:7" s="2" customFormat="1" ht="42.75" x14ac:dyDescent="0.25">
      <c r="A441" s="12" t="s">
        <v>517</v>
      </c>
      <c r="B441" s="12" t="s">
        <v>5</v>
      </c>
      <c r="C441" s="12" t="s">
        <v>5</v>
      </c>
      <c r="D441" s="12" t="s">
        <v>5</v>
      </c>
      <c r="E441" s="10" t="s">
        <v>518</v>
      </c>
      <c r="F441" s="11">
        <v>1521024.8</v>
      </c>
      <c r="G441" s="11">
        <f>G442+G445</f>
        <v>1352744.6</v>
      </c>
    </row>
    <row r="442" spans="1:7" s="2" customFormat="1" ht="57" x14ac:dyDescent="0.25">
      <c r="A442" s="12" t="s">
        <v>519</v>
      </c>
      <c r="B442" s="13" t="s">
        <v>5</v>
      </c>
      <c r="C442" s="13" t="s">
        <v>5</v>
      </c>
      <c r="D442" s="13" t="s">
        <v>5</v>
      </c>
      <c r="E442" s="14" t="s">
        <v>520</v>
      </c>
      <c r="F442" s="11">
        <v>52739.1</v>
      </c>
      <c r="G442" s="11">
        <f>G443</f>
        <v>52739.1</v>
      </c>
    </row>
    <row r="443" spans="1:7" s="2" customFormat="1" ht="30" x14ac:dyDescent="0.25">
      <c r="A443" s="19" t="s">
        <v>521</v>
      </c>
      <c r="B443" s="19" t="s">
        <v>5</v>
      </c>
      <c r="C443" s="19" t="s">
        <v>5</v>
      </c>
      <c r="D443" s="19" t="s">
        <v>5</v>
      </c>
      <c r="E443" s="15" t="s">
        <v>522</v>
      </c>
      <c r="F443" s="16">
        <v>52739.1</v>
      </c>
      <c r="G443" s="16">
        <f>G444</f>
        <v>52739.1</v>
      </c>
    </row>
    <row r="444" spans="1:7" s="2" customFormat="1" ht="30" x14ac:dyDescent="0.25">
      <c r="A444" s="19" t="s">
        <v>521</v>
      </c>
      <c r="B444" s="19" t="s">
        <v>57</v>
      </c>
      <c r="C444" s="19" t="s">
        <v>523</v>
      </c>
      <c r="D444" s="19" t="s">
        <v>524</v>
      </c>
      <c r="E444" s="13" t="s">
        <v>58</v>
      </c>
      <c r="F444" s="16">
        <v>52739.1</v>
      </c>
      <c r="G444" s="16">
        <v>52739.1</v>
      </c>
    </row>
    <row r="445" spans="1:7" s="2" customFormat="1" x14ac:dyDescent="0.25">
      <c r="A445" s="12" t="s">
        <v>525</v>
      </c>
      <c r="B445" s="13" t="s">
        <v>5</v>
      </c>
      <c r="C445" s="13" t="s">
        <v>5</v>
      </c>
      <c r="D445" s="13" t="s">
        <v>5</v>
      </c>
      <c r="E445" s="14" t="s">
        <v>526</v>
      </c>
      <c r="F445" s="11">
        <v>1468285.7</v>
      </c>
      <c r="G445" s="11">
        <f>G446+G449+G452+G454</f>
        <v>1300005.5</v>
      </c>
    </row>
    <row r="446" spans="1:7" s="2" customFormat="1" ht="75" x14ac:dyDescent="0.25">
      <c r="A446" s="19" t="s">
        <v>527</v>
      </c>
      <c r="B446" s="19" t="s">
        <v>5</v>
      </c>
      <c r="C446" s="19" t="s">
        <v>5</v>
      </c>
      <c r="D446" s="19" t="s">
        <v>5</v>
      </c>
      <c r="E446" s="15" t="s">
        <v>528</v>
      </c>
      <c r="F446" s="16">
        <v>815440.1</v>
      </c>
      <c r="G446" s="16">
        <f>G447+G448</f>
        <v>703304.70000000007</v>
      </c>
    </row>
    <row r="447" spans="1:7" s="2" customFormat="1" ht="30" x14ac:dyDescent="0.25">
      <c r="A447" s="19" t="s">
        <v>527</v>
      </c>
      <c r="B447" s="19" t="s">
        <v>42</v>
      </c>
      <c r="C447" s="19" t="s">
        <v>166</v>
      </c>
      <c r="D447" s="19" t="s">
        <v>529</v>
      </c>
      <c r="E447" s="13" t="s">
        <v>44</v>
      </c>
      <c r="F447" s="16">
        <v>682348.9</v>
      </c>
      <c r="G447" s="16">
        <v>581043.4</v>
      </c>
    </row>
    <row r="448" spans="1:7" s="2" customFormat="1" x14ac:dyDescent="0.25">
      <c r="A448" s="19" t="s">
        <v>527</v>
      </c>
      <c r="B448" s="19" t="s">
        <v>128</v>
      </c>
      <c r="C448" s="19" t="s">
        <v>166</v>
      </c>
      <c r="D448" s="19" t="s">
        <v>529</v>
      </c>
      <c r="E448" s="13" t="s">
        <v>129</v>
      </c>
      <c r="F448" s="16">
        <v>133091.20000000001</v>
      </c>
      <c r="G448" s="16">
        <v>122261.3</v>
      </c>
    </row>
    <row r="449" spans="1:7" s="2" customFormat="1" ht="75" x14ac:dyDescent="0.25">
      <c r="A449" s="19" t="s">
        <v>530</v>
      </c>
      <c r="B449" s="19" t="s">
        <v>5</v>
      </c>
      <c r="C449" s="19" t="s">
        <v>5</v>
      </c>
      <c r="D449" s="19" t="s">
        <v>5</v>
      </c>
      <c r="E449" s="15" t="s">
        <v>528</v>
      </c>
      <c r="F449" s="16">
        <v>143558.6</v>
      </c>
      <c r="G449" s="16">
        <f>G450+G451</f>
        <v>122454.5</v>
      </c>
    </row>
    <row r="450" spans="1:7" s="2" customFormat="1" ht="30" x14ac:dyDescent="0.25">
      <c r="A450" s="19" t="s">
        <v>530</v>
      </c>
      <c r="B450" s="19" t="s">
        <v>42</v>
      </c>
      <c r="C450" s="19" t="s">
        <v>166</v>
      </c>
      <c r="D450" s="19" t="s">
        <v>529</v>
      </c>
      <c r="E450" s="13" t="s">
        <v>44</v>
      </c>
      <c r="F450" s="16">
        <v>68391.8</v>
      </c>
      <c r="G450" s="16">
        <v>58307.4</v>
      </c>
    </row>
    <row r="451" spans="1:7" s="2" customFormat="1" x14ac:dyDescent="0.25">
      <c r="A451" s="19" t="s">
        <v>530</v>
      </c>
      <c r="B451" s="19" t="s">
        <v>128</v>
      </c>
      <c r="C451" s="19" t="s">
        <v>166</v>
      </c>
      <c r="D451" s="19" t="s">
        <v>529</v>
      </c>
      <c r="E451" s="13" t="s">
        <v>129</v>
      </c>
      <c r="F451" s="16">
        <v>75166.8</v>
      </c>
      <c r="G451" s="16">
        <v>64147.1</v>
      </c>
    </row>
    <row r="452" spans="1:7" s="2" customFormat="1" ht="120" x14ac:dyDescent="0.25">
      <c r="A452" s="19" t="s">
        <v>531</v>
      </c>
      <c r="B452" s="19" t="s">
        <v>5</v>
      </c>
      <c r="C452" s="19" t="s">
        <v>5</v>
      </c>
      <c r="D452" s="19" t="s">
        <v>5</v>
      </c>
      <c r="E452" s="15" t="s">
        <v>532</v>
      </c>
      <c r="F452" s="16">
        <v>431090.5</v>
      </c>
      <c r="G452" s="16">
        <f>G453</f>
        <v>396049.9</v>
      </c>
    </row>
    <row r="453" spans="1:7" s="2" customFormat="1" ht="30" x14ac:dyDescent="0.25">
      <c r="A453" s="19" t="s">
        <v>531</v>
      </c>
      <c r="B453" s="19" t="s">
        <v>42</v>
      </c>
      <c r="C453" s="19" t="s">
        <v>166</v>
      </c>
      <c r="D453" s="19" t="s">
        <v>529</v>
      </c>
      <c r="E453" s="13" t="s">
        <v>44</v>
      </c>
      <c r="F453" s="16">
        <v>431090.5</v>
      </c>
      <c r="G453" s="16">
        <v>396049.9</v>
      </c>
    </row>
    <row r="454" spans="1:7" s="2" customFormat="1" ht="120" x14ac:dyDescent="0.25">
      <c r="A454" s="19" t="s">
        <v>533</v>
      </c>
      <c r="B454" s="19" t="s">
        <v>5</v>
      </c>
      <c r="C454" s="19" t="s">
        <v>5</v>
      </c>
      <c r="D454" s="19" t="s">
        <v>5</v>
      </c>
      <c r="E454" s="15" t="s">
        <v>534</v>
      </c>
      <c r="F454" s="16">
        <v>78196.5</v>
      </c>
      <c r="G454" s="16">
        <f>G455</f>
        <v>78196.399999999994</v>
      </c>
    </row>
    <row r="455" spans="1:7" s="2" customFormat="1" x14ac:dyDescent="0.25">
      <c r="A455" s="19" t="s">
        <v>533</v>
      </c>
      <c r="B455" s="19" t="s">
        <v>128</v>
      </c>
      <c r="C455" s="19" t="s">
        <v>166</v>
      </c>
      <c r="D455" s="19" t="s">
        <v>529</v>
      </c>
      <c r="E455" s="13" t="s">
        <v>129</v>
      </c>
      <c r="F455" s="16">
        <v>78196.5</v>
      </c>
      <c r="G455" s="16">
        <v>78196.399999999994</v>
      </c>
    </row>
    <row r="456" spans="1:7" s="2" customFormat="1" x14ac:dyDescent="0.25">
      <c r="A456" s="12" t="s">
        <v>535</v>
      </c>
      <c r="B456" s="12" t="s">
        <v>5</v>
      </c>
      <c r="C456" s="12" t="s">
        <v>5</v>
      </c>
      <c r="D456" s="12" t="s">
        <v>5</v>
      </c>
      <c r="E456" s="10" t="s">
        <v>100</v>
      </c>
      <c r="F456" s="11">
        <v>92806.3</v>
      </c>
      <c r="G456" s="11">
        <f>G457</f>
        <v>89161.400000000009</v>
      </c>
    </row>
    <row r="457" spans="1:7" s="2" customFormat="1" ht="28.5" x14ac:dyDescent="0.25">
      <c r="A457" s="12" t="s">
        <v>536</v>
      </c>
      <c r="B457" s="13" t="s">
        <v>5</v>
      </c>
      <c r="C457" s="13" t="s">
        <v>5</v>
      </c>
      <c r="D457" s="13" t="s">
        <v>5</v>
      </c>
      <c r="E457" s="14" t="s">
        <v>473</v>
      </c>
      <c r="F457" s="11">
        <v>92806.3</v>
      </c>
      <c r="G457" s="11">
        <f>G458</f>
        <v>89161.400000000009</v>
      </c>
    </row>
    <row r="458" spans="1:7" s="2" customFormat="1" ht="30" x14ac:dyDescent="0.25">
      <c r="A458" s="19" t="s">
        <v>537</v>
      </c>
      <c r="B458" s="19" t="s">
        <v>5</v>
      </c>
      <c r="C458" s="19" t="s">
        <v>5</v>
      </c>
      <c r="D458" s="19" t="s">
        <v>5</v>
      </c>
      <c r="E458" s="15" t="s">
        <v>104</v>
      </c>
      <c r="F458" s="16">
        <v>92806.3</v>
      </c>
      <c r="G458" s="16">
        <f>G459+G460+G461+G462+G463</f>
        <v>89161.400000000009</v>
      </c>
    </row>
    <row r="459" spans="1:7" s="2" customFormat="1" ht="75" x14ac:dyDescent="0.25">
      <c r="A459" s="19" t="s">
        <v>537</v>
      </c>
      <c r="B459" s="19" t="s">
        <v>105</v>
      </c>
      <c r="C459" s="19" t="s">
        <v>166</v>
      </c>
      <c r="D459" s="19" t="s">
        <v>17</v>
      </c>
      <c r="E459" s="13" t="s">
        <v>106</v>
      </c>
      <c r="F459" s="16">
        <v>79431.7</v>
      </c>
      <c r="G459" s="16">
        <v>82912.2</v>
      </c>
    </row>
    <row r="460" spans="1:7" s="2" customFormat="1" ht="75" x14ac:dyDescent="0.25">
      <c r="A460" s="19" t="s">
        <v>537</v>
      </c>
      <c r="B460" s="19" t="s">
        <v>105</v>
      </c>
      <c r="C460" s="19" t="s">
        <v>538</v>
      </c>
      <c r="D460" s="19" t="s">
        <v>17</v>
      </c>
      <c r="E460" s="13" t="s">
        <v>106</v>
      </c>
      <c r="F460" s="16">
        <v>7214.6</v>
      </c>
      <c r="G460" s="16">
        <v>1824.1</v>
      </c>
    </row>
    <row r="461" spans="1:7" s="2" customFormat="1" ht="30" x14ac:dyDescent="0.25">
      <c r="A461" s="19" t="s">
        <v>537</v>
      </c>
      <c r="B461" s="19" t="s">
        <v>15</v>
      </c>
      <c r="C461" s="19" t="s">
        <v>166</v>
      </c>
      <c r="D461" s="19" t="s">
        <v>17</v>
      </c>
      <c r="E461" s="13" t="s">
        <v>18</v>
      </c>
      <c r="F461" s="16">
        <v>5951</v>
      </c>
      <c r="G461" s="16">
        <v>4414.8</v>
      </c>
    </row>
    <row r="462" spans="1:7" s="2" customFormat="1" ht="30" x14ac:dyDescent="0.25">
      <c r="A462" s="19" t="s">
        <v>537</v>
      </c>
      <c r="B462" s="19" t="s">
        <v>15</v>
      </c>
      <c r="C462" s="19" t="s">
        <v>538</v>
      </c>
      <c r="D462" s="19" t="s">
        <v>17</v>
      </c>
      <c r="E462" s="13" t="s">
        <v>18</v>
      </c>
      <c r="F462" s="16">
        <v>200</v>
      </c>
      <c r="G462" s="16">
        <v>0</v>
      </c>
    </row>
    <row r="463" spans="1:7" s="2" customFormat="1" x14ac:dyDescent="0.25">
      <c r="A463" s="19" t="s">
        <v>537</v>
      </c>
      <c r="B463" s="19" t="s">
        <v>34</v>
      </c>
      <c r="C463" s="19" t="s">
        <v>166</v>
      </c>
      <c r="D463" s="19" t="s">
        <v>17</v>
      </c>
      <c r="E463" s="13" t="s">
        <v>35</v>
      </c>
      <c r="F463" s="16">
        <v>9</v>
      </c>
      <c r="G463" s="16">
        <v>10.3</v>
      </c>
    </row>
    <row r="464" spans="1:7" s="2" customFormat="1" ht="42.75" x14ac:dyDescent="0.25">
      <c r="A464" s="12" t="s">
        <v>539</v>
      </c>
      <c r="B464" s="12" t="s">
        <v>5</v>
      </c>
      <c r="C464" s="12" t="s">
        <v>5</v>
      </c>
      <c r="D464" s="12" t="s">
        <v>5</v>
      </c>
      <c r="E464" s="10" t="s">
        <v>540</v>
      </c>
      <c r="F464" s="11">
        <v>10540564.800000001</v>
      </c>
      <c r="G464" s="11">
        <f>G465+G488+G566+G596+G616+G644+G663</f>
        <v>9719548.1999999993</v>
      </c>
    </row>
    <row r="465" spans="1:7" s="2" customFormat="1" ht="28.5" x14ac:dyDescent="0.25">
      <c r="A465" s="12" t="s">
        <v>541</v>
      </c>
      <c r="B465" s="12" t="s">
        <v>5</v>
      </c>
      <c r="C465" s="12" t="s">
        <v>5</v>
      </c>
      <c r="D465" s="12" t="s">
        <v>5</v>
      </c>
      <c r="E465" s="10" t="s">
        <v>542</v>
      </c>
      <c r="F465" s="11">
        <v>137658.5</v>
      </c>
      <c r="G465" s="11">
        <f>G466+G483</f>
        <v>127832.79999999997</v>
      </c>
    </row>
    <row r="466" spans="1:7" s="2" customFormat="1" ht="42.75" x14ac:dyDescent="0.25">
      <c r="A466" s="12" t="s">
        <v>543</v>
      </c>
      <c r="B466" s="13" t="s">
        <v>5</v>
      </c>
      <c r="C466" s="13" t="s">
        <v>5</v>
      </c>
      <c r="D466" s="13" t="s">
        <v>5</v>
      </c>
      <c r="E466" s="14" t="s">
        <v>544</v>
      </c>
      <c r="F466" s="11">
        <v>134721.4</v>
      </c>
      <c r="G466" s="11">
        <f>G467+G469+G471+G473+G475+G477+G479+G481</f>
        <v>125379.89999999998</v>
      </c>
    </row>
    <row r="467" spans="1:7" s="2" customFormat="1" ht="45" x14ac:dyDescent="0.25">
      <c r="A467" s="19" t="s">
        <v>545</v>
      </c>
      <c r="B467" s="19" t="s">
        <v>5</v>
      </c>
      <c r="C467" s="19" t="s">
        <v>5</v>
      </c>
      <c r="D467" s="19" t="s">
        <v>5</v>
      </c>
      <c r="E467" s="15" t="s">
        <v>546</v>
      </c>
      <c r="F467" s="16">
        <v>19938.900000000001</v>
      </c>
      <c r="G467" s="16">
        <f>G468</f>
        <v>19308.3</v>
      </c>
    </row>
    <row r="468" spans="1:7" s="2" customFormat="1" ht="30" x14ac:dyDescent="0.25">
      <c r="A468" s="19" t="s">
        <v>545</v>
      </c>
      <c r="B468" s="19" t="s">
        <v>15</v>
      </c>
      <c r="C468" s="19" t="s">
        <v>547</v>
      </c>
      <c r="D468" s="19" t="s">
        <v>548</v>
      </c>
      <c r="E468" s="13" t="s">
        <v>18</v>
      </c>
      <c r="F468" s="16">
        <v>19938.900000000001</v>
      </c>
      <c r="G468" s="16">
        <v>19308.3</v>
      </c>
    </row>
    <row r="469" spans="1:7" s="2" customFormat="1" ht="45" x14ac:dyDescent="0.25">
      <c r="A469" s="19" t="s">
        <v>549</v>
      </c>
      <c r="B469" s="19" t="s">
        <v>5</v>
      </c>
      <c r="C469" s="19" t="s">
        <v>5</v>
      </c>
      <c r="D469" s="19" t="s">
        <v>5</v>
      </c>
      <c r="E469" s="15" t="s">
        <v>550</v>
      </c>
      <c r="F469" s="16">
        <v>25391.1</v>
      </c>
      <c r="G469" s="16">
        <f>G470</f>
        <v>20037.599999999999</v>
      </c>
    </row>
    <row r="470" spans="1:7" s="2" customFormat="1" ht="30" x14ac:dyDescent="0.25">
      <c r="A470" s="19" t="s">
        <v>549</v>
      </c>
      <c r="B470" s="19" t="s">
        <v>15</v>
      </c>
      <c r="C470" s="19" t="s">
        <v>547</v>
      </c>
      <c r="D470" s="19" t="s">
        <v>548</v>
      </c>
      <c r="E470" s="13" t="s">
        <v>18</v>
      </c>
      <c r="F470" s="16">
        <v>25391.1</v>
      </c>
      <c r="G470" s="16">
        <v>20037.599999999999</v>
      </c>
    </row>
    <row r="471" spans="1:7" s="2" customFormat="1" ht="45" x14ac:dyDescent="0.25">
      <c r="A471" s="19" t="s">
        <v>551</v>
      </c>
      <c r="B471" s="19" t="s">
        <v>5</v>
      </c>
      <c r="C471" s="19" t="s">
        <v>5</v>
      </c>
      <c r="D471" s="19" t="s">
        <v>5</v>
      </c>
      <c r="E471" s="15" t="s">
        <v>552</v>
      </c>
      <c r="F471" s="16">
        <v>24490.1</v>
      </c>
      <c r="G471" s="16">
        <f>G472</f>
        <v>22104.2</v>
      </c>
    </row>
    <row r="472" spans="1:7" s="2" customFormat="1" ht="30" x14ac:dyDescent="0.25">
      <c r="A472" s="19" t="s">
        <v>551</v>
      </c>
      <c r="B472" s="19" t="s">
        <v>15</v>
      </c>
      <c r="C472" s="19" t="s">
        <v>547</v>
      </c>
      <c r="D472" s="19" t="s">
        <v>548</v>
      </c>
      <c r="E472" s="13" t="s">
        <v>18</v>
      </c>
      <c r="F472" s="16">
        <v>24490.1</v>
      </c>
      <c r="G472" s="16">
        <v>22104.2</v>
      </c>
    </row>
    <row r="473" spans="1:7" s="2" customFormat="1" ht="75" x14ac:dyDescent="0.25">
      <c r="A473" s="19" t="s">
        <v>553</v>
      </c>
      <c r="B473" s="19" t="s">
        <v>5</v>
      </c>
      <c r="C473" s="19" t="s">
        <v>5</v>
      </c>
      <c r="D473" s="19" t="s">
        <v>5</v>
      </c>
      <c r="E473" s="15" t="s">
        <v>554</v>
      </c>
      <c r="F473" s="16">
        <v>9160.5</v>
      </c>
      <c r="G473" s="16">
        <f>G474</f>
        <v>9160.5</v>
      </c>
    </row>
    <row r="474" spans="1:7" s="2" customFormat="1" ht="30" x14ac:dyDescent="0.25">
      <c r="A474" s="19" t="s">
        <v>553</v>
      </c>
      <c r="B474" s="19" t="s">
        <v>15</v>
      </c>
      <c r="C474" s="19" t="s">
        <v>547</v>
      </c>
      <c r="D474" s="19" t="s">
        <v>548</v>
      </c>
      <c r="E474" s="13" t="s">
        <v>18</v>
      </c>
      <c r="F474" s="16">
        <v>9160.5</v>
      </c>
      <c r="G474" s="16">
        <v>9160.5</v>
      </c>
    </row>
    <row r="475" spans="1:7" s="2" customFormat="1" ht="105" x14ac:dyDescent="0.25">
      <c r="A475" s="19" t="s">
        <v>555</v>
      </c>
      <c r="B475" s="19" t="s">
        <v>5</v>
      </c>
      <c r="C475" s="19" t="s">
        <v>5</v>
      </c>
      <c r="D475" s="19" t="s">
        <v>5</v>
      </c>
      <c r="E475" s="15" t="s">
        <v>556</v>
      </c>
      <c r="F475" s="16">
        <v>39461.199999999997</v>
      </c>
      <c r="G475" s="16">
        <f>G476</f>
        <v>39431.699999999997</v>
      </c>
    </row>
    <row r="476" spans="1:7" s="2" customFormat="1" ht="30" x14ac:dyDescent="0.25">
      <c r="A476" s="19" t="s">
        <v>555</v>
      </c>
      <c r="B476" s="19" t="s">
        <v>15</v>
      </c>
      <c r="C476" s="19" t="s">
        <v>547</v>
      </c>
      <c r="D476" s="19" t="s">
        <v>548</v>
      </c>
      <c r="E476" s="13" t="s">
        <v>18</v>
      </c>
      <c r="F476" s="16">
        <v>39461.199999999997</v>
      </c>
      <c r="G476" s="16">
        <v>39431.699999999997</v>
      </c>
    </row>
    <row r="477" spans="1:7" s="2" customFormat="1" ht="105" x14ac:dyDescent="0.25">
      <c r="A477" s="19" t="s">
        <v>557</v>
      </c>
      <c r="B477" s="19" t="s">
        <v>5</v>
      </c>
      <c r="C477" s="19" t="s">
        <v>5</v>
      </c>
      <c r="D477" s="19" t="s">
        <v>5</v>
      </c>
      <c r="E477" s="15" t="s">
        <v>558</v>
      </c>
      <c r="F477" s="16">
        <v>2970.7</v>
      </c>
      <c r="G477" s="16">
        <f>G478</f>
        <v>2037.2</v>
      </c>
    </row>
    <row r="478" spans="1:7" s="2" customFormat="1" ht="30" x14ac:dyDescent="0.25">
      <c r="A478" s="19" t="s">
        <v>557</v>
      </c>
      <c r="B478" s="19" t="s">
        <v>15</v>
      </c>
      <c r="C478" s="19" t="s">
        <v>547</v>
      </c>
      <c r="D478" s="19" t="s">
        <v>548</v>
      </c>
      <c r="E478" s="13" t="s">
        <v>18</v>
      </c>
      <c r="F478" s="16">
        <v>2970.7</v>
      </c>
      <c r="G478" s="16">
        <v>2037.2</v>
      </c>
    </row>
    <row r="479" spans="1:7" s="2" customFormat="1" ht="180" x14ac:dyDescent="0.25">
      <c r="A479" s="19" t="s">
        <v>559</v>
      </c>
      <c r="B479" s="19" t="s">
        <v>5</v>
      </c>
      <c r="C479" s="19" t="s">
        <v>5</v>
      </c>
      <c r="D479" s="19" t="s">
        <v>5</v>
      </c>
      <c r="E479" s="15" t="s">
        <v>560</v>
      </c>
      <c r="F479" s="16">
        <v>8359</v>
      </c>
      <c r="G479" s="16">
        <f>G480</f>
        <v>8350.5</v>
      </c>
    </row>
    <row r="480" spans="1:7" s="2" customFormat="1" ht="30" x14ac:dyDescent="0.25">
      <c r="A480" s="19" t="s">
        <v>559</v>
      </c>
      <c r="B480" s="19" t="s">
        <v>15</v>
      </c>
      <c r="C480" s="19" t="s">
        <v>547</v>
      </c>
      <c r="D480" s="19" t="s">
        <v>548</v>
      </c>
      <c r="E480" s="13" t="s">
        <v>18</v>
      </c>
      <c r="F480" s="16">
        <v>8359</v>
      </c>
      <c r="G480" s="16">
        <v>8350.5</v>
      </c>
    </row>
    <row r="481" spans="1:7" s="2" customFormat="1" ht="240" x14ac:dyDescent="0.25">
      <c r="A481" s="19" t="s">
        <v>561</v>
      </c>
      <c r="B481" s="19" t="s">
        <v>5</v>
      </c>
      <c r="C481" s="19" t="s">
        <v>5</v>
      </c>
      <c r="D481" s="19" t="s">
        <v>5</v>
      </c>
      <c r="E481" s="15" t="s">
        <v>562</v>
      </c>
      <c r="F481" s="16">
        <v>4949.8999999999996</v>
      </c>
      <c r="G481" s="16">
        <f>G482</f>
        <v>4949.8999999999996</v>
      </c>
    </row>
    <row r="482" spans="1:7" s="2" customFormat="1" ht="30" x14ac:dyDescent="0.25">
      <c r="A482" s="19" t="s">
        <v>561</v>
      </c>
      <c r="B482" s="19" t="s">
        <v>15</v>
      </c>
      <c r="C482" s="19" t="s">
        <v>547</v>
      </c>
      <c r="D482" s="19" t="s">
        <v>548</v>
      </c>
      <c r="E482" s="13" t="s">
        <v>18</v>
      </c>
      <c r="F482" s="16">
        <v>4949.8999999999996</v>
      </c>
      <c r="G482" s="16">
        <v>4949.8999999999996</v>
      </c>
    </row>
    <row r="483" spans="1:7" s="2" customFormat="1" ht="57" x14ac:dyDescent="0.25">
      <c r="A483" s="12" t="s">
        <v>563</v>
      </c>
      <c r="B483" s="13" t="s">
        <v>5</v>
      </c>
      <c r="C483" s="13" t="s">
        <v>5</v>
      </c>
      <c r="D483" s="13" t="s">
        <v>5</v>
      </c>
      <c r="E483" s="14" t="s">
        <v>564</v>
      </c>
      <c r="F483" s="11">
        <v>2937.1</v>
      </c>
      <c r="G483" s="11">
        <f>G484+G486</f>
        <v>2452.9</v>
      </c>
    </row>
    <row r="484" spans="1:7" s="2" customFormat="1" ht="30" x14ac:dyDescent="0.25">
      <c r="A484" s="19" t="s">
        <v>565</v>
      </c>
      <c r="B484" s="19" t="s">
        <v>5</v>
      </c>
      <c r="C484" s="19" t="s">
        <v>5</v>
      </c>
      <c r="D484" s="19" t="s">
        <v>5</v>
      </c>
      <c r="E484" s="15" t="s">
        <v>566</v>
      </c>
      <c r="F484" s="16">
        <v>484.2</v>
      </c>
      <c r="G484" s="16">
        <f>G485</f>
        <v>0</v>
      </c>
    </row>
    <row r="485" spans="1:7" s="2" customFormat="1" ht="30" x14ac:dyDescent="0.25">
      <c r="A485" s="19" t="s">
        <v>565</v>
      </c>
      <c r="B485" s="19" t="s">
        <v>15</v>
      </c>
      <c r="C485" s="19" t="s">
        <v>547</v>
      </c>
      <c r="D485" s="19" t="s">
        <v>548</v>
      </c>
      <c r="E485" s="13" t="s">
        <v>18</v>
      </c>
      <c r="F485" s="16">
        <v>484.2</v>
      </c>
      <c r="G485" s="16">
        <v>0</v>
      </c>
    </row>
    <row r="486" spans="1:7" s="2" customFormat="1" ht="30" x14ac:dyDescent="0.25">
      <c r="A486" s="19" t="s">
        <v>567</v>
      </c>
      <c r="B486" s="19" t="s">
        <v>5</v>
      </c>
      <c r="C486" s="19" t="s">
        <v>5</v>
      </c>
      <c r="D486" s="19" t="s">
        <v>5</v>
      </c>
      <c r="E486" s="15" t="s">
        <v>568</v>
      </c>
      <c r="F486" s="16">
        <v>2452.9</v>
      </c>
      <c r="G486" s="16">
        <f>G487</f>
        <v>2452.9</v>
      </c>
    </row>
    <row r="487" spans="1:7" s="2" customFormat="1" ht="30" x14ac:dyDescent="0.25">
      <c r="A487" s="19" t="s">
        <v>567</v>
      </c>
      <c r="B487" s="19" t="s">
        <v>57</v>
      </c>
      <c r="C487" s="19" t="s">
        <v>547</v>
      </c>
      <c r="D487" s="19" t="s">
        <v>548</v>
      </c>
      <c r="E487" s="13" t="s">
        <v>58</v>
      </c>
      <c r="F487" s="16">
        <v>2452.9</v>
      </c>
      <c r="G487" s="16">
        <v>2452.9</v>
      </c>
    </row>
    <row r="488" spans="1:7" s="2" customFormat="1" ht="42.75" x14ac:dyDescent="0.25">
      <c r="A488" s="12" t="s">
        <v>569</v>
      </c>
      <c r="B488" s="12" t="s">
        <v>5</v>
      </c>
      <c r="C488" s="12" t="s">
        <v>5</v>
      </c>
      <c r="D488" s="12" t="s">
        <v>5</v>
      </c>
      <c r="E488" s="10" t="s">
        <v>570</v>
      </c>
      <c r="F488" s="11">
        <v>7987473.5</v>
      </c>
      <c r="G488" s="11">
        <f>G489+G511+G538+G541</f>
        <v>7517828.7999999998</v>
      </c>
    </row>
    <row r="489" spans="1:7" s="2" customFormat="1" ht="57" x14ac:dyDescent="0.25">
      <c r="A489" s="12" t="s">
        <v>571</v>
      </c>
      <c r="B489" s="13" t="s">
        <v>5</v>
      </c>
      <c r="C489" s="13" t="s">
        <v>5</v>
      </c>
      <c r="D489" s="13" t="s">
        <v>5</v>
      </c>
      <c r="E489" s="14" t="s">
        <v>572</v>
      </c>
      <c r="F489" s="11">
        <v>1845238.7</v>
      </c>
      <c r="G489" s="11">
        <f>G490+G492+G495+G497+G499+G501+G503+G505+G507+G509</f>
        <v>1554092.0999999996</v>
      </c>
    </row>
    <row r="490" spans="1:7" s="2" customFormat="1" ht="30" x14ac:dyDescent="0.25">
      <c r="A490" s="19" t="s">
        <v>573</v>
      </c>
      <c r="B490" s="19" t="s">
        <v>5</v>
      </c>
      <c r="C490" s="19" t="s">
        <v>5</v>
      </c>
      <c r="D490" s="19" t="s">
        <v>5</v>
      </c>
      <c r="E490" s="15" t="s">
        <v>574</v>
      </c>
      <c r="F490" s="16">
        <v>887084.9</v>
      </c>
      <c r="G490" s="16">
        <f>G491</f>
        <v>759665.5</v>
      </c>
    </row>
    <row r="491" spans="1:7" s="2" customFormat="1" ht="30" x14ac:dyDescent="0.25">
      <c r="A491" s="19" t="s">
        <v>573</v>
      </c>
      <c r="B491" s="19" t="s">
        <v>57</v>
      </c>
      <c r="C491" s="19" t="s">
        <v>547</v>
      </c>
      <c r="D491" s="19" t="s">
        <v>575</v>
      </c>
      <c r="E491" s="13" t="s">
        <v>58</v>
      </c>
      <c r="F491" s="16">
        <v>887084.9</v>
      </c>
      <c r="G491" s="16">
        <v>759665.5</v>
      </c>
    </row>
    <row r="492" spans="1:7" s="2" customFormat="1" ht="30" x14ac:dyDescent="0.25">
      <c r="A492" s="19" t="s">
        <v>576</v>
      </c>
      <c r="B492" s="19" t="s">
        <v>5</v>
      </c>
      <c r="C492" s="19" t="s">
        <v>5</v>
      </c>
      <c r="D492" s="19" t="s">
        <v>5</v>
      </c>
      <c r="E492" s="15" t="s">
        <v>577</v>
      </c>
      <c r="F492" s="16">
        <v>289120.3</v>
      </c>
      <c r="G492" s="16">
        <f>G493+G494</f>
        <v>240558.4</v>
      </c>
    </row>
    <row r="493" spans="1:7" s="2" customFormat="1" ht="30" x14ac:dyDescent="0.25">
      <c r="A493" s="19" t="s">
        <v>576</v>
      </c>
      <c r="B493" s="19" t="s">
        <v>57</v>
      </c>
      <c r="C493" s="19" t="s">
        <v>547</v>
      </c>
      <c r="D493" s="19" t="s">
        <v>575</v>
      </c>
      <c r="E493" s="13" t="s">
        <v>58</v>
      </c>
      <c r="F493" s="16">
        <v>255921.2</v>
      </c>
      <c r="G493" s="16">
        <v>211921.5</v>
      </c>
    </row>
    <row r="494" spans="1:7" s="2" customFormat="1" ht="30" x14ac:dyDescent="0.25">
      <c r="A494" s="19" t="s">
        <v>576</v>
      </c>
      <c r="B494" s="19" t="s">
        <v>57</v>
      </c>
      <c r="C494" s="19" t="s">
        <v>547</v>
      </c>
      <c r="D494" s="19" t="s">
        <v>578</v>
      </c>
      <c r="E494" s="13" t="s">
        <v>58</v>
      </c>
      <c r="F494" s="16">
        <v>33199.1</v>
      </c>
      <c r="G494" s="16">
        <v>28636.9</v>
      </c>
    </row>
    <row r="495" spans="1:7" s="2" customFormat="1" x14ac:dyDescent="0.25">
      <c r="A495" s="19" t="s">
        <v>579</v>
      </c>
      <c r="B495" s="19" t="s">
        <v>5</v>
      </c>
      <c r="C495" s="19" t="s">
        <v>5</v>
      </c>
      <c r="D495" s="19" t="s">
        <v>5</v>
      </c>
      <c r="E495" s="15" t="s">
        <v>580</v>
      </c>
      <c r="F495" s="16">
        <v>202266.4</v>
      </c>
      <c r="G495" s="16">
        <f>G496</f>
        <v>139068.1</v>
      </c>
    </row>
    <row r="496" spans="1:7" s="2" customFormat="1" ht="30" x14ac:dyDescent="0.25">
      <c r="A496" s="19" t="s">
        <v>579</v>
      </c>
      <c r="B496" s="19" t="s">
        <v>57</v>
      </c>
      <c r="C496" s="19" t="s">
        <v>547</v>
      </c>
      <c r="D496" s="19" t="s">
        <v>575</v>
      </c>
      <c r="E496" s="13" t="s">
        <v>58</v>
      </c>
      <c r="F496" s="16">
        <v>202266.4</v>
      </c>
      <c r="G496" s="16">
        <v>139068.1</v>
      </c>
    </row>
    <row r="497" spans="1:7" s="2" customFormat="1" ht="30" x14ac:dyDescent="0.25">
      <c r="A497" s="19" t="s">
        <v>581</v>
      </c>
      <c r="B497" s="19" t="s">
        <v>5</v>
      </c>
      <c r="C497" s="19" t="s">
        <v>5</v>
      </c>
      <c r="D497" s="19" t="s">
        <v>5</v>
      </c>
      <c r="E497" s="15" t="s">
        <v>582</v>
      </c>
      <c r="F497" s="16">
        <v>51317.599999999999</v>
      </c>
      <c r="G497" s="16">
        <f>G498</f>
        <v>46088</v>
      </c>
    </row>
    <row r="498" spans="1:7" s="2" customFormat="1" ht="30" x14ac:dyDescent="0.25">
      <c r="A498" s="19" t="s">
        <v>581</v>
      </c>
      <c r="B498" s="19" t="s">
        <v>57</v>
      </c>
      <c r="C498" s="19" t="s">
        <v>547</v>
      </c>
      <c r="D498" s="19" t="s">
        <v>583</v>
      </c>
      <c r="E498" s="13" t="s">
        <v>58</v>
      </c>
      <c r="F498" s="16">
        <v>51317.599999999999</v>
      </c>
      <c r="G498" s="16">
        <v>46088</v>
      </c>
    </row>
    <row r="499" spans="1:7" s="2" customFormat="1" ht="30" x14ac:dyDescent="0.25">
      <c r="A499" s="19" t="s">
        <v>584</v>
      </c>
      <c r="B499" s="19" t="s">
        <v>5</v>
      </c>
      <c r="C499" s="19" t="s">
        <v>5</v>
      </c>
      <c r="D499" s="19" t="s">
        <v>5</v>
      </c>
      <c r="E499" s="15" t="s">
        <v>585</v>
      </c>
      <c r="F499" s="16">
        <v>122540.2</v>
      </c>
      <c r="G499" s="16">
        <f>G500</f>
        <v>109671.9</v>
      </c>
    </row>
    <row r="500" spans="1:7" s="2" customFormat="1" ht="30" x14ac:dyDescent="0.25">
      <c r="A500" s="19" t="s">
        <v>584</v>
      </c>
      <c r="B500" s="19" t="s">
        <v>57</v>
      </c>
      <c r="C500" s="19" t="s">
        <v>547</v>
      </c>
      <c r="D500" s="19" t="s">
        <v>586</v>
      </c>
      <c r="E500" s="13" t="s">
        <v>58</v>
      </c>
      <c r="F500" s="16">
        <v>122540.2</v>
      </c>
      <c r="G500" s="16">
        <v>109671.9</v>
      </c>
    </row>
    <row r="501" spans="1:7" s="2" customFormat="1" x14ac:dyDescent="0.25">
      <c r="A501" s="19" t="s">
        <v>587</v>
      </c>
      <c r="B501" s="19" t="s">
        <v>5</v>
      </c>
      <c r="C501" s="19" t="s">
        <v>5</v>
      </c>
      <c r="D501" s="19" t="s">
        <v>5</v>
      </c>
      <c r="E501" s="15" t="s">
        <v>588</v>
      </c>
      <c r="F501" s="16">
        <v>192182.5</v>
      </c>
      <c r="G501" s="16">
        <f>G502</f>
        <v>173376.9</v>
      </c>
    </row>
    <row r="502" spans="1:7" s="2" customFormat="1" ht="30" x14ac:dyDescent="0.25">
      <c r="A502" s="19" t="s">
        <v>587</v>
      </c>
      <c r="B502" s="19" t="s">
        <v>57</v>
      </c>
      <c r="C502" s="19" t="s">
        <v>547</v>
      </c>
      <c r="D502" s="19" t="s">
        <v>589</v>
      </c>
      <c r="E502" s="13" t="s">
        <v>58</v>
      </c>
      <c r="F502" s="16">
        <v>192182.5</v>
      </c>
      <c r="G502" s="16">
        <v>173376.9</v>
      </c>
    </row>
    <row r="503" spans="1:7" s="2" customFormat="1" ht="30" x14ac:dyDescent="0.25">
      <c r="A503" s="19" t="s">
        <v>590</v>
      </c>
      <c r="B503" s="19" t="s">
        <v>5</v>
      </c>
      <c r="C503" s="19" t="s">
        <v>5</v>
      </c>
      <c r="D503" s="19" t="s">
        <v>5</v>
      </c>
      <c r="E503" s="15" t="s">
        <v>591</v>
      </c>
      <c r="F503" s="16">
        <v>40169</v>
      </c>
      <c r="G503" s="16">
        <f>G504</f>
        <v>38302.400000000001</v>
      </c>
    </row>
    <row r="504" spans="1:7" s="2" customFormat="1" ht="30" x14ac:dyDescent="0.25">
      <c r="A504" s="19" t="s">
        <v>590</v>
      </c>
      <c r="B504" s="19" t="s">
        <v>57</v>
      </c>
      <c r="C504" s="19" t="s">
        <v>547</v>
      </c>
      <c r="D504" s="19" t="s">
        <v>548</v>
      </c>
      <c r="E504" s="13" t="s">
        <v>58</v>
      </c>
      <c r="F504" s="16">
        <v>40169</v>
      </c>
      <c r="G504" s="16">
        <v>38302.400000000001</v>
      </c>
    </row>
    <row r="505" spans="1:7" s="2" customFormat="1" ht="30" x14ac:dyDescent="0.25">
      <c r="A505" s="19" t="s">
        <v>592</v>
      </c>
      <c r="B505" s="19" t="s">
        <v>5</v>
      </c>
      <c r="C505" s="19" t="s">
        <v>5</v>
      </c>
      <c r="D505" s="19" t="s">
        <v>5</v>
      </c>
      <c r="E505" s="15" t="s">
        <v>593</v>
      </c>
      <c r="F505" s="16">
        <v>30031</v>
      </c>
      <c r="G505" s="16">
        <f>G506</f>
        <v>18420.900000000001</v>
      </c>
    </row>
    <row r="506" spans="1:7" s="2" customFormat="1" ht="30" x14ac:dyDescent="0.25">
      <c r="A506" s="19" t="s">
        <v>592</v>
      </c>
      <c r="B506" s="19" t="s">
        <v>57</v>
      </c>
      <c r="C506" s="19" t="s">
        <v>547</v>
      </c>
      <c r="D506" s="19" t="s">
        <v>548</v>
      </c>
      <c r="E506" s="13" t="s">
        <v>58</v>
      </c>
      <c r="F506" s="16">
        <v>30031</v>
      </c>
      <c r="G506" s="16">
        <v>18420.900000000001</v>
      </c>
    </row>
    <row r="507" spans="1:7" s="2" customFormat="1" ht="30" x14ac:dyDescent="0.25">
      <c r="A507" s="19" t="s">
        <v>594</v>
      </c>
      <c r="B507" s="19" t="s">
        <v>5</v>
      </c>
      <c r="C507" s="19" t="s">
        <v>5</v>
      </c>
      <c r="D507" s="19" t="s">
        <v>5</v>
      </c>
      <c r="E507" s="15" t="s">
        <v>595</v>
      </c>
      <c r="F507" s="16">
        <v>15886.1</v>
      </c>
      <c r="G507" s="16">
        <f>G508</f>
        <v>15886</v>
      </c>
    </row>
    <row r="508" spans="1:7" s="2" customFormat="1" ht="30" x14ac:dyDescent="0.25">
      <c r="A508" s="19" t="s">
        <v>594</v>
      </c>
      <c r="B508" s="19" t="s">
        <v>57</v>
      </c>
      <c r="C508" s="19" t="s">
        <v>547</v>
      </c>
      <c r="D508" s="19" t="s">
        <v>548</v>
      </c>
      <c r="E508" s="13" t="s">
        <v>58</v>
      </c>
      <c r="F508" s="16">
        <v>15886.1</v>
      </c>
      <c r="G508" s="16">
        <v>15886</v>
      </c>
    </row>
    <row r="509" spans="1:7" s="2" customFormat="1" ht="30" x14ac:dyDescent="0.25">
      <c r="A509" s="19" t="s">
        <v>596</v>
      </c>
      <c r="B509" s="19" t="s">
        <v>5</v>
      </c>
      <c r="C509" s="19" t="s">
        <v>5</v>
      </c>
      <c r="D509" s="19" t="s">
        <v>5</v>
      </c>
      <c r="E509" s="15" t="s">
        <v>597</v>
      </c>
      <c r="F509" s="16">
        <v>14640.7</v>
      </c>
      <c r="G509" s="16">
        <f>G510</f>
        <v>13054</v>
      </c>
    </row>
    <row r="510" spans="1:7" s="2" customFormat="1" ht="30" x14ac:dyDescent="0.25">
      <c r="A510" s="19" t="s">
        <v>596</v>
      </c>
      <c r="B510" s="19" t="s">
        <v>57</v>
      </c>
      <c r="C510" s="19" t="s">
        <v>547</v>
      </c>
      <c r="D510" s="19" t="s">
        <v>548</v>
      </c>
      <c r="E510" s="13" t="s">
        <v>58</v>
      </c>
      <c r="F510" s="16">
        <v>14640.7</v>
      </c>
      <c r="G510" s="16">
        <v>13054</v>
      </c>
    </row>
    <row r="511" spans="1:7" s="2" customFormat="1" ht="57" x14ac:dyDescent="0.25">
      <c r="A511" s="12" t="s">
        <v>598</v>
      </c>
      <c r="B511" s="13" t="s">
        <v>5</v>
      </c>
      <c r="C511" s="13" t="s">
        <v>5</v>
      </c>
      <c r="D511" s="13" t="s">
        <v>5</v>
      </c>
      <c r="E511" s="14" t="s">
        <v>599</v>
      </c>
      <c r="F511" s="11">
        <v>713814.4</v>
      </c>
      <c r="G511" s="11">
        <f>G512+G516+G520+G523+G527+G531+G535</f>
        <v>573336.30000000005</v>
      </c>
    </row>
    <row r="512" spans="1:7" s="2" customFormat="1" ht="30" x14ac:dyDescent="0.25">
      <c r="A512" s="19" t="s">
        <v>600</v>
      </c>
      <c r="B512" s="19" t="s">
        <v>5</v>
      </c>
      <c r="C512" s="19" t="s">
        <v>5</v>
      </c>
      <c r="D512" s="19" t="s">
        <v>5</v>
      </c>
      <c r="E512" s="15" t="s">
        <v>574</v>
      </c>
      <c r="F512" s="16">
        <v>292337.2</v>
      </c>
      <c r="G512" s="16">
        <f>G513+G514+G515</f>
        <v>216452.09999999998</v>
      </c>
    </row>
    <row r="513" spans="1:7" s="2" customFormat="1" ht="75" x14ac:dyDescent="0.25">
      <c r="A513" s="19" t="s">
        <v>600</v>
      </c>
      <c r="B513" s="19" t="s">
        <v>105</v>
      </c>
      <c r="C513" s="19" t="s">
        <v>547</v>
      </c>
      <c r="D513" s="19" t="s">
        <v>575</v>
      </c>
      <c r="E513" s="13" t="s">
        <v>106</v>
      </c>
      <c r="F513" s="16">
        <v>178055.6</v>
      </c>
      <c r="G513" s="16">
        <v>147075.29999999999</v>
      </c>
    </row>
    <row r="514" spans="1:7" s="2" customFormat="1" ht="30" x14ac:dyDescent="0.25">
      <c r="A514" s="19" t="s">
        <v>600</v>
      </c>
      <c r="B514" s="19" t="s">
        <v>15</v>
      </c>
      <c r="C514" s="19" t="s">
        <v>547</v>
      </c>
      <c r="D514" s="19" t="s">
        <v>575</v>
      </c>
      <c r="E514" s="13" t="s">
        <v>18</v>
      </c>
      <c r="F514" s="16">
        <v>100742.8</v>
      </c>
      <c r="G514" s="16">
        <v>65903</v>
      </c>
    </row>
    <row r="515" spans="1:7" s="2" customFormat="1" x14ac:dyDescent="0.25">
      <c r="A515" s="19" t="s">
        <v>600</v>
      </c>
      <c r="B515" s="19" t="s">
        <v>34</v>
      </c>
      <c r="C515" s="19" t="s">
        <v>547</v>
      </c>
      <c r="D515" s="19" t="s">
        <v>575</v>
      </c>
      <c r="E515" s="13" t="s">
        <v>35</v>
      </c>
      <c r="F515" s="16">
        <v>13538.8</v>
      </c>
      <c r="G515" s="16">
        <v>3473.8</v>
      </c>
    </row>
    <row r="516" spans="1:7" s="2" customFormat="1" ht="30" x14ac:dyDescent="0.25">
      <c r="A516" s="19" t="s">
        <v>601</v>
      </c>
      <c r="B516" s="19" t="s">
        <v>5</v>
      </c>
      <c r="C516" s="19" t="s">
        <v>5</v>
      </c>
      <c r="D516" s="19" t="s">
        <v>5</v>
      </c>
      <c r="E516" s="15" t="s">
        <v>577</v>
      </c>
      <c r="F516" s="16">
        <v>81402.2</v>
      </c>
      <c r="G516" s="16">
        <f>G517+G518+G519</f>
        <v>66493</v>
      </c>
    </row>
    <row r="517" spans="1:7" s="2" customFormat="1" ht="75" x14ac:dyDescent="0.25">
      <c r="A517" s="19" t="s">
        <v>601</v>
      </c>
      <c r="B517" s="19" t="s">
        <v>105</v>
      </c>
      <c r="C517" s="19" t="s">
        <v>547</v>
      </c>
      <c r="D517" s="19" t="s">
        <v>575</v>
      </c>
      <c r="E517" s="13" t="s">
        <v>106</v>
      </c>
      <c r="F517" s="16">
        <v>65651.600000000006</v>
      </c>
      <c r="G517" s="16">
        <v>55899.199999999997</v>
      </c>
    </row>
    <row r="518" spans="1:7" s="2" customFormat="1" ht="30" x14ac:dyDescent="0.25">
      <c r="A518" s="19" t="s">
        <v>601</v>
      </c>
      <c r="B518" s="19" t="s">
        <v>15</v>
      </c>
      <c r="C518" s="19" t="s">
        <v>547</v>
      </c>
      <c r="D518" s="19" t="s">
        <v>575</v>
      </c>
      <c r="E518" s="13" t="s">
        <v>18</v>
      </c>
      <c r="F518" s="16">
        <v>13919.2</v>
      </c>
      <c r="G518" s="16">
        <v>10413.700000000001</v>
      </c>
    </row>
    <row r="519" spans="1:7" s="2" customFormat="1" x14ac:dyDescent="0.25">
      <c r="A519" s="19" t="s">
        <v>601</v>
      </c>
      <c r="B519" s="19" t="s">
        <v>34</v>
      </c>
      <c r="C519" s="19" t="s">
        <v>547</v>
      </c>
      <c r="D519" s="19" t="s">
        <v>575</v>
      </c>
      <c r="E519" s="13" t="s">
        <v>35</v>
      </c>
      <c r="F519" s="16">
        <v>1831.4</v>
      </c>
      <c r="G519" s="16">
        <v>180.1</v>
      </c>
    </row>
    <row r="520" spans="1:7" s="2" customFormat="1" ht="30" x14ac:dyDescent="0.25">
      <c r="A520" s="19" t="s">
        <v>602</v>
      </c>
      <c r="B520" s="19" t="s">
        <v>5</v>
      </c>
      <c r="C520" s="19" t="s">
        <v>5</v>
      </c>
      <c r="D520" s="19" t="s">
        <v>5</v>
      </c>
      <c r="E520" s="15" t="s">
        <v>582</v>
      </c>
      <c r="F520" s="16">
        <v>3655.3</v>
      </c>
      <c r="G520" s="16">
        <f>G521+G522</f>
        <v>2988.4</v>
      </c>
    </row>
    <row r="521" spans="1:7" s="2" customFormat="1" ht="75" x14ac:dyDescent="0.25">
      <c r="A521" s="19" t="s">
        <v>602</v>
      </c>
      <c r="B521" s="19" t="s">
        <v>105</v>
      </c>
      <c r="C521" s="19" t="s">
        <v>547</v>
      </c>
      <c r="D521" s="19" t="s">
        <v>583</v>
      </c>
      <c r="E521" s="13" t="s">
        <v>106</v>
      </c>
      <c r="F521" s="16">
        <v>2085.9</v>
      </c>
      <c r="G521" s="16">
        <v>1742.9</v>
      </c>
    </row>
    <row r="522" spans="1:7" s="2" customFormat="1" ht="30" x14ac:dyDescent="0.25">
      <c r="A522" s="19" t="s">
        <v>602</v>
      </c>
      <c r="B522" s="19" t="s">
        <v>15</v>
      </c>
      <c r="C522" s="19" t="s">
        <v>547</v>
      </c>
      <c r="D522" s="19" t="s">
        <v>583</v>
      </c>
      <c r="E522" s="13" t="s">
        <v>18</v>
      </c>
      <c r="F522" s="16">
        <v>1569.4</v>
      </c>
      <c r="G522" s="16">
        <v>1245.5</v>
      </c>
    </row>
    <row r="523" spans="1:7" s="2" customFormat="1" ht="30" x14ac:dyDescent="0.25">
      <c r="A523" s="19" t="s">
        <v>603</v>
      </c>
      <c r="B523" s="19" t="s">
        <v>5</v>
      </c>
      <c r="C523" s="19" t="s">
        <v>5</v>
      </c>
      <c r="D523" s="19" t="s">
        <v>5</v>
      </c>
      <c r="E523" s="15" t="s">
        <v>604</v>
      </c>
      <c r="F523" s="16">
        <v>174611.9</v>
      </c>
      <c r="G523" s="16">
        <f>G524+G525+G526</f>
        <v>154808</v>
      </c>
    </row>
    <row r="524" spans="1:7" s="2" customFormat="1" ht="75" x14ac:dyDescent="0.25">
      <c r="A524" s="19" t="s">
        <v>603</v>
      </c>
      <c r="B524" s="19" t="s">
        <v>105</v>
      </c>
      <c r="C524" s="19" t="s">
        <v>547</v>
      </c>
      <c r="D524" s="19" t="s">
        <v>548</v>
      </c>
      <c r="E524" s="13" t="s">
        <v>106</v>
      </c>
      <c r="F524" s="16">
        <v>134225.29999999999</v>
      </c>
      <c r="G524" s="16">
        <v>121450.8</v>
      </c>
    </row>
    <row r="525" spans="1:7" s="2" customFormat="1" ht="30" x14ac:dyDescent="0.25">
      <c r="A525" s="19" t="s">
        <v>603</v>
      </c>
      <c r="B525" s="19" t="s">
        <v>15</v>
      </c>
      <c r="C525" s="19" t="s">
        <v>547</v>
      </c>
      <c r="D525" s="19" t="s">
        <v>548</v>
      </c>
      <c r="E525" s="13" t="s">
        <v>18</v>
      </c>
      <c r="F525" s="16">
        <v>35141.300000000003</v>
      </c>
      <c r="G525" s="16">
        <v>29759.599999999999</v>
      </c>
    </row>
    <row r="526" spans="1:7" s="2" customFormat="1" x14ac:dyDescent="0.25">
      <c r="A526" s="19" t="s">
        <v>603</v>
      </c>
      <c r="B526" s="19" t="s">
        <v>34</v>
      </c>
      <c r="C526" s="19" t="s">
        <v>547</v>
      </c>
      <c r="D526" s="19" t="s">
        <v>548</v>
      </c>
      <c r="E526" s="13" t="s">
        <v>35</v>
      </c>
      <c r="F526" s="16">
        <v>5245.3</v>
      </c>
      <c r="G526" s="16">
        <v>3597.6</v>
      </c>
    </row>
    <row r="527" spans="1:7" s="2" customFormat="1" x14ac:dyDescent="0.25">
      <c r="A527" s="19" t="s">
        <v>605</v>
      </c>
      <c r="B527" s="19" t="s">
        <v>5</v>
      </c>
      <c r="C527" s="19" t="s">
        <v>5</v>
      </c>
      <c r="D527" s="19" t="s">
        <v>5</v>
      </c>
      <c r="E527" s="15" t="s">
        <v>606</v>
      </c>
      <c r="F527" s="16">
        <v>98739.4</v>
      </c>
      <c r="G527" s="16">
        <f>G528+G529+G530</f>
        <v>80054.5</v>
      </c>
    </row>
    <row r="528" spans="1:7" s="2" customFormat="1" ht="75" x14ac:dyDescent="0.25">
      <c r="A528" s="19" t="s">
        <v>605</v>
      </c>
      <c r="B528" s="19" t="s">
        <v>105</v>
      </c>
      <c r="C528" s="19" t="s">
        <v>547</v>
      </c>
      <c r="D528" s="19" t="s">
        <v>548</v>
      </c>
      <c r="E528" s="13" t="s">
        <v>106</v>
      </c>
      <c r="F528" s="16">
        <v>93364</v>
      </c>
      <c r="G528" s="16">
        <v>75049</v>
      </c>
    </row>
    <row r="529" spans="1:7" s="2" customFormat="1" ht="30" x14ac:dyDescent="0.25">
      <c r="A529" s="19" t="s">
        <v>605</v>
      </c>
      <c r="B529" s="19" t="s">
        <v>15</v>
      </c>
      <c r="C529" s="19" t="s">
        <v>547</v>
      </c>
      <c r="D529" s="19" t="s">
        <v>548</v>
      </c>
      <c r="E529" s="13" t="s">
        <v>18</v>
      </c>
      <c r="F529" s="16">
        <v>5102</v>
      </c>
      <c r="G529" s="16">
        <v>4758.7</v>
      </c>
    </row>
    <row r="530" spans="1:7" s="2" customFormat="1" x14ac:dyDescent="0.25">
      <c r="A530" s="19" t="s">
        <v>605</v>
      </c>
      <c r="B530" s="19" t="s">
        <v>34</v>
      </c>
      <c r="C530" s="19" t="s">
        <v>547</v>
      </c>
      <c r="D530" s="19" t="s">
        <v>548</v>
      </c>
      <c r="E530" s="13" t="s">
        <v>35</v>
      </c>
      <c r="F530" s="16">
        <v>273.39999999999998</v>
      </c>
      <c r="G530" s="16">
        <v>246.8</v>
      </c>
    </row>
    <row r="531" spans="1:7" s="2" customFormat="1" ht="30" x14ac:dyDescent="0.25">
      <c r="A531" s="19" t="s">
        <v>607</v>
      </c>
      <c r="B531" s="19" t="s">
        <v>5</v>
      </c>
      <c r="C531" s="19" t="s">
        <v>5</v>
      </c>
      <c r="D531" s="19" t="s">
        <v>5</v>
      </c>
      <c r="E531" s="15" t="s">
        <v>608</v>
      </c>
      <c r="F531" s="16">
        <v>52193.9</v>
      </c>
      <c r="G531" s="16">
        <f>G532+G533+G534</f>
        <v>45211.8</v>
      </c>
    </row>
    <row r="532" spans="1:7" s="2" customFormat="1" ht="75" x14ac:dyDescent="0.25">
      <c r="A532" s="19" t="s">
        <v>607</v>
      </c>
      <c r="B532" s="19" t="s">
        <v>105</v>
      </c>
      <c r="C532" s="19" t="s">
        <v>547</v>
      </c>
      <c r="D532" s="19" t="s">
        <v>548</v>
      </c>
      <c r="E532" s="13" t="s">
        <v>106</v>
      </c>
      <c r="F532" s="16">
        <v>34400.800000000003</v>
      </c>
      <c r="G532" s="16">
        <v>32931.300000000003</v>
      </c>
    </row>
    <row r="533" spans="1:7" s="2" customFormat="1" ht="30" x14ac:dyDescent="0.25">
      <c r="A533" s="19" t="s">
        <v>607</v>
      </c>
      <c r="B533" s="19" t="s">
        <v>15</v>
      </c>
      <c r="C533" s="19" t="s">
        <v>547</v>
      </c>
      <c r="D533" s="19" t="s">
        <v>548</v>
      </c>
      <c r="E533" s="13" t="s">
        <v>18</v>
      </c>
      <c r="F533" s="16">
        <v>16371.9</v>
      </c>
      <c r="G533" s="16">
        <v>11290.9</v>
      </c>
    </row>
    <row r="534" spans="1:7" s="2" customFormat="1" x14ac:dyDescent="0.25">
      <c r="A534" s="19" t="s">
        <v>607</v>
      </c>
      <c r="B534" s="19" t="s">
        <v>34</v>
      </c>
      <c r="C534" s="19" t="s">
        <v>547</v>
      </c>
      <c r="D534" s="19" t="s">
        <v>548</v>
      </c>
      <c r="E534" s="13" t="s">
        <v>35</v>
      </c>
      <c r="F534" s="16">
        <v>1421.2</v>
      </c>
      <c r="G534" s="16">
        <v>989.6</v>
      </c>
    </row>
    <row r="535" spans="1:7" s="2" customFormat="1" x14ac:dyDescent="0.25">
      <c r="A535" s="19" t="s">
        <v>609</v>
      </c>
      <c r="B535" s="19" t="s">
        <v>5</v>
      </c>
      <c r="C535" s="19" t="s">
        <v>5</v>
      </c>
      <c r="D535" s="19" t="s">
        <v>5</v>
      </c>
      <c r="E535" s="15" t="s">
        <v>580</v>
      </c>
      <c r="F535" s="16">
        <v>10874.5</v>
      </c>
      <c r="G535" s="16">
        <f>G536+G537</f>
        <v>7328.5</v>
      </c>
    </row>
    <row r="536" spans="1:7" s="2" customFormat="1" ht="75" x14ac:dyDescent="0.25">
      <c r="A536" s="19" t="s">
        <v>609</v>
      </c>
      <c r="B536" s="19" t="s">
        <v>105</v>
      </c>
      <c r="C536" s="19" t="s">
        <v>547</v>
      </c>
      <c r="D536" s="19" t="s">
        <v>575</v>
      </c>
      <c r="E536" s="13" t="s">
        <v>106</v>
      </c>
      <c r="F536" s="16">
        <v>6508.4</v>
      </c>
      <c r="G536" s="16">
        <v>4578.3999999999996</v>
      </c>
    </row>
    <row r="537" spans="1:7" s="2" customFormat="1" ht="30" x14ac:dyDescent="0.25">
      <c r="A537" s="19" t="s">
        <v>609</v>
      </c>
      <c r="B537" s="19" t="s">
        <v>15</v>
      </c>
      <c r="C537" s="19" t="s">
        <v>547</v>
      </c>
      <c r="D537" s="19" t="s">
        <v>575</v>
      </c>
      <c r="E537" s="13" t="s">
        <v>18</v>
      </c>
      <c r="F537" s="16">
        <v>4366.1000000000004</v>
      </c>
      <c r="G537" s="16">
        <v>2750.1</v>
      </c>
    </row>
    <row r="538" spans="1:7" s="2" customFormat="1" ht="42.75" x14ac:dyDescent="0.25">
      <c r="A538" s="12" t="s">
        <v>610</v>
      </c>
      <c r="B538" s="13" t="s">
        <v>5</v>
      </c>
      <c r="C538" s="13" t="s">
        <v>5</v>
      </c>
      <c r="D538" s="13" t="s">
        <v>5</v>
      </c>
      <c r="E538" s="14" t="s">
        <v>611</v>
      </c>
      <c r="F538" s="11">
        <v>5082914.7</v>
      </c>
      <c r="G538" s="11">
        <f>G539</f>
        <v>5082914.7</v>
      </c>
    </row>
    <row r="539" spans="1:7" s="2" customFormat="1" ht="60" x14ac:dyDescent="0.25">
      <c r="A539" s="19" t="s">
        <v>612</v>
      </c>
      <c r="B539" s="19" t="s">
        <v>5</v>
      </c>
      <c r="C539" s="19" t="s">
        <v>5</v>
      </c>
      <c r="D539" s="19" t="s">
        <v>5</v>
      </c>
      <c r="E539" s="15" t="s">
        <v>613</v>
      </c>
      <c r="F539" s="16">
        <v>5082914.7</v>
      </c>
      <c r="G539" s="16">
        <f>G540</f>
        <v>5082914.7</v>
      </c>
    </row>
    <row r="540" spans="1:7" s="2" customFormat="1" x14ac:dyDescent="0.25">
      <c r="A540" s="19" t="s">
        <v>612</v>
      </c>
      <c r="B540" s="19" t="s">
        <v>82</v>
      </c>
      <c r="C540" s="19" t="s">
        <v>547</v>
      </c>
      <c r="D540" s="19" t="s">
        <v>490</v>
      </c>
      <c r="E540" s="13" t="s">
        <v>83</v>
      </c>
      <c r="F540" s="16">
        <v>5082914.7</v>
      </c>
      <c r="G540" s="16">
        <v>5082914.7</v>
      </c>
    </row>
    <row r="541" spans="1:7" s="2" customFormat="1" ht="28.5" x14ac:dyDescent="0.25">
      <c r="A541" s="12" t="s">
        <v>614</v>
      </c>
      <c r="B541" s="13" t="s">
        <v>5</v>
      </c>
      <c r="C541" s="13" t="s">
        <v>5</v>
      </c>
      <c r="D541" s="13" t="s">
        <v>5</v>
      </c>
      <c r="E541" s="14" t="s">
        <v>615</v>
      </c>
      <c r="F541" s="11">
        <v>345505.7</v>
      </c>
      <c r="G541" s="11">
        <f>G542+G544+G548+G550++G552+G554+G556+G558+G560++G562+G564</f>
        <v>307485.7</v>
      </c>
    </row>
    <row r="542" spans="1:7" s="2" customFormat="1" x14ac:dyDescent="0.25">
      <c r="A542" s="19" t="s">
        <v>616</v>
      </c>
      <c r="B542" s="19" t="s">
        <v>5</v>
      </c>
      <c r="C542" s="19" t="s">
        <v>5</v>
      </c>
      <c r="D542" s="19" t="s">
        <v>5</v>
      </c>
      <c r="E542" s="15" t="s">
        <v>617</v>
      </c>
      <c r="F542" s="16">
        <v>468.7</v>
      </c>
      <c r="G542" s="16">
        <f>G543</f>
        <v>468.7</v>
      </c>
    </row>
    <row r="543" spans="1:7" s="2" customFormat="1" ht="30" x14ac:dyDescent="0.25">
      <c r="A543" s="19" t="s">
        <v>616</v>
      </c>
      <c r="B543" s="19" t="s">
        <v>57</v>
      </c>
      <c r="C543" s="19" t="s">
        <v>547</v>
      </c>
      <c r="D543" s="19" t="s">
        <v>548</v>
      </c>
      <c r="E543" s="13" t="s">
        <v>58</v>
      </c>
      <c r="F543" s="16">
        <v>468.7</v>
      </c>
      <c r="G543" s="16">
        <v>468.7</v>
      </c>
    </row>
    <row r="544" spans="1:7" s="2" customFormat="1" x14ac:dyDescent="0.25">
      <c r="A544" s="19" t="s">
        <v>618</v>
      </c>
      <c r="B544" s="19" t="s">
        <v>5</v>
      </c>
      <c r="C544" s="19" t="s">
        <v>5</v>
      </c>
      <c r="D544" s="19" t="s">
        <v>5</v>
      </c>
      <c r="E544" s="15" t="s">
        <v>619</v>
      </c>
      <c r="F544" s="16">
        <v>96302.5</v>
      </c>
      <c r="G544" s="16">
        <f>G545+G546+G547</f>
        <v>83122</v>
      </c>
    </row>
    <row r="545" spans="1:7" s="2" customFormat="1" ht="75" x14ac:dyDescent="0.25">
      <c r="A545" s="19" t="s">
        <v>618</v>
      </c>
      <c r="B545" s="19" t="s">
        <v>105</v>
      </c>
      <c r="C545" s="19" t="s">
        <v>547</v>
      </c>
      <c r="D545" s="19" t="s">
        <v>620</v>
      </c>
      <c r="E545" s="13" t="s">
        <v>106</v>
      </c>
      <c r="F545" s="16">
        <v>44893.4</v>
      </c>
      <c r="G545" s="16">
        <v>38167.300000000003</v>
      </c>
    </row>
    <row r="546" spans="1:7" s="2" customFormat="1" ht="30" x14ac:dyDescent="0.25">
      <c r="A546" s="19" t="s">
        <v>618</v>
      </c>
      <c r="B546" s="19" t="s">
        <v>15</v>
      </c>
      <c r="C546" s="19" t="s">
        <v>547</v>
      </c>
      <c r="D546" s="19" t="s">
        <v>620</v>
      </c>
      <c r="E546" s="13" t="s">
        <v>18</v>
      </c>
      <c r="F546" s="16">
        <v>46709.1</v>
      </c>
      <c r="G546" s="16">
        <v>44316.3</v>
      </c>
    </row>
    <row r="547" spans="1:7" s="2" customFormat="1" x14ac:dyDescent="0.25">
      <c r="A547" s="19" t="s">
        <v>618</v>
      </c>
      <c r="B547" s="19" t="s">
        <v>34</v>
      </c>
      <c r="C547" s="19" t="s">
        <v>547</v>
      </c>
      <c r="D547" s="19" t="s">
        <v>620</v>
      </c>
      <c r="E547" s="13" t="s">
        <v>35</v>
      </c>
      <c r="F547" s="16">
        <v>4700</v>
      </c>
      <c r="G547" s="16">
        <v>638.4</v>
      </c>
    </row>
    <row r="548" spans="1:7" s="2" customFormat="1" ht="30" x14ac:dyDescent="0.25">
      <c r="A548" s="19" t="s">
        <v>621</v>
      </c>
      <c r="B548" s="19" t="s">
        <v>5</v>
      </c>
      <c r="C548" s="19" t="s">
        <v>5</v>
      </c>
      <c r="D548" s="19" t="s">
        <v>5</v>
      </c>
      <c r="E548" s="15" t="s">
        <v>622</v>
      </c>
      <c r="F548" s="16">
        <v>12945.7</v>
      </c>
      <c r="G548" s="16">
        <f>G549</f>
        <v>7945.7</v>
      </c>
    </row>
    <row r="549" spans="1:7" s="2" customFormat="1" ht="30" x14ac:dyDescent="0.25">
      <c r="A549" s="19" t="s">
        <v>621</v>
      </c>
      <c r="B549" s="19" t="s">
        <v>57</v>
      </c>
      <c r="C549" s="19" t="s">
        <v>547</v>
      </c>
      <c r="D549" s="19" t="s">
        <v>620</v>
      </c>
      <c r="E549" s="13" t="s">
        <v>58</v>
      </c>
      <c r="F549" s="16">
        <v>12945.7</v>
      </c>
      <c r="G549" s="16">
        <v>7945.7</v>
      </c>
    </row>
    <row r="550" spans="1:7" s="2" customFormat="1" x14ac:dyDescent="0.25">
      <c r="A550" s="19" t="s">
        <v>623</v>
      </c>
      <c r="B550" s="19" t="s">
        <v>5</v>
      </c>
      <c r="C550" s="19" t="s">
        <v>5</v>
      </c>
      <c r="D550" s="19" t="s">
        <v>5</v>
      </c>
      <c r="E550" s="15" t="s">
        <v>624</v>
      </c>
      <c r="F550" s="16">
        <v>30822.2</v>
      </c>
      <c r="G550" s="16">
        <f>G551</f>
        <v>26306.5</v>
      </c>
    </row>
    <row r="551" spans="1:7" s="2" customFormat="1" ht="30" x14ac:dyDescent="0.25">
      <c r="A551" s="19" t="s">
        <v>623</v>
      </c>
      <c r="B551" s="19" t="s">
        <v>57</v>
      </c>
      <c r="C551" s="19" t="s">
        <v>547</v>
      </c>
      <c r="D551" s="19" t="s">
        <v>548</v>
      </c>
      <c r="E551" s="13" t="s">
        <v>58</v>
      </c>
      <c r="F551" s="16">
        <v>30822.2</v>
      </c>
      <c r="G551" s="16">
        <v>26306.5</v>
      </c>
    </row>
    <row r="552" spans="1:7" s="2" customFormat="1" ht="45" x14ac:dyDescent="0.25">
      <c r="A552" s="19" t="s">
        <v>625</v>
      </c>
      <c r="B552" s="19" t="s">
        <v>5</v>
      </c>
      <c r="C552" s="19" t="s">
        <v>5</v>
      </c>
      <c r="D552" s="19" t="s">
        <v>5</v>
      </c>
      <c r="E552" s="15" t="s">
        <v>626</v>
      </c>
      <c r="F552" s="16">
        <v>2085.6</v>
      </c>
      <c r="G552" s="16">
        <f>G553</f>
        <v>2085.6</v>
      </c>
    </row>
    <row r="553" spans="1:7" s="2" customFormat="1" ht="30" x14ac:dyDescent="0.25">
      <c r="A553" s="19" t="s">
        <v>625</v>
      </c>
      <c r="B553" s="19" t="s">
        <v>57</v>
      </c>
      <c r="C553" s="19" t="s">
        <v>547</v>
      </c>
      <c r="D553" s="19" t="s">
        <v>586</v>
      </c>
      <c r="E553" s="13" t="s">
        <v>58</v>
      </c>
      <c r="F553" s="16">
        <v>2085.6</v>
      </c>
      <c r="G553" s="16">
        <v>2085.6</v>
      </c>
    </row>
    <row r="554" spans="1:7" s="2" customFormat="1" x14ac:dyDescent="0.25">
      <c r="A554" s="19" t="s">
        <v>627</v>
      </c>
      <c r="B554" s="19" t="s">
        <v>5</v>
      </c>
      <c r="C554" s="19" t="s">
        <v>5</v>
      </c>
      <c r="D554" s="19" t="s">
        <v>5</v>
      </c>
      <c r="E554" s="15" t="s">
        <v>628</v>
      </c>
      <c r="F554" s="16">
        <v>0</v>
      </c>
      <c r="G554" s="16">
        <f>G555</f>
        <v>0</v>
      </c>
    </row>
    <row r="555" spans="1:7" s="2" customFormat="1" ht="30" x14ac:dyDescent="0.25">
      <c r="A555" s="19" t="s">
        <v>627</v>
      </c>
      <c r="B555" s="19" t="s">
        <v>57</v>
      </c>
      <c r="C555" s="19" t="s">
        <v>547</v>
      </c>
      <c r="D555" s="19" t="s">
        <v>575</v>
      </c>
      <c r="E555" s="13" t="s">
        <v>58</v>
      </c>
      <c r="F555" s="16">
        <v>0</v>
      </c>
      <c r="G555" s="16">
        <v>0</v>
      </c>
    </row>
    <row r="556" spans="1:7" s="2" customFormat="1" ht="45" x14ac:dyDescent="0.25">
      <c r="A556" s="19" t="s">
        <v>629</v>
      </c>
      <c r="B556" s="19" t="s">
        <v>5</v>
      </c>
      <c r="C556" s="19" t="s">
        <v>5</v>
      </c>
      <c r="D556" s="19" t="s">
        <v>5</v>
      </c>
      <c r="E556" s="15" t="s">
        <v>630</v>
      </c>
      <c r="F556" s="16">
        <v>79981.2</v>
      </c>
      <c r="G556" s="16">
        <f>G557</f>
        <v>66737.600000000006</v>
      </c>
    </row>
    <row r="557" spans="1:7" s="2" customFormat="1" x14ac:dyDescent="0.25">
      <c r="A557" s="19" t="s">
        <v>629</v>
      </c>
      <c r="B557" s="19" t="s">
        <v>82</v>
      </c>
      <c r="C557" s="19" t="s">
        <v>547</v>
      </c>
      <c r="D557" s="19" t="s">
        <v>589</v>
      </c>
      <c r="E557" s="13" t="s">
        <v>83</v>
      </c>
      <c r="F557" s="16">
        <v>79981.2</v>
      </c>
      <c r="G557" s="16">
        <v>66737.600000000006</v>
      </c>
    </row>
    <row r="558" spans="1:7" s="2" customFormat="1" ht="30" x14ac:dyDescent="0.25">
      <c r="A558" s="19" t="s">
        <v>631</v>
      </c>
      <c r="B558" s="19" t="s">
        <v>5</v>
      </c>
      <c r="C558" s="19" t="s">
        <v>5</v>
      </c>
      <c r="D558" s="19" t="s">
        <v>5</v>
      </c>
      <c r="E558" s="15" t="s">
        <v>632</v>
      </c>
      <c r="F558" s="16">
        <v>9667.6</v>
      </c>
      <c r="G558" s="16">
        <f>G559</f>
        <v>8251.5</v>
      </c>
    </row>
    <row r="559" spans="1:7" s="2" customFormat="1" x14ac:dyDescent="0.25">
      <c r="A559" s="19" t="s">
        <v>631</v>
      </c>
      <c r="B559" s="19" t="s">
        <v>82</v>
      </c>
      <c r="C559" s="19" t="s">
        <v>547</v>
      </c>
      <c r="D559" s="19" t="s">
        <v>620</v>
      </c>
      <c r="E559" s="13" t="s">
        <v>83</v>
      </c>
      <c r="F559" s="16">
        <v>9667.6</v>
      </c>
      <c r="G559" s="16">
        <v>8251.5</v>
      </c>
    </row>
    <row r="560" spans="1:7" s="2" customFormat="1" ht="150" x14ac:dyDescent="0.25">
      <c r="A560" s="19" t="s">
        <v>2028</v>
      </c>
      <c r="B560" s="19" t="s">
        <v>5</v>
      </c>
      <c r="C560" s="19" t="s">
        <v>5</v>
      </c>
      <c r="D560" s="19" t="s">
        <v>5</v>
      </c>
      <c r="E560" s="15" t="s">
        <v>2029</v>
      </c>
      <c r="F560" s="16">
        <v>2041.8</v>
      </c>
      <c r="G560" s="16">
        <f>G561</f>
        <v>1377.7</v>
      </c>
    </row>
    <row r="561" spans="1:7" s="2" customFormat="1" ht="30" x14ac:dyDescent="0.25">
      <c r="A561" s="19" t="s">
        <v>2028</v>
      </c>
      <c r="B561" s="19" t="s">
        <v>57</v>
      </c>
      <c r="C561" s="19" t="s">
        <v>547</v>
      </c>
      <c r="D561" s="19" t="s">
        <v>548</v>
      </c>
      <c r="E561" s="13" t="s">
        <v>58</v>
      </c>
      <c r="F561" s="16">
        <v>2041.8</v>
      </c>
      <c r="G561" s="16">
        <v>1377.7</v>
      </c>
    </row>
    <row r="562" spans="1:7" s="2" customFormat="1" ht="45" x14ac:dyDescent="0.25">
      <c r="A562" s="19" t="s">
        <v>633</v>
      </c>
      <c r="B562" s="19" t="s">
        <v>5</v>
      </c>
      <c r="C562" s="19" t="s">
        <v>5</v>
      </c>
      <c r="D562" s="19" t="s">
        <v>5</v>
      </c>
      <c r="E562" s="15" t="s">
        <v>634</v>
      </c>
      <c r="F562" s="16">
        <v>64390.400000000001</v>
      </c>
      <c r="G562" s="16">
        <f>G563</f>
        <v>64390.400000000001</v>
      </c>
    </row>
    <row r="563" spans="1:7" s="2" customFormat="1" ht="30" x14ac:dyDescent="0.25">
      <c r="A563" s="19" t="s">
        <v>633</v>
      </c>
      <c r="B563" s="19" t="s">
        <v>57</v>
      </c>
      <c r="C563" s="19" t="s">
        <v>547</v>
      </c>
      <c r="D563" s="19" t="s">
        <v>575</v>
      </c>
      <c r="E563" s="13" t="s">
        <v>58</v>
      </c>
      <c r="F563" s="16">
        <v>64390.400000000001</v>
      </c>
      <c r="G563" s="16">
        <v>64390.400000000001</v>
      </c>
    </row>
    <row r="564" spans="1:7" s="2" customFormat="1" ht="30" x14ac:dyDescent="0.25">
      <c r="A564" s="19" t="s">
        <v>635</v>
      </c>
      <c r="B564" s="19" t="s">
        <v>5</v>
      </c>
      <c r="C564" s="19" t="s">
        <v>5</v>
      </c>
      <c r="D564" s="19" t="s">
        <v>5</v>
      </c>
      <c r="E564" s="15" t="s">
        <v>636</v>
      </c>
      <c r="F564" s="16">
        <v>46800</v>
      </c>
      <c r="G564" s="16">
        <f>G565</f>
        <v>46800</v>
      </c>
    </row>
    <row r="565" spans="1:7" s="2" customFormat="1" ht="30" x14ac:dyDescent="0.25">
      <c r="A565" s="19" t="s">
        <v>635</v>
      </c>
      <c r="B565" s="19" t="s">
        <v>57</v>
      </c>
      <c r="C565" s="19" t="s">
        <v>547</v>
      </c>
      <c r="D565" s="19" t="s">
        <v>548</v>
      </c>
      <c r="E565" s="13" t="s">
        <v>58</v>
      </c>
      <c r="F565" s="16">
        <v>46800</v>
      </c>
      <c r="G565" s="16">
        <v>46800</v>
      </c>
    </row>
    <row r="566" spans="1:7" s="2" customFormat="1" ht="42.75" x14ac:dyDescent="0.25">
      <c r="A566" s="12" t="s">
        <v>637</v>
      </c>
      <c r="B566" s="12" t="s">
        <v>5</v>
      </c>
      <c r="C566" s="12" t="s">
        <v>5</v>
      </c>
      <c r="D566" s="12" t="s">
        <v>5</v>
      </c>
      <c r="E566" s="10" t="s">
        <v>638</v>
      </c>
      <c r="F566" s="11">
        <v>1202817</v>
      </c>
      <c r="G566" s="11">
        <f>G567+G579+G589</f>
        <v>1178408.5999999999</v>
      </c>
    </row>
    <row r="567" spans="1:7" s="2" customFormat="1" ht="57" x14ac:dyDescent="0.25">
      <c r="A567" s="12" t="s">
        <v>639</v>
      </c>
      <c r="B567" s="13" t="s">
        <v>5</v>
      </c>
      <c r="C567" s="13" t="s">
        <v>5</v>
      </c>
      <c r="D567" s="13" t="s">
        <v>5</v>
      </c>
      <c r="E567" s="14" t="s">
        <v>640</v>
      </c>
      <c r="F567" s="11">
        <v>847131.8</v>
      </c>
      <c r="G567" s="11">
        <f>G568+G570+G572+G574+G576</f>
        <v>840721.29999999993</v>
      </c>
    </row>
    <row r="568" spans="1:7" s="2" customFormat="1" ht="30" x14ac:dyDescent="0.25">
      <c r="A568" s="19" t="s">
        <v>641</v>
      </c>
      <c r="B568" s="19" t="s">
        <v>5</v>
      </c>
      <c r="C568" s="19" t="s">
        <v>5</v>
      </c>
      <c r="D568" s="19" t="s">
        <v>5</v>
      </c>
      <c r="E568" s="15" t="s">
        <v>642</v>
      </c>
      <c r="F568" s="16">
        <v>1392.7</v>
      </c>
      <c r="G568" s="16">
        <f>G569</f>
        <v>1392.7</v>
      </c>
    </row>
    <row r="569" spans="1:7" s="2" customFormat="1" ht="30" x14ac:dyDescent="0.25">
      <c r="A569" s="19" t="s">
        <v>641</v>
      </c>
      <c r="B569" s="19" t="s">
        <v>15</v>
      </c>
      <c r="C569" s="19" t="s">
        <v>547</v>
      </c>
      <c r="D569" s="19" t="s">
        <v>548</v>
      </c>
      <c r="E569" s="13" t="s">
        <v>18</v>
      </c>
      <c r="F569" s="16">
        <v>1392.7</v>
      </c>
      <c r="G569" s="16">
        <v>1392.7</v>
      </c>
    </row>
    <row r="570" spans="1:7" s="2" customFormat="1" ht="45" x14ac:dyDescent="0.25">
      <c r="A570" s="19" t="s">
        <v>643</v>
      </c>
      <c r="B570" s="19" t="s">
        <v>5</v>
      </c>
      <c r="C570" s="19" t="s">
        <v>5</v>
      </c>
      <c r="D570" s="19" t="s">
        <v>5</v>
      </c>
      <c r="E570" s="15" t="s">
        <v>644</v>
      </c>
      <c r="F570" s="16">
        <v>127061.9</v>
      </c>
      <c r="G570" s="16">
        <f>G571</f>
        <v>125841.8</v>
      </c>
    </row>
    <row r="571" spans="1:7" s="2" customFormat="1" ht="30" x14ac:dyDescent="0.25">
      <c r="A571" s="19" t="s">
        <v>643</v>
      </c>
      <c r="B571" s="19" t="s">
        <v>15</v>
      </c>
      <c r="C571" s="19" t="s">
        <v>547</v>
      </c>
      <c r="D571" s="19" t="s">
        <v>548</v>
      </c>
      <c r="E571" s="13" t="s">
        <v>18</v>
      </c>
      <c r="F571" s="16">
        <v>127061.9</v>
      </c>
      <c r="G571" s="16">
        <v>125841.8</v>
      </c>
    </row>
    <row r="572" spans="1:7" s="2" customFormat="1" ht="45" x14ac:dyDescent="0.25">
      <c r="A572" s="19" t="s">
        <v>645</v>
      </c>
      <c r="B572" s="19" t="s">
        <v>5</v>
      </c>
      <c r="C572" s="19" t="s">
        <v>5</v>
      </c>
      <c r="D572" s="19" t="s">
        <v>5</v>
      </c>
      <c r="E572" s="15" t="s">
        <v>646</v>
      </c>
      <c r="F572" s="16">
        <v>47</v>
      </c>
      <c r="G572" s="16">
        <f>G573</f>
        <v>0</v>
      </c>
    </row>
    <row r="573" spans="1:7" s="2" customFormat="1" ht="30" x14ac:dyDescent="0.25">
      <c r="A573" s="19" t="s">
        <v>645</v>
      </c>
      <c r="B573" s="19" t="s">
        <v>15</v>
      </c>
      <c r="C573" s="19" t="s">
        <v>547</v>
      </c>
      <c r="D573" s="19" t="s">
        <v>548</v>
      </c>
      <c r="E573" s="13" t="s">
        <v>18</v>
      </c>
      <c r="F573" s="16">
        <v>47</v>
      </c>
      <c r="G573" s="16">
        <v>0</v>
      </c>
    </row>
    <row r="574" spans="1:7" s="2" customFormat="1" ht="45" x14ac:dyDescent="0.25">
      <c r="A574" s="19" t="s">
        <v>647</v>
      </c>
      <c r="B574" s="19" t="s">
        <v>5</v>
      </c>
      <c r="C574" s="19" t="s">
        <v>5</v>
      </c>
      <c r="D574" s="19" t="s">
        <v>5</v>
      </c>
      <c r="E574" s="15" t="s">
        <v>648</v>
      </c>
      <c r="F574" s="16">
        <v>13246.8</v>
      </c>
      <c r="G574" s="16">
        <f>G575</f>
        <v>12616.1</v>
      </c>
    </row>
    <row r="575" spans="1:7" s="2" customFormat="1" ht="30" x14ac:dyDescent="0.25">
      <c r="A575" s="19" t="s">
        <v>647</v>
      </c>
      <c r="B575" s="19" t="s">
        <v>15</v>
      </c>
      <c r="C575" s="19" t="s">
        <v>547</v>
      </c>
      <c r="D575" s="19" t="s">
        <v>578</v>
      </c>
      <c r="E575" s="13" t="s">
        <v>18</v>
      </c>
      <c r="F575" s="16">
        <v>13246.8</v>
      </c>
      <c r="G575" s="16">
        <v>12616.1</v>
      </c>
    </row>
    <row r="576" spans="1:7" s="2" customFormat="1" ht="75" x14ac:dyDescent="0.25">
      <c r="A576" s="19" t="s">
        <v>649</v>
      </c>
      <c r="B576" s="19" t="s">
        <v>5</v>
      </c>
      <c r="C576" s="19" t="s">
        <v>5</v>
      </c>
      <c r="D576" s="19" t="s">
        <v>5</v>
      </c>
      <c r="E576" s="15" t="s">
        <v>650</v>
      </c>
      <c r="F576" s="16">
        <v>705383.4</v>
      </c>
      <c r="G576" s="16">
        <f>G577+G578</f>
        <v>700870.7</v>
      </c>
    </row>
    <row r="577" spans="1:7" s="2" customFormat="1" ht="30" x14ac:dyDescent="0.25">
      <c r="A577" s="19" t="s">
        <v>649</v>
      </c>
      <c r="B577" s="19" t="s">
        <v>15</v>
      </c>
      <c r="C577" s="19" t="s">
        <v>547</v>
      </c>
      <c r="D577" s="19" t="s">
        <v>578</v>
      </c>
      <c r="E577" s="13" t="s">
        <v>18</v>
      </c>
      <c r="F577" s="16">
        <v>11408.2</v>
      </c>
      <c r="G577" s="16">
        <v>11408.2</v>
      </c>
    </row>
    <row r="578" spans="1:7" s="2" customFormat="1" x14ac:dyDescent="0.25">
      <c r="A578" s="19" t="s">
        <v>649</v>
      </c>
      <c r="B578" s="19" t="s">
        <v>82</v>
      </c>
      <c r="C578" s="19" t="s">
        <v>547</v>
      </c>
      <c r="D578" s="19" t="s">
        <v>578</v>
      </c>
      <c r="E578" s="13" t="s">
        <v>83</v>
      </c>
      <c r="F578" s="16">
        <v>693975.2</v>
      </c>
      <c r="G578" s="16">
        <v>689462.5</v>
      </c>
    </row>
    <row r="579" spans="1:7" s="2" customFormat="1" ht="57" x14ac:dyDescent="0.25">
      <c r="A579" s="12" t="s">
        <v>651</v>
      </c>
      <c r="B579" s="13" t="s">
        <v>5</v>
      </c>
      <c r="C579" s="13" t="s">
        <v>5</v>
      </c>
      <c r="D579" s="13" t="s">
        <v>5</v>
      </c>
      <c r="E579" s="14" t="s">
        <v>652</v>
      </c>
      <c r="F579" s="11">
        <v>342946</v>
      </c>
      <c r="G579" s="11">
        <f>G580+G582+G585+G587</f>
        <v>325004.09999999998</v>
      </c>
    </row>
    <row r="580" spans="1:7" s="2" customFormat="1" ht="45" x14ac:dyDescent="0.25">
      <c r="A580" s="19" t="s">
        <v>653</v>
      </c>
      <c r="B580" s="19" t="s">
        <v>5</v>
      </c>
      <c r="C580" s="19" t="s">
        <v>5</v>
      </c>
      <c r="D580" s="19" t="s">
        <v>5</v>
      </c>
      <c r="E580" s="15" t="s">
        <v>654</v>
      </c>
      <c r="F580" s="16">
        <v>1480</v>
      </c>
      <c r="G580" s="16">
        <f>G581</f>
        <v>1480</v>
      </c>
    </row>
    <row r="581" spans="1:7" s="2" customFormat="1" x14ac:dyDescent="0.25">
      <c r="A581" s="19" t="s">
        <v>653</v>
      </c>
      <c r="B581" s="19" t="s">
        <v>82</v>
      </c>
      <c r="C581" s="19" t="s">
        <v>547</v>
      </c>
      <c r="D581" s="19" t="s">
        <v>578</v>
      </c>
      <c r="E581" s="13" t="s">
        <v>83</v>
      </c>
      <c r="F581" s="16">
        <v>1480</v>
      </c>
      <c r="G581" s="16">
        <v>1480</v>
      </c>
    </row>
    <row r="582" spans="1:7" s="2" customFormat="1" ht="30" x14ac:dyDescent="0.25">
      <c r="A582" s="19" t="s">
        <v>655</v>
      </c>
      <c r="B582" s="19" t="s">
        <v>5</v>
      </c>
      <c r="C582" s="19" t="s">
        <v>5</v>
      </c>
      <c r="D582" s="19" t="s">
        <v>5</v>
      </c>
      <c r="E582" s="15" t="s">
        <v>656</v>
      </c>
      <c r="F582" s="16">
        <v>87066.2</v>
      </c>
      <c r="G582" s="16">
        <f>G583+G584</f>
        <v>86590.9</v>
      </c>
    </row>
    <row r="583" spans="1:7" s="2" customFormat="1" ht="30" x14ac:dyDescent="0.25">
      <c r="A583" s="19" t="s">
        <v>655</v>
      </c>
      <c r="B583" s="19" t="s">
        <v>15</v>
      </c>
      <c r="C583" s="19" t="s">
        <v>547</v>
      </c>
      <c r="D583" s="19" t="s">
        <v>578</v>
      </c>
      <c r="E583" s="13" t="s">
        <v>18</v>
      </c>
      <c r="F583" s="16">
        <v>30000</v>
      </c>
      <c r="G583" s="16">
        <v>30000</v>
      </c>
    </row>
    <row r="584" spans="1:7" s="2" customFormat="1" x14ac:dyDescent="0.25">
      <c r="A584" s="19" t="s">
        <v>655</v>
      </c>
      <c r="B584" s="19" t="s">
        <v>82</v>
      </c>
      <c r="C584" s="19" t="s">
        <v>547</v>
      </c>
      <c r="D584" s="19" t="s">
        <v>578</v>
      </c>
      <c r="E584" s="13" t="s">
        <v>83</v>
      </c>
      <c r="F584" s="16">
        <v>57066.2</v>
      </c>
      <c r="G584" s="16">
        <v>56590.9</v>
      </c>
    </row>
    <row r="585" spans="1:7" s="2" customFormat="1" ht="105" x14ac:dyDescent="0.25">
      <c r="A585" s="19" t="s">
        <v>657</v>
      </c>
      <c r="B585" s="19" t="s">
        <v>5</v>
      </c>
      <c r="C585" s="19" t="s">
        <v>5</v>
      </c>
      <c r="D585" s="19" t="s">
        <v>5</v>
      </c>
      <c r="E585" s="15" t="s">
        <v>658</v>
      </c>
      <c r="F585" s="16">
        <v>125</v>
      </c>
      <c r="G585" s="16">
        <f>G586</f>
        <v>119.9</v>
      </c>
    </row>
    <row r="586" spans="1:7" s="2" customFormat="1" x14ac:dyDescent="0.25">
      <c r="A586" s="19" t="s">
        <v>657</v>
      </c>
      <c r="B586" s="19" t="s">
        <v>82</v>
      </c>
      <c r="C586" s="19" t="s">
        <v>547</v>
      </c>
      <c r="D586" s="19" t="s">
        <v>578</v>
      </c>
      <c r="E586" s="13" t="s">
        <v>83</v>
      </c>
      <c r="F586" s="16">
        <v>125</v>
      </c>
      <c r="G586" s="16">
        <v>119.9</v>
      </c>
    </row>
    <row r="587" spans="1:7" s="2" customFormat="1" ht="75" x14ac:dyDescent="0.25">
      <c r="A587" s="19" t="s">
        <v>659</v>
      </c>
      <c r="B587" s="19" t="s">
        <v>5</v>
      </c>
      <c r="C587" s="19" t="s">
        <v>5</v>
      </c>
      <c r="D587" s="19" t="s">
        <v>5</v>
      </c>
      <c r="E587" s="15" t="s">
        <v>660</v>
      </c>
      <c r="F587" s="16">
        <v>254274.8</v>
      </c>
      <c r="G587" s="16">
        <f>G588</f>
        <v>236813.3</v>
      </c>
    </row>
    <row r="588" spans="1:7" s="2" customFormat="1" x14ac:dyDescent="0.25">
      <c r="A588" s="19" t="s">
        <v>659</v>
      </c>
      <c r="B588" s="19" t="s">
        <v>82</v>
      </c>
      <c r="C588" s="19" t="s">
        <v>547</v>
      </c>
      <c r="D588" s="19" t="s">
        <v>578</v>
      </c>
      <c r="E588" s="13" t="s">
        <v>83</v>
      </c>
      <c r="F588" s="16">
        <v>254274.8</v>
      </c>
      <c r="G588" s="16">
        <v>236813.3</v>
      </c>
    </row>
    <row r="589" spans="1:7" s="2" customFormat="1" ht="71.25" x14ac:dyDescent="0.25">
      <c r="A589" s="12" t="s">
        <v>661</v>
      </c>
      <c r="B589" s="13" t="s">
        <v>5</v>
      </c>
      <c r="C589" s="13" t="s">
        <v>5</v>
      </c>
      <c r="D589" s="13" t="s">
        <v>5</v>
      </c>
      <c r="E589" s="14" t="s">
        <v>662</v>
      </c>
      <c r="F589" s="11">
        <v>12739.2</v>
      </c>
      <c r="G589" s="11">
        <f>G590+G592:G592+G594</f>
        <v>12683.2</v>
      </c>
    </row>
    <row r="590" spans="1:7" s="2" customFormat="1" ht="60" x14ac:dyDescent="0.25">
      <c r="A590" s="19" t="s">
        <v>663</v>
      </c>
      <c r="B590" s="19" t="s">
        <v>5</v>
      </c>
      <c r="C590" s="19" t="s">
        <v>5</v>
      </c>
      <c r="D590" s="19" t="s">
        <v>5</v>
      </c>
      <c r="E590" s="15" t="s">
        <v>664</v>
      </c>
      <c r="F590" s="16">
        <v>10826.3</v>
      </c>
      <c r="G590" s="16">
        <f>G591</f>
        <v>10770.6</v>
      </c>
    </row>
    <row r="591" spans="1:7" s="2" customFormat="1" ht="30" x14ac:dyDescent="0.25">
      <c r="A591" s="19" t="s">
        <v>663</v>
      </c>
      <c r="B591" s="19" t="s">
        <v>15</v>
      </c>
      <c r="C591" s="19" t="s">
        <v>547</v>
      </c>
      <c r="D591" s="19" t="s">
        <v>575</v>
      </c>
      <c r="E591" s="13" t="s">
        <v>18</v>
      </c>
      <c r="F591" s="16">
        <v>10826.3</v>
      </c>
      <c r="G591" s="16">
        <v>10770.6</v>
      </c>
    </row>
    <row r="592" spans="1:7" s="2" customFormat="1" ht="45" x14ac:dyDescent="0.25">
      <c r="A592" s="19" t="s">
        <v>665</v>
      </c>
      <c r="B592" s="19" t="s">
        <v>5</v>
      </c>
      <c r="C592" s="19" t="s">
        <v>5</v>
      </c>
      <c r="D592" s="19" t="s">
        <v>5</v>
      </c>
      <c r="E592" s="15" t="s">
        <v>666</v>
      </c>
      <c r="F592" s="16">
        <v>414.4</v>
      </c>
      <c r="G592" s="16">
        <f>G593</f>
        <v>414.1</v>
      </c>
    </row>
    <row r="593" spans="1:7" s="2" customFormat="1" ht="30" x14ac:dyDescent="0.25">
      <c r="A593" s="19" t="s">
        <v>665</v>
      </c>
      <c r="B593" s="19" t="s">
        <v>15</v>
      </c>
      <c r="C593" s="19" t="s">
        <v>547</v>
      </c>
      <c r="D593" s="19" t="s">
        <v>575</v>
      </c>
      <c r="E593" s="13" t="s">
        <v>18</v>
      </c>
      <c r="F593" s="16">
        <v>414.4</v>
      </c>
      <c r="G593" s="16">
        <v>414.1</v>
      </c>
    </row>
    <row r="594" spans="1:7" s="2" customFormat="1" ht="45" x14ac:dyDescent="0.25">
      <c r="A594" s="19" t="s">
        <v>667</v>
      </c>
      <c r="B594" s="19" t="s">
        <v>5</v>
      </c>
      <c r="C594" s="19" t="s">
        <v>5</v>
      </c>
      <c r="D594" s="19" t="s">
        <v>5</v>
      </c>
      <c r="E594" s="15" t="s">
        <v>668</v>
      </c>
      <c r="F594" s="16">
        <v>1498.5</v>
      </c>
      <c r="G594" s="16">
        <f>G595</f>
        <v>1498.5</v>
      </c>
    </row>
    <row r="595" spans="1:7" s="2" customFormat="1" ht="30" x14ac:dyDescent="0.25">
      <c r="A595" s="19" t="s">
        <v>667</v>
      </c>
      <c r="B595" s="19" t="s">
        <v>15</v>
      </c>
      <c r="C595" s="19" t="s">
        <v>547</v>
      </c>
      <c r="D595" s="19" t="s">
        <v>578</v>
      </c>
      <c r="E595" s="13" t="s">
        <v>18</v>
      </c>
      <c r="F595" s="16">
        <v>1498.5</v>
      </c>
      <c r="G595" s="16">
        <v>1498.5</v>
      </c>
    </row>
    <row r="596" spans="1:7" s="2" customFormat="1" x14ac:dyDescent="0.25">
      <c r="A596" s="12" t="s">
        <v>669</v>
      </c>
      <c r="B596" s="12" t="s">
        <v>5</v>
      </c>
      <c r="C596" s="12" t="s">
        <v>5</v>
      </c>
      <c r="D596" s="12" t="s">
        <v>5</v>
      </c>
      <c r="E596" s="10" t="s">
        <v>670</v>
      </c>
      <c r="F596" s="11">
        <v>285820</v>
      </c>
      <c r="G596" s="11">
        <f>G597+G604+G609</f>
        <v>281517.40000000002</v>
      </c>
    </row>
    <row r="597" spans="1:7" s="2" customFormat="1" ht="28.5" x14ac:dyDescent="0.25">
      <c r="A597" s="12" t="s">
        <v>671</v>
      </c>
      <c r="B597" s="13" t="s">
        <v>5</v>
      </c>
      <c r="C597" s="13" t="s">
        <v>5</v>
      </c>
      <c r="D597" s="13" t="s">
        <v>5</v>
      </c>
      <c r="E597" s="14" t="s">
        <v>672</v>
      </c>
      <c r="F597" s="11">
        <v>31705.9</v>
      </c>
      <c r="G597" s="11">
        <f>G598+G600+G602</f>
        <v>31254.9</v>
      </c>
    </row>
    <row r="598" spans="1:7" s="2" customFormat="1" x14ac:dyDescent="0.25">
      <c r="A598" s="19" t="s">
        <v>673</v>
      </c>
      <c r="B598" s="19" t="s">
        <v>5</v>
      </c>
      <c r="C598" s="19" t="s">
        <v>5</v>
      </c>
      <c r="D598" s="19" t="s">
        <v>5</v>
      </c>
      <c r="E598" s="15" t="s">
        <v>674</v>
      </c>
      <c r="F598" s="16">
        <v>12019.8</v>
      </c>
      <c r="G598" s="16">
        <f>G599</f>
        <v>11570.5</v>
      </c>
    </row>
    <row r="599" spans="1:7" s="2" customFormat="1" ht="30" x14ac:dyDescent="0.25">
      <c r="A599" s="19" t="s">
        <v>673</v>
      </c>
      <c r="B599" s="19" t="s">
        <v>15</v>
      </c>
      <c r="C599" s="19" t="s">
        <v>547</v>
      </c>
      <c r="D599" s="19" t="s">
        <v>578</v>
      </c>
      <c r="E599" s="13" t="s">
        <v>18</v>
      </c>
      <c r="F599" s="16">
        <v>12019.8</v>
      </c>
      <c r="G599" s="16">
        <v>11570.5</v>
      </c>
    </row>
    <row r="600" spans="1:7" s="2" customFormat="1" x14ac:dyDescent="0.25">
      <c r="A600" s="19" t="s">
        <v>675</v>
      </c>
      <c r="B600" s="19" t="s">
        <v>5</v>
      </c>
      <c r="C600" s="19" t="s">
        <v>5</v>
      </c>
      <c r="D600" s="19" t="s">
        <v>5</v>
      </c>
      <c r="E600" s="15" t="s">
        <v>676</v>
      </c>
      <c r="F600" s="16">
        <v>7291.2</v>
      </c>
      <c r="G600" s="16">
        <f>G601</f>
        <v>7289.5</v>
      </c>
    </row>
    <row r="601" spans="1:7" s="2" customFormat="1" ht="30" x14ac:dyDescent="0.25">
      <c r="A601" s="19" t="s">
        <v>675</v>
      </c>
      <c r="B601" s="19" t="s">
        <v>15</v>
      </c>
      <c r="C601" s="19" t="s">
        <v>547</v>
      </c>
      <c r="D601" s="19" t="s">
        <v>578</v>
      </c>
      <c r="E601" s="13" t="s">
        <v>18</v>
      </c>
      <c r="F601" s="16">
        <v>7291.2</v>
      </c>
      <c r="G601" s="16">
        <v>7289.5</v>
      </c>
    </row>
    <row r="602" spans="1:7" s="2" customFormat="1" ht="60" x14ac:dyDescent="0.25">
      <c r="A602" s="19" t="s">
        <v>677</v>
      </c>
      <c r="B602" s="19" t="s">
        <v>5</v>
      </c>
      <c r="C602" s="19" t="s">
        <v>5</v>
      </c>
      <c r="D602" s="19" t="s">
        <v>5</v>
      </c>
      <c r="E602" s="15" t="s">
        <v>678</v>
      </c>
      <c r="F602" s="16">
        <v>12394.9</v>
      </c>
      <c r="G602" s="16">
        <f>G603</f>
        <v>12394.9</v>
      </c>
    </row>
    <row r="603" spans="1:7" s="2" customFormat="1" ht="30" x14ac:dyDescent="0.25">
      <c r="A603" s="19" t="s">
        <v>677</v>
      </c>
      <c r="B603" s="19" t="s">
        <v>57</v>
      </c>
      <c r="C603" s="19" t="s">
        <v>547</v>
      </c>
      <c r="D603" s="19" t="s">
        <v>578</v>
      </c>
      <c r="E603" s="13" t="s">
        <v>58</v>
      </c>
      <c r="F603" s="16">
        <v>12394.9</v>
      </c>
      <c r="G603" s="16">
        <v>12394.9</v>
      </c>
    </row>
    <row r="604" spans="1:7" s="2" customFormat="1" ht="42.75" x14ac:dyDescent="0.25">
      <c r="A604" s="12" t="s">
        <v>679</v>
      </c>
      <c r="B604" s="13" t="s">
        <v>5</v>
      </c>
      <c r="C604" s="13" t="s">
        <v>5</v>
      </c>
      <c r="D604" s="13" t="s">
        <v>5</v>
      </c>
      <c r="E604" s="14" t="s">
        <v>680</v>
      </c>
      <c r="F604" s="11">
        <v>126213.5</v>
      </c>
      <c r="G604" s="11">
        <f>G605+G607</f>
        <v>126192.8</v>
      </c>
    </row>
    <row r="605" spans="1:7" s="2" customFormat="1" ht="45" x14ac:dyDescent="0.25">
      <c r="A605" s="19" t="s">
        <v>681</v>
      </c>
      <c r="B605" s="19" t="s">
        <v>5</v>
      </c>
      <c r="C605" s="19" t="s">
        <v>5</v>
      </c>
      <c r="D605" s="19" t="s">
        <v>5</v>
      </c>
      <c r="E605" s="15" t="s">
        <v>682</v>
      </c>
      <c r="F605" s="16">
        <v>6213.5</v>
      </c>
      <c r="G605" s="16">
        <f>G606</f>
        <v>6192.8</v>
      </c>
    </row>
    <row r="606" spans="1:7" s="2" customFormat="1" ht="30" x14ac:dyDescent="0.25">
      <c r="A606" s="19" t="s">
        <v>681</v>
      </c>
      <c r="B606" s="19" t="s">
        <v>15</v>
      </c>
      <c r="C606" s="19" t="s">
        <v>547</v>
      </c>
      <c r="D606" s="19" t="s">
        <v>578</v>
      </c>
      <c r="E606" s="13" t="s">
        <v>18</v>
      </c>
      <c r="F606" s="16">
        <v>6213.5</v>
      </c>
      <c r="G606" s="16">
        <v>6192.8</v>
      </c>
    </row>
    <row r="607" spans="1:7" s="2" customFormat="1" ht="30" x14ac:dyDescent="0.25">
      <c r="A607" s="19" t="s">
        <v>683</v>
      </c>
      <c r="B607" s="19" t="s">
        <v>5</v>
      </c>
      <c r="C607" s="19" t="s">
        <v>5</v>
      </c>
      <c r="D607" s="19" t="s">
        <v>5</v>
      </c>
      <c r="E607" s="15" t="s">
        <v>684</v>
      </c>
      <c r="F607" s="16">
        <v>120000</v>
      </c>
      <c r="G607" s="16">
        <f>G608</f>
        <v>120000</v>
      </c>
    </row>
    <row r="608" spans="1:7" s="2" customFormat="1" x14ac:dyDescent="0.25">
      <c r="A608" s="19" t="s">
        <v>683</v>
      </c>
      <c r="B608" s="19" t="s">
        <v>82</v>
      </c>
      <c r="C608" s="19" t="s">
        <v>547</v>
      </c>
      <c r="D608" s="19" t="s">
        <v>548</v>
      </c>
      <c r="E608" s="13" t="s">
        <v>83</v>
      </c>
      <c r="F608" s="16">
        <v>120000</v>
      </c>
      <c r="G608" s="16">
        <v>120000</v>
      </c>
    </row>
    <row r="609" spans="1:7" s="2" customFormat="1" ht="42.75" x14ac:dyDescent="0.25">
      <c r="A609" s="12" t="s">
        <v>685</v>
      </c>
      <c r="B609" s="13" t="s">
        <v>5</v>
      </c>
      <c r="C609" s="13" t="s">
        <v>5</v>
      </c>
      <c r="D609" s="13" t="s">
        <v>5</v>
      </c>
      <c r="E609" s="14" t="s">
        <v>686</v>
      </c>
      <c r="F609" s="11">
        <v>127900.6</v>
      </c>
      <c r="G609" s="11">
        <f>G610+G612+G614</f>
        <v>124069.70000000001</v>
      </c>
    </row>
    <row r="610" spans="1:7" s="2" customFormat="1" ht="60" x14ac:dyDescent="0.25">
      <c r="A610" s="19" t="s">
        <v>687</v>
      </c>
      <c r="B610" s="19" t="s">
        <v>5</v>
      </c>
      <c r="C610" s="19" t="s">
        <v>5</v>
      </c>
      <c r="D610" s="19" t="s">
        <v>5</v>
      </c>
      <c r="E610" s="15" t="s">
        <v>688</v>
      </c>
      <c r="F610" s="16">
        <v>100</v>
      </c>
      <c r="G610" s="16">
        <f>G611</f>
        <v>100</v>
      </c>
    </row>
    <row r="611" spans="1:7" s="2" customFormat="1" ht="30" x14ac:dyDescent="0.25">
      <c r="A611" s="19" t="s">
        <v>687</v>
      </c>
      <c r="B611" s="19" t="s">
        <v>15</v>
      </c>
      <c r="C611" s="19" t="s">
        <v>547</v>
      </c>
      <c r="D611" s="19" t="s">
        <v>578</v>
      </c>
      <c r="E611" s="13" t="s">
        <v>18</v>
      </c>
      <c r="F611" s="16">
        <v>100</v>
      </c>
      <c r="G611" s="16">
        <v>100</v>
      </c>
    </row>
    <row r="612" spans="1:7" s="2" customFormat="1" ht="45" x14ac:dyDescent="0.25">
      <c r="A612" s="19" t="s">
        <v>689</v>
      </c>
      <c r="B612" s="19" t="s">
        <v>5</v>
      </c>
      <c r="C612" s="19" t="s">
        <v>5</v>
      </c>
      <c r="D612" s="19" t="s">
        <v>5</v>
      </c>
      <c r="E612" s="15" t="s">
        <v>690</v>
      </c>
      <c r="F612" s="16">
        <v>7157.7</v>
      </c>
      <c r="G612" s="16">
        <f>G613</f>
        <v>4711.1000000000004</v>
      </c>
    </row>
    <row r="613" spans="1:7" s="2" customFormat="1" x14ac:dyDescent="0.25">
      <c r="A613" s="19" t="s">
        <v>689</v>
      </c>
      <c r="B613" s="19" t="s">
        <v>82</v>
      </c>
      <c r="C613" s="19" t="s">
        <v>547</v>
      </c>
      <c r="D613" s="19" t="s">
        <v>398</v>
      </c>
      <c r="E613" s="13" t="s">
        <v>83</v>
      </c>
      <c r="F613" s="16">
        <v>7157.7</v>
      </c>
      <c r="G613" s="16">
        <v>4711.1000000000004</v>
      </c>
    </row>
    <row r="614" spans="1:7" s="2" customFormat="1" x14ac:dyDescent="0.25">
      <c r="A614" s="19" t="s">
        <v>691</v>
      </c>
      <c r="B614" s="19" t="s">
        <v>5</v>
      </c>
      <c r="C614" s="19" t="s">
        <v>5</v>
      </c>
      <c r="D614" s="19" t="s">
        <v>5</v>
      </c>
      <c r="E614" s="15" t="s">
        <v>692</v>
      </c>
      <c r="F614" s="16">
        <v>120642.9</v>
      </c>
      <c r="G614" s="16">
        <f>G615</f>
        <v>119258.6</v>
      </c>
    </row>
    <row r="615" spans="1:7" s="2" customFormat="1" x14ac:dyDescent="0.25">
      <c r="A615" s="19" t="s">
        <v>691</v>
      </c>
      <c r="B615" s="19" t="s">
        <v>82</v>
      </c>
      <c r="C615" s="19" t="s">
        <v>547</v>
      </c>
      <c r="D615" s="19" t="s">
        <v>589</v>
      </c>
      <c r="E615" s="13" t="s">
        <v>83</v>
      </c>
      <c r="F615" s="16">
        <v>120642.9</v>
      </c>
      <c r="G615" s="16">
        <v>119258.6</v>
      </c>
    </row>
    <row r="616" spans="1:7" s="2" customFormat="1" ht="28.5" x14ac:dyDescent="0.25">
      <c r="A616" s="12" t="s">
        <v>693</v>
      </c>
      <c r="B616" s="12" t="s">
        <v>5</v>
      </c>
      <c r="C616" s="12" t="s">
        <v>5</v>
      </c>
      <c r="D616" s="12" t="s">
        <v>5</v>
      </c>
      <c r="E616" s="10" t="s">
        <v>694</v>
      </c>
      <c r="F616" s="11">
        <v>174151</v>
      </c>
      <c r="G616" s="11">
        <f>G617+G624+G635</f>
        <v>161309.1</v>
      </c>
    </row>
    <row r="617" spans="1:7" s="2" customFormat="1" ht="42.75" x14ac:dyDescent="0.25">
      <c r="A617" s="12" t="s">
        <v>695</v>
      </c>
      <c r="B617" s="13" t="s">
        <v>5</v>
      </c>
      <c r="C617" s="13" t="s">
        <v>5</v>
      </c>
      <c r="D617" s="13" t="s">
        <v>5</v>
      </c>
      <c r="E617" s="14" t="s">
        <v>696</v>
      </c>
      <c r="F617" s="11">
        <v>118794.1</v>
      </c>
      <c r="G617" s="11">
        <f>G618+G620+G622</f>
        <v>112375.6</v>
      </c>
    </row>
    <row r="618" spans="1:7" s="2" customFormat="1" ht="30" x14ac:dyDescent="0.25">
      <c r="A618" s="19" t="s">
        <v>697</v>
      </c>
      <c r="B618" s="19" t="s">
        <v>5</v>
      </c>
      <c r="C618" s="19" t="s">
        <v>5</v>
      </c>
      <c r="D618" s="19" t="s">
        <v>5</v>
      </c>
      <c r="E618" s="15" t="s">
        <v>698</v>
      </c>
      <c r="F618" s="16">
        <v>109653.8</v>
      </c>
      <c r="G618" s="16">
        <f>G619</f>
        <v>106122.1</v>
      </c>
    </row>
    <row r="619" spans="1:7" s="2" customFormat="1" ht="30" x14ac:dyDescent="0.25">
      <c r="A619" s="19" t="s">
        <v>697</v>
      </c>
      <c r="B619" s="19" t="s">
        <v>57</v>
      </c>
      <c r="C619" s="19" t="s">
        <v>547</v>
      </c>
      <c r="D619" s="19" t="s">
        <v>398</v>
      </c>
      <c r="E619" s="13" t="s">
        <v>58</v>
      </c>
      <c r="F619" s="16">
        <v>109653.8</v>
      </c>
      <c r="G619" s="16">
        <v>106122.1</v>
      </c>
    </row>
    <row r="620" spans="1:7" s="2" customFormat="1" x14ac:dyDescent="0.25">
      <c r="A620" s="19" t="s">
        <v>699</v>
      </c>
      <c r="B620" s="19" t="s">
        <v>5</v>
      </c>
      <c r="C620" s="19" t="s">
        <v>5</v>
      </c>
      <c r="D620" s="19" t="s">
        <v>5</v>
      </c>
      <c r="E620" s="15" t="s">
        <v>700</v>
      </c>
      <c r="F620" s="16">
        <v>5752.8</v>
      </c>
      <c r="G620" s="16">
        <f>G621</f>
        <v>2866</v>
      </c>
    </row>
    <row r="621" spans="1:7" s="2" customFormat="1" ht="30" x14ac:dyDescent="0.25">
      <c r="A621" s="19" t="s">
        <v>699</v>
      </c>
      <c r="B621" s="19" t="s">
        <v>57</v>
      </c>
      <c r="C621" s="19" t="s">
        <v>547</v>
      </c>
      <c r="D621" s="19" t="s">
        <v>398</v>
      </c>
      <c r="E621" s="13" t="s">
        <v>58</v>
      </c>
      <c r="F621" s="16">
        <v>5752.8</v>
      </c>
      <c r="G621" s="16">
        <v>2866</v>
      </c>
    </row>
    <row r="622" spans="1:7" s="2" customFormat="1" ht="30" x14ac:dyDescent="0.25">
      <c r="A622" s="19" t="s">
        <v>701</v>
      </c>
      <c r="B622" s="19" t="s">
        <v>5</v>
      </c>
      <c r="C622" s="19" t="s">
        <v>5</v>
      </c>
      <c r="D622" s="19" t="s">
        <v>5</v>
      </c>
      <c r="E622" s="15" t="s">
        <v>702</v>
      </c>
      <c r="F622" s="16">
        <v>3387.5</v>
      </c>
      <c r="G622" s="16">
        <f>G623</f>
        <v>3387.5</v>
      </c>
    </row>
    <row r="623" spans="1:7" s="2" customFormat="1" ht="30" x14ac:dyDescent="0.25">
      <c r="A623" s="19" t="s">
        <v>701</v>
      </c>
      <c r="B623" s="19" t="s">
        <v>57</v>
      </c>
      <c r="C623" s="19" t="s">
        <v>547</v>
      </c>
      <c r="D623" s="19" t="s">
        <v>548</v>
      </c>
      <c r="E623" s="13" t="s">
        <v>58</v>
      </c>
      <c r="F623" s="16">
        <v>3387.5</v>
      </c>
      <c r="G623" s="16">
        <v>3387.5</v>
      </c>
    </row>
    <row r="624" spans="1:7" s="2" customFormat="1" ht="42.75" x14ac:dyDescent="0.25">
      <c r="A624" s="12" t="s">
        <v>703</v>
      </c>
      <c r="B624" s="13" t="s">
        <v>5</v>
      </c>
      <c r="C624" s="13" t="s">
        <v>5</v>
      </c>
      <c r="D624" s="13" t="s">
        <v>5</v>
      </c>
      <c r="E624" s="14" t="s">
        <v>704</v>
      </c>
      <c r="F624" s="11">
        <v>41739.5</v>
      </c>
      <c r="G624" s="11">
        <f>G625+G627+G629+G631+G633</f>
        <v>36959.1</v>
      </c>
    </row>
    <row r="625" spans="1:7" s="2" customFormat="1" ht="30" x14ac:dyDescent="0.25">
      <c r="A625" s="19" t="s">
        <v>705</v>
      </c>
      <c r="B625" s="19" t="s">
        <v>5</v>
      </c>
      <c r="C625" s="19" t="s">
        <v>5</v>
      </c>
      <c r="D625" s="19" t="s">
        <v>5</v>
      </c>
      <c r="E625" s="15" t="s">
        <v>706</v>
      </c>
      <c r="F625" s="16">
        <v>347.4</v>
      </c>
      <c r="G625" s="16">
        <f>G626</f>
        <v>347.3</v>
      </c>
    </row>
    <row r="626" spans="1:7" s="2" customFormat="1" ht="30" x14ac:dyDescent="0.25">
      <c r="A626" s="19" t="s">
        <v>705</v>
      </c>
      <c r="B626" s="19" t="s">
        <v>15</v>
      </c>
      <c r="C626" s="19" t="s">
        <v>547</v>
      </c>
      <c r="D626" s="19" t="s">
        <v>548</v>
      </c>
      <c r="E626" s="13" t="s">
        <v>18</v>
      </c>
      <c r="F626" s="16">
        <v>347.4</v>
      </c>
      <c r="G626" s="16">
        <v>347.3</v>
      </c>
    </row>
    <row r="627" spans="1:7" s="2" customFormat="1" ht="30" x14ac:dyDescent="0.25">
      <c r="A627" s="19" t="s">
        <v>707</v>
      </c>
      <c r="B627" s="19" t="s">
        <v>5</v>
      </c>
      <c r="C627" s="19" t="s">
        <v>5</v>
      </c>
      <c r="D627" s="19" t="s">
        <v>5</v>
      </c>
      <c r="E627" s="15" t="s">
        <v>708</v>
      </c>
      <c r="F627" s="16">
        <v>292.10000000000002</v>
      </c>
      <c r="G627" s="16">
        <f>G628</f>
        <v>292.10000000000002</v>
      </c>
    </row>
    <row r="628" spans="1:7" s="2" customFormat="1" ht="30" x14ac:dyDescent="0.25">
      <c r="A628" s="19" t="s">
        <v>707</v>
      </c>
      <c r="B628" s="19" t="s">
        <v>57</v>
      </c>
      <c r="C628" s="19" t="s">
        <v>547</v>
      </c>
      <c r="D628" s="19" t="s">
        <v>548</v>
      </c>
      <c r="E628" s="13" t="s">
        <v>58</v>
      </c>
      <c r="F628" s="16">
        <v>292.10000000000002</v>
      </c>
      <c r="G628" s="16">
        <v>292.10000000000002</v>
      </c>
    </row>
    <row r="629" spans="1:7" s="2" customFormat="1" ht="75" x14ac:dyDescent="0.25">
      <c r="A629" s="19" t="s">
        <v>709</v>
      </c>
      <c r="B629" s="19" t="s">
        <v>5</v>
      </c>
      <c r="C629" s="19" t="s">
        <v>5</v>
      </c>
      <c r="D629" s="19" t="s">
        <v>5</v>
      </c>
      <c r="E629" s="15" t="s">
        <v>710</v>
      </c>
      <c r="F629" s="16">
        <v>11100</v>
      </c>
      <c r="G629" s="16">
        <f>G630</f>
        <v>10259.5</v>
      </c>
    </row>
    <row r="630" spans="1:7" s="2" customFormat="1" x14ac:dyDescent="0.25">
      <c r="A630" s="19" t="s">
        <v>709</v>
      </c>
      <c r="B630" s="19" t="s">
        <v>82</v>
      </c>
      <c r="C630" s="19" t="s">
        <v>547</v>
      </c>
      <c r="D630" s="19" t="s">
        <v>548</v>
      </c>
      <c r="E630" s="13" t="s">
        <v>83</v>
      </c>
      <c r="F630" s="16">
        <v>11100</v>
      </c>
      <c r="G630" s="16">
        <v>10259.5</v>
      </c>
    </row>
    <row r="631" spans="1:7" s="2" customFormat="1" ht="105" x14ac:dyDescent="0.25">
      <c r="A631" s="19" t="s">
        <v>711</v>
      </c>
      <c r="B631" s="19" t="s">
        <v>5</v>
      </c>
      <c r="C631" s="19" t="s">
        <v>5</v>
      </c>
      <c r="D631" s="19" t="s">
        <v>5</v>
      </c>
      <c r="E631" s="15" t="s">
        <v>712</v>
      </c>
      <c r="F631" s="16">
        <v>12000</v>
      </c>
      <c r="G631" s="16">
        <f>G632</f>
        <v>10424.1</v>
      </c>
    </row>
    <row r="632" spans="1:7" s="2" customFormat="1" x14ac:dyDescent="0.25">
      <c r="A632" s="19" t="s">
        <v>711</v>
      </c>
      <c r="B632" s="19" t="s">
        <v>82</v>
      </c>
      <c r="C632" s="19" t="s">
        <v>547</v>
      </c>
      <c r="D632" s="19" t="s">
        <v>548</v>
      </c>
      <c r="E632" s="13" t="s">
        <v>83</v>
      </c>
      <c r="F632" s="16">
        <v>12000</v>
      </c>
      <c r="G632" s="16">
        <v>10424.1</v>
      </c>
    </row>
    <row r="633" spans="1:7" s="2" customFormat="1" ht="60" x14ac:dyDescent="0.25">
      <c r="A633" s="19" t="s">
        <v>713</v>
      </c>
      <c r="B633" s="19" t="s">
        <v>5</v>
      </c>
      <c r="C633" s="19" t="s">
        <v>5</v>
      </c>
      <c r="D633" s="19" t="s">
        <v>5</v>
      </c>
      <c r="E633" s="15" t="s">
        <v>714</v>
      </c>
      <c r="F633" s="16">
        <v>18000</v>
      </c>
      <c r="G633" s="16">
        <f>G634</f>
        <v>15636.1</v>
      </c>
    </row>
    <row r="634" spans="1:7" s="2" customFormat="1" x14ac:dyDescent="0.25">
      <c r="A634" s="19" t="s">
        <v>713</v>
      </c>
      <c r="B634" s="19" t="s">
        <v>82</v>
      </c>
      <c r="C634" s="19" t="s">
        <v>547</v>
      </c>
      <c r="D634" s="19" t="s">
        <v>548</v>
      </c>
      <c r="E634" s="13" t="s">
        <v>83</v>
      </c>
      <c r="F634" s="16">
        <v>18000</v>
      </c>
      <c r="G634" s="16">
        <v>15636.1</v>
      </c>
    </row>
    <row r="635" spans="1:7" s="2" customFormat="1" ht="42.75" x14ac:dyDescent="0.25">
      <c r="A635" s="12" t="s">
        <v>715</v>
      </c>
      <c r="B635" s="13" t="s">
        <v>5</v>
      </c>
      <c r="C635" s="13" t="s">
        <v>5</v>
      </c>
      <c r="D635" s="13" t="s">
        <v>5</v>
      </c>
      <c r="E635" s="14" t="s">
        <v>716</v>
      </c>
      <c r="F635" s="11">
        <v>13617.4</v>
      </c>
      <c r="G635" s="11">
        <f>G636+G638+G640+G642</f>
        <v>11974.400000000001</v>
      </c>
    </row>
    <row r="636" spans="1:7" s="2" customFormat="1" ht="90" x14ac:dyDescent="0.25">
      <c r="A636" s="19" t="s">
        <v>717</v>
      </c>
      <c r="B636" s="19" t="s">
        <v>5</v>
      </c>
      <c r="C636" s="19" t="s">
        <v>5</v>
      </c>
      <c r="D636" s="19" t="s">
        <v>5</v>
      </c>
      <c r="E636" s="15" t="s">
        <v>718</v>
      </c>
      <c r="F636" s="16">
        <v>5712</v>
      </c>
      <c r="G636" s="16">
        <f>G637</f>
        <v>4920</v>
      </c>
    </row>
    <row r="637" spans="1:7" s="2" customFormat="1" x14ac:dyDescent="0.25">
      <c r="A637" s="19" t="s">
        <v>717</v>
      </c>
      <c r="B637" s="19" t="s">
        <v>82</v>
      </c>
      <c r="C637" s="19" t="s">
        <v>547</v>
      </c>
      <c r="D637" s="19" t="s">
        <v>548</v>
      </c>
      <c r="E637" s="13" t="s">
        <v>83</v>
      </c>
      <c r="F637" s="16">
        <v>5712</v>
      </c>
      <c r="G637" s="16">
        <v>4920</v>
      </c>
    </row>
    <row r="638" spans="1:7" s="2" customFormat="1" ht="45" x14ac:dyDescent="0.25">
      <c r="A638" s="19" t="s">
        <v>719</v>
      </c>
      <c r="B638" s="19" t="s">
        <v>5</v>
      </c>
      <c r="C638" s="19" t="s">
        <v>5</v>
      </c>
      <c r="D638" s="19" t="s">
        <v>5</v>
      </c>
      <c r="E638" s="15" t="s">
        <v>720</v>
      </c>
      <c r="F638" s="16">
        <v>1581.1</v>
      </c>
      <c r="G638" s="16">
        <f>G639</f>
        <v>1038.0999999999999</v>
      </c>
    </row>
    <row r="639" spans="1:7" s="2" customFormat="1" ht="30" x14ac:dyDescent="0.25">
      <c r="A639" s="19" t="s">
        <v>719</v>
      </c>
      <c r="B639" s="19" t="s">
        <v>57</v>
      </c>
      <c r="C639" s="19" t="s">
        <v>547</v>
      </c>
      <c r="D639" s="19" t="s">
        <v>398</v>
      </c>
      <c r="E639" s="13" t="s">
        <v>58</v>
      </c>
      <c r="F639" s="16">
        <v>1581.1</v>
      </c>
      <c r="G639" s="16">
        <v>1038.0999999999999</v>
      </c>
    </row>
    <row r="640" spans="1:7" s="2" customFormat="1" ht="90" x14ac:dyDescent="0.25">
      <c r="A640" s="19" t="s">
        <v>721</v>
      </c>
      <c r="B640" s="19" t="s">
        <v>5</v>
      </c>
      <c r="C640" s="19" t="s">
        <v>5</v>
      </c>
      <c r="D640" s="19" t="s">
        <v>5</v>
      </c>
      <c r="E640" s="15" t="s">
        <v>722</v>
      </c>
      <c r="F640" s="16">
        <v>756.7</v>
      </c>
      <c r="G640" s="16">
        <f>G641</f>
        <v>722.6</v>
      </c>
    </row>
    <row r="641" spans="1:7" s="2" customFormat="1" ht="30" x14ac:dyDescent="0.25">
      <c r="A641" s="19" t="s">
        <v>721</v>
      </c>
      <c r="B641" s="19" t="s">
        <v>57</v>
      </c>
      <c r="C641" s="19" t="s">
        <v>547</v>
      </c>
      <c r="D641" s="19" t="s">
        <v>398</v>
      </c>
      <c r="E641" s="13" t="s">
        <v>58</v>
      </c>
      <c r="F641" s="16">
        <v>756.7</v>
      </c>
      <c r="G641" s="16">
        <v>722.6</v>
      </c>
    </row>
    <row r="642" spans="1:7" s="2" customFormat="1" ht="105" x14ac:dyDescent="0.25">
      <c r="A642" s="19" t="s">
        <v>723</v>
      </c>
      <c r="B642" s="19" t="s">
        <v>5</v>
      </c>
      <c r="C642" s="19" t="s">
        <v>5</v>
      </c>
      <c r="D642" s="19" t="s">
        <v>5</v>
      </c>
      <c r="E642" s="15" t="s">
        <v>408</v>
      </c>
      <c r="F642" s="16">
        <v>5567.6</v>
      </c>
      <c r="G642" s="16">
        <f>G643</f>
        <v>5293.7</v>
      </c>
    </row>
    <row r="643" spans="1:7" s="2" customFormat="1" ht="30" x14ac:dyDescent="0.25">
      <c r="A643" s="19" t="s">
        <v>723</v>
      </c>
      <c r="B643" s="19" t="s">
        <v>57</v>
      </c>
      <c r="C643" s="19" t="s">
        <v>547</v>
      </c>
      <c r="D643" s="19" t="s">
        <v>398</v>
      </c>
      <c r="E643" s="13" t="s">
        <v>58</v>
      </c>
      <c r="F643" s="16">
        <v>5567.6</v>
      </c>
      <c r="G643" s="16">
        <v>5293.7</v>
      </c>
    </row>
    <row r="644" spans="1:7" s="2" customFormat="1" ht="57" x14ac:dyDescent="0.25">
      <c r="A644" s="12" t="s">
        <v>724</v>
      </c>
      <c r="B644" s="12" t="s">
        <v>5</v>
      </c>
      <c r="C644" s="12" t="s">
        <v>5</v>
      </c>
      <c r="D644" s="12" t="s">
        <v>5</v>
      </c>
      <c r="E644" s="10" t="s">
        <v>725</v>
      </c>
      <c r="F644" s="11">
        <v>681099.5</v>
      </c>
      <c r="G644" s="11">
        <f>G645+G656+G659</f>
        <v>382971.69999999995</v>
      </c>
    </row>
    <row r="645" spans="1:7" s="2" customFormat="1" ht="42.75" x14ac:dyDescent="0.25">
      <c r="A645" s="12" t="s">
        <v>726</v>
      </c>
      <c r="B645" s="13" t="s">
        <v>5</v>
      </c>
      <c r="C645" s="13" t="s">
        <v>5</v>
      </c>
      <c r="D645" s="13" t="s">
        <v>5</v>
      </c>
      <c r="E645" s="14" t="s">
        <v>727</v>
      </c>
      <c r="F645" s="11">
        <v>473415.7</v>
      </c>
      <c r="G645" s="11">
        <f>G646+G648+G650+G652+G654</f>
        <v>330248.59999999998</v>
      </c>
    </row>
    <row r="646" spans="1:7" s="2" customFormat="1" ht="75" x14ac:dyDescent="0.25">
      <c r="A646" s="19" t="s">
        <v>728</v>
      </c>
      <c r="B646" s="19" t="s">
        <v>5</v>
      </c>
      <c r="C646" s="19" t="s">
        <v>5</v>
      </c>
      <c r="D646" s="19" t="s">
        <v>5</v>
      </c>
      <c r="E646" s="15" t="s">
        <v>729</v>
      </c>
      <c r="F646" s="16">
        <v>241075.9</v>
      </c>
      <c r="G646" s="16">
        <f>G647</f>
        <v>188796.2</v>
      </c>
    </row>
    <row r="647" spans="1:7" s="2" customFormat="1" ht="30" x14ac:dyDescent="0.25">
      <c r="A647" s="19" t="s">
        <v>728</v>
      </c>
      <c r="B647" s="19" t="s">
        <v>15</v>
      </c>
      <c r="C647" s="19" t="s">
        <v>547</v>
      </c>
      <c r="D647" s="19" t="s">
        <v>548</v>
      </c>
      <c r="E647" s="13" t="s">
        <v>18</v>
      </c>
      <c r="F647" s="16">
        <v>241075.9</v>
      </c>
      <c r="G647" s="16">
        <v>188796.2</v>
      </c>
    </row>
    <row r="648" spans="1:7" s="2" customFormat="1" ht="30" x14ac:dyDescent="0.25">
      <c r="A648" s="19" t="s">
        <v>2030</v>
      </c>
      <c r="B648" s="19" t="s">
        <v>5</v>
      </c>
      <c r="C648" s="19" t="s">
        <v>5</v>
      </c>
      <c r="D648" s="19" t="s">
        <v>5</v>
      </c>
      <c r="E648" s="15" t="s">
        <v>2031</v>
      </c>
      <c r="F648" s="16">
        <v>66195</v>
      </c>
      <c r="G648" s="16">
        <f>G649</f>
        <v>0</v>
      </c>
    </row>
    <row r="649" spans="1:7" s="2" customFormat="1" ht="30" x14ac:dyDescent="0.25">
      <c r="A649" s="19" t="s">
        <v>2030</v>
      </c>
      <c r="B649" s="19" t="s">
        <v>42</v>
      </c>
      <c r="C649" s="19" t="s">
        <v>547</v>
      </c>
      <c r="D649" s="19" t="s">
        <v>548</v>
      </c>
      <c r="E649" s="13" t="s">
        <v>44</v>
      </c>
      <c r="F649" s="16">
        <v>66195</v>
      </c>
      <c r="G649" s="16">
        <v>0</v>
      </c>
    </row>
    <row r="650" spans="1:7" s="2" customFormat="1" x14ac:dyDescent="0.25">
      <c r="A650" s="19" t="s">
        <v>730</v>
      </c>
      <c r="B650" s="19" t="s">
        <v>5</v>
      </c>
      <c r="C650" s="19" t="s">
        <v>5</v>
      </c>
      <c r="D650" s="19" t="s">
        <v>5</v>
      </c>
      <c r="E650" s="15" t="s">
        <v>731</v>
      </c>
      <c r="F650" s="16">
        <v>202</v>
      </c>
      <c r="G650" s="16">
        <f>G651</f>
        <v>200</v>
      </c>
    </row>
    <row r="651" spans="1:7" s="2" customFormat="1" ht="30" x14ac:dyDescent="0.25">
      <c r="A651" s="19" t="s">
        <v>730</v>
      </c>
      <c r="B651" s="19" t="s">
        <v>15</v>
      </c>
      <c r="C651" s="19" t="s">
        <v>547</v>
      </c>
      <c r="D651" s="19" t="s">
        <v>548</v>
      </c>
      <c r="E651" s="13" t="s">
        <v>18</v>
      </c>
      <c r="F651" s="16">
        <v>202</v>
      </c>
      <c r="G651" s="16">
        <v>200</v>
      </c>
    </row>
    <row r="652" spans="1:7" s="2" customFormat="1" ht="30" x14ac:dyDescent="0.25">
      <c r="A652" s="19" t="s">
        <v>732</v>
      </c>
      <c r="B652" s="19" t="s">
        <v>5</v>
      </c>
      <c r="C652" s="19" t="s">
        <v>5</v>
      </c>
      <c r="D652" s="19" t="s">
        <v>5</v>
      </c>
      <c r="E652" s="15" t="s">
        <v>733</v>
      </c>
      <c r="F652" s="16">
        <v>156813.5</v>
      </c>
      <c r="G652" s="16">
        <f>G653</f>
        <v>139983.4</v>
      </c>
    </row>
    <row r="653" spans="1:7" s="2" customFormat="1" ht="30" x14ac:dyDescent="0.25">
      <c r="A653" s="19" t="s">
        <v>732</v>
      </c>
      <c r="B653" s="19" t="s">
        <v>57</v>
      </c>
      <c r="C653" s="19" t="s">
        <v>547</v>
      </c>
      <c r="D653" s="19" t="s">
        <v>548</v>
      </c>
      <c r="E653" s="13" t="s">
        <v>58</v>
      </c>
      <c r="F653" s="16">
        <v>156813.5</v>
      </c>
      <c r="G653" s="16">
        <v>139983.4</v>
      </c>
    </row>
    <row r="654" spans="1:7" s="2" customFormat="1" ht="30" x14ac:dyDescent="0.25">
      <c r="A654" s="19" t="s">
        <v>734</v>
      </c>
      <c r="B654" s="19" t="s">
        <v>5</v>
      </c>
      <c r="C654" s="19" t="s">
        <v>5</v>
      </c>
      <c r="D654" s="19" t="s">
        <v>5</v>
      </c>
      <c r="E654" s="15" t="s">
        <v>735</v>
      </c>
      <c r="F654" s="16">
        <v>9129.2999999999993</v>
      </c>
      <c r="G654" s="16">
        <f>G655</f>
        <v>1269</v>
      </c>
    </row>
    <row r="655" spans="1:7" s="2" customFormat="1" ht="30" x14ac:dyDescent="0.25">
      <c r="A655" s="19" t="s">
        <v>734</v>
      </c>
      <c r="B655" s="19" t="s">
        <v>15</v>
      </c>
      <c r="C655" s="19" t="s">
        <v>547</v>
      </c>
      <c r="D655" s="19" t="s">
        <v>548</v>
      </c>
      <c r="E655" s="13" t="s">
        <v>18</v>
      </c>
      <c r="F655" s="16">
        <v>9129.2999999999993</v>
      </c>
      <c r="G655" s="16">
        <v>1269</v>
      </c>
    </row>
    <row r="656" spans="1:7" s="2" customFormat="1" ht="28.5" x14ac:dyDescent="0.25">
      <c r="A656" s="12" t="s">
        <v>736</v>
      </c>
      <c r="B656" s="13" t="s">
        <v>5</v>
      </c>
      <c r="C656" s="13" t="s">
        <v>5</v>
      </c>
      <c r="D656" s="13" t="s">
        <v>5</v>
      </c>
      <c r="E656" s="14" t="s">
        <v>737</v>
      </c>
      <c r="F656" s="11">
        <v>12000</v>
      </c>
      <c r="G656" s="11">
        <f>G657</f>
        <v>0</v>
      </c>
    </row>
    <row r="657" spans="1:7" s="2" customFormat="1" ht="30" x14ac:dyDescent="0.25">
      <c r="A657" s="19" t="s">
        <v>738</v>
      </c>
      <c r="B657" s="19" t="s">
        <v>5</v>
      </c>
      <c r="C657" s="19" t="s">
        <v>5</v>
      </c>
      <c r="D657" s="19" t="s">
        <v>5</v>
      </c>
      <c r="E657" s="15" t="s">
        <v>739</v>
      </c>
      <c r="F657" s="16">
        <v>12000</v>
      </c>
      <c r="G657" s="16">
        <f>G658</f>
        <v>0</v>
      </c>
    </row>
    <row r="658" spans="1:7" s="2" customFormat="1" ht="30" x14ac:dyDescent="0.25">
      <c r="A658" s="19" t="s">
        <v>738</v>
      </c>
      <c r="B658" s="19" t="s">
        <v>57</v>
      </c>
      <c r="C658" s="19" t="s">
        <v>547</v>
      </c>
      <c r="D658" s="19" t="s">
        <v>548</v>
      </c>
      <c r="E658" s="13" t="s">
        <v>58</v>
      </c>
      <c r="F658" s="16">
        <v>12000</v>
      </c>
      <c r="G658" s="16">
        <v>0</v>
      </c>
    </row>
    <row r="659" spans="1:7" s="2" customFormat="1" ht="28.5" x14ac:dyDescent="0.25">
      <c r="A659" s="12" t="s">
        <v>740</v>
      </c>
      <c r="B659" s="13" t="s">
        <v>5</v>
      </c>
      <c r="C659" s="13" t="s">
        <v>5</v>
      </c>
      <c r="D659" s="13" t="s">
        <v>5</v>
      </c>
      <c r="E659" s="14" t="s">
        <v>741</v>
      </c>
      <c r="F659" s="11">
        <v>195683.8</v>
      </c>
      <c r="G659" s="11">
        <f>G660</f>
        <v>52723.1</v>
      </c>
    </row>
    <row r="660" spans="1:7" s="2" customFormat="1" ht="30" x14ac:dyDescent="0.25">
      <c r="A660" s="19" t="s">
        <v>742</v>
      </c>
      <c r="B660" s="19" t="s">
        <v>5</v>
      </c>
      <c r="C660" s="19" t="s">
        <v>5</v>
      </c>
      <c r="D660" s="19" t="s">
        <v>5</v>
      </c>
      <c r="E660" s="15" t="s">
        <v>366</v>
      </c>
      <c r="F660" s="16">
        <v>195683.8</v>
      </c>
      <c r="G660" s="16">
        <f>G661+G662</f>
        <v>52723.1</v>
      </c>
    </row>
    <row r="661" spans="1:7" s="2" customFormat="1" ht="30" x14ac:dyDescent="0.25">
      <c r="A661" s="19" t="s">
        <v>742</v>
      </c>
      <c r="B661" s="19" t="s">
        <v>42</v>
      </c>
      <c r="C661" s="19" t="s">
        <v>166</v>
      </c>
      <c r="D661" s="19" t="s">
        <v>575</v>
      </c>
      <c r="E661" s="13" t="s">
        <v>44</v>
      </c>
      <c r="F661" s="16">
        <v>26650.3</v>
      </c>
      <c r="G661" s="16">
        <v>0</v>
      </c>
    </row>
    <row r="662" spans="1:7" s="2" customFormat="1" ht="30" x14ac:dyDescent="0.25">
      <c r="A662" s="19" t="s">
        <v>742</v>
      </c>
      <c r="B662" s="19" t="s">
        <v>42</v>
      </c>
      <c r="C662" s="19" t="s">
        <v>166</v>
      </c>
      <c r="D662" s="19" t="s">
        <v>578</v>
      </c>
      <c r="E662" s="13" t="s">
        <v>44</v>
      </c>
      <c r="F662" s="16">
        <v>169033.5</v>
      </c>
      <c r="G662" s="16">
        <v>52723.1</v>
      </c>
    </row>
    <row r="663" spans="1:7" s="2" customFormat="1" x14ac:dyDescent="0.25">
      <c r="A663" s="12" t="s">
        <v>743</v>
      </c>
      <c r="B663" s="12" t="s">
        <v>5</v>
      </c>
      <c r="C663" s="12" t="s">
        <v>5</v>
      </c>
      <c r="D663" s="12" t="s">
        <v>5</v>
      </c>
      <c r="E663" s="10" t="s">
        <v>100</v>
      </c>
      <c r="F663" s="11">
        <v>71545.3</v>
      </c>
      <c r="G663" s="11">
        <f>G664</f>
        <v>69679.8</v>
      </c>
    </row>
    <row r="664" spans="1:7" s="2" customFormat="1" ht="28.5" x14ac:dyDescent="0.25">
      <c r="A664" s="12" t="s">
        <v>744</v>
      </c>
      <c r="B664" s="13" t="s">
        <v>5</v>
      </c>
      <c r="C664" s="13" t="s">
        <v>5</v>
      </c>
      <c r="D664" s="13" t="s">
        <v>5</v>
      </c>
      <c r="E664" s="14" t="s">
        <v>473</v>
      </c>
      <c r="F664" s="11">
        <v>71545.3</v>
      </c>
      <c r="G664" s="11">
        <f>G665+G669</f>
        <v>69679.8</v>
      </c>
    </row>
    <row r="665" spans="1:7" s="2" customFormat="1" ht="30" x14ac:dyDescent="0.25">
      <c r="A665" s="19" t="s">
        <v>745</v>
      </c>
      <c r="B665" s="19" t="s">
        <v>5</v>
      </c>
      <c r="C665" s="19" t="s">
        <v>5</v>
      </c>
      <c r="D665" s="19" t="s">
        <v>5</v>
      </c>
      <c r="E665" s="15" t="s">
        <v>104</v>
      </c>
      <c r="F665" s="16">
        <v>70421</v>
      </c>
      <c r="G665" s="16">
        <f>G666+G667+G668</f>
        <v>68555.5</v>
      </c>
    </row>
    <row r="666" spans="1:7" s="2" customFormat="1" ht="75" x14ac:dyDescent="0.25">
      <c r="A666" s="19" t="s">
        <v>745</v>
      </c>
      <c r="B666" s="19" t="s">
        <v>105</v>
      </c>
      <c r="C666" s="19" t="s">
        <v>547</v>
      </c>
      <c r="D666" s="19" t="s">
        <v>548</v>
      </c>
      <c r="E666" s="13" t="s">
        <v>106</v>
      </c>
      <c r="F666" s="16">
        <v>65452.5</v>
      </c>
      <c r="G666" s="16">
        <v>63689.5</v>
      </c>
    </row>
    <row r="667" spans="1:7" s="2" customFormat="1" ht="30" x14ac:dyDescent="0.25">
      <c r="A667" s="19" t="s">
        <v>745</v>
      </c>
      <c r="B667" s="19" t="s">
        <v>15</v>
      </c>
      <c r="C667" s="19" t="s">
        <v>547</v>
      </c>
      <c r="D667" s="19" t="s">
        <v>548</v>
      </c>
      <c r="E667" s="13" t="s">
        <v>18</v>
      </c>
      <c r="F667" s="16">
        <v>4962.5</v>
      </c>
      <c r="G667" s="16">
        <v>4802.2</v>
      </c>
    </row>
    <row r="668" spans="1:7" s="2" customFormat="1" x14ac:dyDescent="0.25">
      <c r="A668" s="19" t="s">
        <v>745</v>
      </c>
      <c r="B668" s="19" t="s">
        <v>34</v>
      </c>
      <c r="C668" s="19" t="s">
        <v>547</v>
      </c>
      <c r="D668" s="19" t="s">
        <v>548</v>
      </c>
      <c r="E668" s="13" t="s">
        <v>35</v>
      </c>
      <c r="F668" s="16">
        <v>6</v>
      </c>
      <c r="G668" s="16">
        <v>63.8</v>
      </c>
    </row>
    <row r="669" spans="1:7" s="2" customFormat="1" ht="120" x14ac:dyDescent="0.25">
      <c r="A669" s="19" t="s">
        <v>746</v>
      </c>
      <c r="B669" s="19" t="s">
        <v>5</v>
      </c>
      <c r="C669" s="19" t="s">
        <v>5</v>
      </c>
      <c r="D669" s="19" t="s">
        <v>5</v>
      </c>
      <c r="E669" s="15" t="s">
        <v>747</v>
      </c>
      <c r="F669" s="16">
        <v>1124.3</v>
      </c>
      <c r="G669" s="16">
        <f>G670</f>
        <v>1124.3</v>
      </c>
    </row>
    <row r="670" spans="1:7" s="2" customFormat="1" ht="75" x14ac:dyDescent="0.25">
      <c r="A670" s="19" t="s">
        <v>746</v>
      </c>
      <c r="B670" s="19" t="s">
        <v>105</v>
      </c>
      <c r="C670" s="19" t="s">
        <v>547</v>
      </c>
      <c r="D670" s="19" t="s">
        <v>548</v>
      </c>
      <c r="E670" s="13" t="s">
        <v>106</v>
      </c>
      <c r="F670" s="16">
        <v>1124.3</v>
      </c>
      <c r="G670" s="16">
        <v>1124.3</v>
      </c>
    </row>
    <row r="671" spans="1:7" s="2" customFormat="1" ht="42.75" x14ac:dyDescent="0.25">
      <c r="A671" s="12" t="s">
        <v>748</v>
      </c>
      <c r="B671" s="12" t="s">
        <v>5</v>
      </c>
      <c r="C671" s="12" t="s">
        <v>5</v>
      </c>
      <c r="D671" s="12" t="s">
        <v>5</v>
      </c>
      <c r="E671" s="10" t="s">
        <v>749</v>
      </c>
      <c r="F671" s="11">
        <v>1034023.5</v>
      </c>
      <c r="G671" s="11">
        <f>G672+G678+G704+G711</f>
        <v>703450</v>
      </c>
    </row>
    <row r="672" spans="1:7" s="2" customFormat="1" ht="71.25" x14ac:dyDescent="0.25">
      <c r="A672" s="12" t="s">
        <v>750</v>
      </c>
      <c r="B672" s="12" t="s">
        <v>5</v>
      </c>
      <c r="C672" s="12" t="s">
        <v>5</v>
      </c>
      <c r="D672" s="12" t="s">
        <v>5</v>
      </c>
      <c r="E672" s="10" t="s">
        <v>751</v>
      </c>
      <c r="F672" s="11">
        <v>3146.9</v>
      </c>
      <c r="G672" s="11">
        <f>G673</f>
        <v>146.80000000000001</v>
      </c>
    </row>
    <row r="673" spans="1:7" s="2" customFormat="1" ht="28.5" x14ac:dyDescent="0.25">
      <c r="A673" s="12" t="s">
        <v>752</v>
      </c>
      <c r="B673" s="13" t="s">
        <v>5</v>
      </c>
      <c r="C673" s="13" t="s">
        <v>5</v>
      </c>
      <c r="D673" s="13" t="s">
        <v>5</v>
      </c>
      <c r="E673" s="14" t="s">
        <v>753</v>
      </c>
      <c r="F673" s="11">
        <v>3146.9</v>
      </c>
      <c r="G673" s="11">
        <f>G674+G676</f>
        <v>146.80000000000001</v>
      </c>
    </row>
    <row r="674" spans="1:7" s="2" customFormat="1" ht="30" x14ac:dyDescent="0.25">
      <c r="A674" s="19" t="s">
        <v>754</v>
      </c>
      <c r="B674" s="19" t="s">
        <v>5</v>
      </c>
      <c r="C674" s="19" t="s">
        <v>5</v>
      </c>
      <c r="D674" s="19" t="s">
        <v>5</v>
      </c>
      <c r="E674" s="15" t="s">
        <v>755</v>
      </c>
      <c r="F674" s="16">
        <v>3000</v>
      </c>
      <c r="G674" s="16">
        <f>G675</f>
        <v>0</v>
      </c>
    </row>
    <row r="675" spans="1:7" s="2" customFormat="1" ht="30" x14ac:dyDescent="0.25">
      <c r="A675" s="19" t="s">
        <v>754</v>
      </c>
      <c r="B675" s="19" t="s">
        <v>57</v>
      </c>
      <c r="C675" s="19" t="s">
        <v>166</v>
      </c>
      <c r="D675" s="19" t="s">
        <v>524</v>
      </c>
      <c r="E675" s="13" t="s">
        <v>58</v>
      </c>
      <c r="F675" s="16">
        <v>3000</v>
      </c>
      <c r="G675" s="16">
        <v>0</v>
      </c>
    </row>
    <row r="676" spans="1:7" s="2" customFormat="1" ht="60" x14ac:dyDescent="0.25">
      <c r="A676" s="19" t="s">
        <v>756</v>
      </c>
      <c r="B676" s="19" t="s">
        <v>5</v>
      </c>
      <c r="C676" s="19" t="s">
        <v>5</v>
      </c>
      <c r="D676" s="19" t="s">
        <v>5</v>
      </c>
      <c r="E676" s="15" t="s">
        <v>757</v>
      </c>
      <c r="F676" s="16">
        <v>146.9</v>
      </c>
      <c r="G676" s="16">
        <f>G677</f>
        <v>146.80000000000001</v>
      </c>
    </row>
    <row r="677" spans="1:7" s="2" customFormat="1" x14ac:dyDescent="0.25">
      <c r="A677" s="19" t="s">
        <v>756</v>
      </c>
      <c r="B677" s="19" t="s">
        <v>82</v>
      </c>
      <c r="C677" s="19" t="s">
        <v>166</v>
      </c>
      <c r="D677" s="19" t="s">
        <v>524</v>
      </c>
      <c r="E677" s="13" t="s">
        <v>83</v>
      </c>
      <c r="F677" s="16">
        <v>146.9</v>
      </c>
      <c r="G677" s="16">
        <v>146.80000000000001</v>
      </c>
    </row>
    <row r="678" spans="1:7" s="2" customFormat="1" ht="42.75" x14ac:dyDescent="0.25">
      <c r="A678" s="12" t="s">
        <v>758</v>
      </c>
      <c r="B678" s="12" t="s">
        <v>5</v>
      </c>
      <c r="C678" s="12" t="s">
        <v>5</v>
      </c>
      <c r="D678" s="12" t="s">
        <v>5</v>
      </c>
      <c r="E678" s="10" t="s">
        <v>759</v>
      </c>
      <c r="F678" s="11">
        <v>701868.9</v>
      </c>
      <c r="G678" s="11">
        <f>G679+G691+G694+G699</f>
        <v>374370.2</v>
      </c>
    </row>
    <row r="679" spans="1:7" s="2" customFormat="1" ht="42.75" x14ac:dyDescent="0.25">
      <c r="A679" s="12" t="s">
        <v>760</v>
      </c>
      <c r="B679" s="13" t="s">
        <v>5</v>
      </c>
      <c r="C679" s="13" t="s">
        <v>5</v>
      </c>
      <c r="D679" s="13" t="s">
        <v>5</v>
      </c>
      <c r="E679" s="14" t="s">
        <v>761</v>
      </c>
      <c r="F679" s="11">
        <v>408941.9</v>
      </c>
      <c r="G679" s="11">
        <f>G680+G683+G685+G687+G689</f>
        <v>239297.5</v>
      </c>
    </row>
    <row r="680" spans="1:7" s="2" customFormat="1" ht="45" x14ac:dyDescent="0.25">
      <c r="A680" s="19" t="s">
        <v>762</v>
      </c>
      <c r="B680" s="19" t="s">
        <v>5</v>
      </c>
      <c r="C680" s="19" t="s">
        <v>5</v>
      </c>
      <c r="D680" s="19" t="s">
        <v>5</v>
      </c>
      <c r="E680" s="15" t="s">
        <v>763</v>
      </c>
      <c r="F680" s="16">
        <v>10287.200000000001</v>
      </c>
      <c r="G680" s="16">
        <f>G681+G682</f>
        <v>7985.1</v>
      </c>
    </row>
    <row r="681" spans="1:7" s="2" customFormat="1" ht="30" x14ac:dyDescent="0.25">
      <c r="A681" s="19" t="s">
        <v>762</v>
      </c>
      <c r="B681" s="19" t="s">
        <v>15</v>
      </c>
      <c r="C681" s="19" t="s">
        <v>166</v>
      </c>
      <c r="D681" s="19" t="s">
        <v>485</v>
      </c>
      <c r="E681" s="13" t="s">
        <v>18</v>
      </c>
      <c r="F681" s="16">
        <v>10287.200000000001</v>
      </c>
      <c r="G681" s="16">
        <v>7982.8</v>
      </c>
    </row>
    <row r="682" spans="1:7" s="2" customFormat="1" x14ac:dyDescent="0.25">
      <c r="A682" s="19" t="s">
        <v>762</v>
      </c>
      <c r="B682" s="19" t="s">
        <v>34</v>
      </c>
      <c r="C682" s="19">
        <v>122</v>
      </c>
      <c r="D682" s="17" t="s">
        <v>485</v>
      </c>
      <c r="E682" s="13" t="s">
        <v>35</v>
      </c>
      <c r="F682" s="16">
        <v>0</v>
      </c>
      <c r="G682" s="16">
        <v>2.2999999999999998</v>
      </c>
    </row>
    <row r="683" spans="1:7" s="2" customFormat="1" x14ac:dyDescent="0.25">
      <c r="A683" s="19" t="s">
        <v>764</v>
      </c>
      <c r="B683" s="19" t="s">
        <v>5</v>
      </c>
      <c r="C683" s="19" t="s">
        <v>5</v>
      </c>
      <c r="D683" s="19" t="s">
        <v>5</v>
      </c>
      <c r="E683" s="15" t="s">
        <v>765</v>
      </c>
      <c r="F683" s="16">
        <v>2671.1</v>
      </c>
      <c r="G683" s="16">
        <f>G684</f>
        <v>2191.6</v>
      </c>
    </row>
    <row r="684" spans="1:7" s="2" customFormat="1" ht="30" x14ac:dyDescent="0.25">
      <c r="A684" s="19" t="s">
        <v>764</v>
      </c>
      <c r="B684" s="19" t="s">
        <v>15</v>
      </c>
      <c r="C684" s="19" t="s">
        <v>166</v>
      </c>
      <c r="D684" s="19" t="s">
        <v>485</v>
      </c>
      <c r="E684" s="13" t="s">
        <v>18</v>
      </c>
      <c r="F684" s="16">
        <v>2671.1</v>
      </c>
      <c r="G684" s="16">
        <v>2191.6</v>
      </c>
    </row>
    <row r="685" spans="1:7" s="2" customFormat="1" ht="60" x14ac:dyDescent="0.25">
      <c r="A685" s="19" t="s">
        <v>766</v>
      </c>
      <c r="B685" s="19" t="s">
        <v>5</v>
      </c>
      <c r="C685" s="19" t="s">
        <v>5</v>
      </c>
      <c r="D685" s="19" t="s">
        <v>5</v>
      </c>
      <c r="E685" s="15" t="s">
        <v>767</v>
      </c>
      <c r="F685" s="16">
        <v>212326.6</v>
      </c>
      <c r="G685" s="16">
        <f>G686</f>
        <v>132187.4</v>
      </c>
    </row>
    <row r="686" spans="1:7" s="2" customFormat="1" x14ac:dyDescent="0.25">
      <c r="A686" s="19" t="s">
        <v>766</v>
      </c>
      <c r="B686" s="19" t="s">
        <v>34</v>
      </c>
      <c r="C686" s="19" t="s">
        <v>166</v>
      </c>
      <c r="D686" s="19" t="s">
        <v>485</v>
      </c>
      <c r="E686" s="13" t="s">
        <v>35</v>
      </c>
      <c r="F686" s="16">
        <v>212326.6</v>
      </c>
      <c r="G686" s="16">
        <v>132187.4</v>
      </c>
    </row>
    <row r="687" spans="1:7" s="2" customFormat="1" ht="45" x14ac:dyDescent="0.25">
      <c r="A687" s="19" t="s">
        <v>768</v>
      </c>
      <c r="B687" s="19" t="s">
        <v>5</v>
      </c>
      <c r="C687" s="19" t="s">
        <v>5</v>
      </c>
      <c r="D687" s="19" t="s">
        <v>5</v>
      </c>
      <c r="E687" s="15" t="s">
        <v>769</v>
      </c>
      <c r="F687" s="16">
        <v>91496.3</v>
      </c>
      <c r="G687" s="16">
        <f>G688</f>
        <v>55841.4</v>
      </c>
    </row>
    <row r="688" spans="1:7" s="2" customFormat="1" x14ac:dyDescent="0.25">
      <c r="A688" s="19" t="s">
        <v>768</v>
      </c>
      <c r="B688" s="19" t="s">
        <v>128</v>
      </c>
      <c r="C688" s="19" t="s">
        <v>166</v>
      </c>
      <c r="D688" s="19" t="s">
        <v>485</v>
      </c>
      <c r="E688" s="13" t="s">
        <v>129</v>
      </c>
      <c r="F688" s="16">
        <v>91496.3</v>
      </c>
      <c r="G688" s="16">
        <v>55841.4</v>
      </c>
    </row>
    <row r="689" spans="1:7" s="2" customFormat="1" ht="45" x14ac:dyDescent="0.25">
      <c r="A689" s="19" t="s">
        <v>770</v>
      </c>
      <c r="B689" s="19" t="s">
        <v>5</v>
      </c>
      <c r="C689" s="19" t="s">
        <v>5</v>
      </c>
      <c r="D689" s="19" t="s">
        <v>5</v>
      </c>
      <c r="E689" s="15" t="s">
        <v>771</v>
      </c>
      <c r="F689" s="16">
        <v>92160.7</v>
      </c>
      <c r="G689" s="16">
        <f>G690</f>
        <v>41092</v>
      </c>
    </row>
    <row r="690" spans="1:7" s="2" customFormat="1" x14ac:dyDescent="0.25">
      <c r="A690" s="19" t="s">
        <v>770</v>
      </c>
      <c r="B690" s="19" t="s">
        <v>128</v>
      </c>
      <c r="C690" s="19" t="s">
        <v>166</v>
      </c>
      <c r="D690" s="19" t="s">
        <v>485</v>
      </c>
      <c r="E690" s="13" t="s">
        <v>129</v>
      </c>
      <c r="F690" s="16">
        <v>92160.7</v>
      </c>
      <c r="G690" s="16">
        <v>41092</v>
      </c>
    </row>
    <row r="691" spans="1:7" s="2" customFormat="1" ht="42.75" x14ac:dyDescent="0.25">
      <c r="A691" s="12" t="s">
        <v>2032</v>
      </c>
      <c r="B691" s="13" t="s">
        <v>5</v>
      </c>
      <c r="C691" s="13" t="s">
        <v>5</v>
      </c>
      <c r="D691" s="13" t="s">
        <v>5</v>
      </c>
      <c r="E691" s="14" t="s">
        <v>2033</v>
      </c>
      <c r="F691" s="11">
        <v>100000</v>
      </c>
      <c r="G691" s="11">
        <f>G692</f>
        <v>0</v>
      </c>
    </row>
    <row r="692" spans="1:7" s="2" customFormat="1" ht="90" x14ac:dyDescent="0.25">
      <c r="A692" s="19" t="s">
        <v>2034</v>
      </c>
      <c r="B692" s="19" t="s">
        <v>5</v>
      </c>
      <c r="C692" s="19" t="s">
        <v>5</v>
      </c>
      <c r="D692" s="19" t="s">
        <v>5</v>
      </c>
      <c r="E692" s="15" t="s">
        <v>2035</v>
      </c>
      <c r="F692" s="16">
        <v>100000</v>
      </c>
      <c r="G692" s="16">
        <f>G693</f>
        <v>0</v>
      </c>
    </row>
    <row r="693" spans="1:7" s="2" customFormat="1" ht="30" x14ac:dyDescent="0.25">
      <c r="A693" s="19" t="s">
        <v>2034</v>
      </c>
      <c r="B693" s="19" t="s">
        <v>42</v>
      </c>
      <c r="C693" s="19" t="s">
        <v>523</v>
      </c>
      <c r="D693" s="19" t="s">
        <v>485</v>
      </c>
      <c r="E693" s="13" t="s">
        <v>44</v>
      </c>
      <c r="F693" s="16">
        <v>100000</v>
      </c>
      <c r="G693" s="16">
        <v>0</v>
      </c>
    </row>
    <row r="694" spans="1:7" s="2" customFormat="1" ht="42.75" x14ac:dyDescent="0.25">
      <c r="A694" s="12" t="s">
        <v>772</v>
      </c>
      <c r="B694" s="13" t="s">
        <v>5</v>
      </c>
      <c r="C694" s="13" t="s">
        <v>5</v>
      </c>
      <c r="D694" s="13" t="s">
        <v>5</v>
      </c>
      <c r="E694" s="14" t="s">
        <v>773</v>
      </c>
      <c r="F694" s="11">
        <v>178137.60000000001</v>
      </c>
      <c r="G694" s="11">
        <f>G695+G697</f>
        <v>120283.3</v>
      </c>
    </row>
    <row r="695" spans="1:7" s="2" customFormat="1" ht="30" x14ac:dyDescent="0.25">
      <c r="A695" s="19" t="s">
        <v>774</v>
      </c>
      <c r="B695" s="19" t="s">
        <v>5</v>
      </c>
      <c r="C695" s="19" t="s">
        <v>5</v>
      </c>
      <c r="D695" s="19" t="s">
        <v>5</v>
      </c>
      <c r="E695" s="15" t="s">
        <v>366</v>
      </c>
      <c r="F695" s="16">
        <v>6632.4</v>
      </c>
      <c r="G695" s="16">
        <f>G696</f>
        <v>5791.8</v>
      </c>
    </row>
    <row r="696" spans="1:7" s="2" customFormat="1" ht="30" x14ac:dyDescent="0.25">
      <c r="A696" s="19" t="s">
        <v>774</v>
      </c>
      <c r="B696" s="19" t="s">
        <v>42</v>
      </c>
      <c r="C696" s="19" t="s">
        <v>166</v>
      </c>
      <c r="D696" s="19" t="s">
        <v>485</v>
      </c>
      <c r="E696" s="13" t="s">
        <v>44</v>
      </c>
      <c r="F696" s="16">
        <v>6632.4</v>
      </c>
      <c r="G696" s="16">
        <v>5791.8</v>
      </c>
    </row>
    <row r="697" spans="1:7" s="2" customFormat="1" ht="30" x14ac:dyDescent="0.25">
      <c r="A697" s="19" t="s">
        <v>775</v>
      </c>
      <c r="B697" s="19" t="s">
        <v>5</v>
      </c>
      <c r="C697" s="19" t="s">
        <v>5</v>
      </c>
      <c r="D697" s="19" t="s">
        <v>5</v>
      </c>
      <c r="E697" s="15" t="s">
        <v>776</v>
      </c>
      <c r="F697" s="16">
        <v>171505.2</v>
      </c>
      <c r="G697" s="16">
        <f>G698</f>
        <v>114491.5</v>
      </c>
    </row>
    <row r="698" spans="1:7" s="2" customFormat="1" x14ac:dyDescent="0.25">
      <c r="A698" s="19" t="s">
        <v>775</v>
      </c>
      <c r="B698" s="19" t="s">
        <v>128</v>
      </c>
      <c r="C698" s="19" t="s">
        <v>166</v>
      </c>
      <c r="D698" s="19" t="s">
        <v>485</v>
      </c>
      <c r="E698" s="13" t="s">
        <v>129</v>
      </c>
      <c r="F698" s="16">
        <v>171505.2</v>
      </c>
      <c r="G698" s="16">
        <v>114491.5</v>
      </c>
    </row>
    <row r="699" spans="1:7" s="2" customFormat="1" ht="28.5" x14ac:dyDescent="0.25">
      <c r="A699" s="12" t="s">
        <v>777</v>
      </c>
      <c r="B699" s="13" t="s">
        <v>5</v>
      </c>
      <c r="C699" s="13" t="s">
        <v>5</v>
      </c>
      <c r="D699" s="13" t="s">
        <v>5</v>
      </c>
      <c r="E699" s="14" t="s">
        <v>778</v>
      </c>
      <c r="F699" s="11">
        <v>14789.4</v>
      </c>
      <c r="G699" s="11">
        <f>G700+G702</f>
        <v>14789.4</v>
      </c>
    </row>
    <row r="700" spans="1:7" s="2" customFormat="1" ht="45" x14ac:dyDescent="0.25">
      <c r="A700" s="19" t="s">
        <v>779</v>
      </c>
      <c r="B700" s="19" t="s">
        <v>5</v>
      </c>
      <c r="C700" s="19" t="s">
        <v>5</v>
      </c>
      <c r="D700" s="19" t="s">
        <v>5</v>
      </c>
      <c r="E700" s="15" t="s">
        <v>780</v>
      </c>
      <c r="F700" s="16">
        <v>14000</v>
      </c>
      <c r="G700" s="16">
        <f>G701</f>
        <v>14000</v>
      </c>
    </row>
    <row r="701" spans="1:7" s="2" customFormat="1" ht="30" x14ac:dyDescent="0.25">
      <c r="A701" s="19" t="s">
        <v>779</v>
      </c>
      <c r="B701" s="19" t="s">
        <v>15</v>
      </c>
      <c r="C701" s="19" t="s">
        <v>166</v>
      </c>
      <c r="D701" s="19" t="s">
        <v>485</v>
      </c>
      <c r="E701" s="13" t="s">
        <v>18</v>
      </c>
      <c r="F701" s="16">
        <v>14000</v>
      </c>
      <c r="G701" s="16">
        <v>14000</v>
      </c>
    </row>
    <row r="702" spans="1:7" s="2" customFormat="1" ht="105" x14ac:dyDescent="0.25">
      <c r="A702" s="19" t="s">
        <v>781</v>
      </c>
      <c r="B702" s="19" t="s">
        <v>5</v>
      </c>
      <c r="C702" s="19" t="s">
        <v>5</v>
      </c>
      <c r="D702" s="19" t="s">
        <v>5</v>
      </c>
      <c r="E702" s="15" t="s">
        <v>782</v>
      </c>
      <c r="F702" s="16">
        <v>789.4</v>
      </c>
      <c r="G702" s="16">
        <f>G703</f>
        <v>789.4</v>
      </c>
    </row>
    <row r="703" spans="1:7" s="2" customFormat="1" x14ac:dyDescent="0.25">
      <c r="A703" s="19" t="s">
        <v>781</v>
      </c>
      <c r="B703" s="19" t="s">
        <v>128</v>
      </c>
      <c r="C703" s="19" t="s">
        <v>166</v>
      </c>
      <c r="D703" s="19" t="s">
        <v>485</v>
      </c>
      <c r="E703" s="13" t="s">
        <v>129</v>
      </c>
      <c r="F703" s="16">
        <v>789.4</v>
      </c>
      <c r="G703" s="16">
        <v>789.4</v>
      </c>
    </row>
    <row r="704" spans="1:7" s="2" customFormat="1" ht="42.75" x14ac:dyDescent="0.25">
      <c r="A704" s="12" t="s">
        <v>783</v>
      </c>
      <c r="B704" s="12" t="s">
        <v>5</v>
      </c>
      <c r="C704" s="12" t="s">
        <v>5</v>
      </c>
      <c r="D704" s="12" t="s">
        <v>5</v>
      </c>
      <c r="E704" s="10" t="s">
        <v>784</v>
      </c>
      <c r="F704" s="11">
        <v>242.2</v>
      </c>
      <c r="G704" s="11">
        <f>G705+G708</f>
        <v>167.60000000000002</v>
      </c>
    </row>
    <row r="705" spans="1:8" s="2" customFormat="1" ht="28.5" x14ac:dyDescent="0.25">
      <c r="A705" s="12" t="s">
        <v>785</v>
      </c>
      <c r="B705" s="13" t="s">
        <v>5</v>
      </c>
      <c r="C705" s="13" t="s">
        <v>5</v>
      </c>
      <c r="D705" s="13" t="s">
        <v>5</v>
      </c>
      <c r="E705" s="14" t="s">
        <v>786</v>
      </c>
      <c r="F705" s="11">
        <v>42.2</v>
      </c>
      <c r="G705" s="11">
        <f>G706</f>
        <v>15.8</v>
      </c>
    </row>
    <row r="706" spans="1:8" s="2" customFormat="1" ht="30" x14ac:dyDescent="0.25">
      <c r="A706" s="19" t="s">
        <v>787</v>
      </c>
      <c r="B706" s="19" t="s">
        <v>5</v>
      </c>
      <c r="C706" s="19" t="s">
        <v>5</v>
      </c>
      <c r="D706" s="19" t="s">
        <v>5</v>
      </c>
      <c r="E706" s="15" t="s">
        <v>788</v>
      </c>
      <c r="F706" s="16">
        <v>42.2</v>
      </c>
      <c r="G706" s="16">
        <f>G707</f>
        <v>15.8</v>
      </c>
    </row>
    <row r="707" spans="1:8" s="2" customFormat="1" x14ac:dyDescent="0.25">
      <c r="A707" s="19" t="s">
        <v>787</v>
      </c>
      <c r="B707" s="19" t="s">
        <v>82</v>
      </c>
      <c r="C707" s="19" t="s">
        <v>238</v>
      </c>
      <c r="D707" s="19" t="s">
        <v>490</v>
      </c>
      <c r="E707" s="13" t="s">
        <v>83</v>
      </c>
      <c r="F707" s="16">
        <v>42.2</v>
      </c>
      <c r="G707" s="16">
        <v>15.8</v>
      </c>
    </row>
    <row r="708" spans="1:8" s="2" customFormat="1" ht="42.75" x14ac:dyDescent="0.25">
      <c r="A708" s="12" t="s">
        <v>789</v>
      </c>
      <c r="B708" s="13" t="s">
        <v>5</v>
      </c>
      <c r="C708" s="13" t="s">
        <v>5</v>
      </c>
      <c r="D708" s="13" t="s">
        <v>5</v>
      </c>
      <c r="E708" s="14" t="s">
        <v>790</v>
      </c>
      <c r="F708" s="11">
        <v>200</v>
      </c>
      <c r="G708" s="11">
        <f>G709</f>
        <v>151.80000000000001</v>
      </c>
    </row>
    <row r="709" spans="1:8" s="2" customFormat="1" x14ac:dyDescent="0.25">
      <c r="A709" s="19" t="s">
        <v>791</v>
      </c>
      <c r="B709" s="19" t="s">
        <v>5</v>
      </c>
      <c r="C709" s="19" t="s">
        <v>5</v>
      </c>
      <c r="D709" s="19" t="s">
        <v>5</v>
      </c>
      <c r="E709" s="15" t="s">
        <v>792</v>
      </c>
      <c r="F709" s="16">
        <v>200</v>
      </c>
      <c r="G709" s="16">
        <f>G710</f>
        <v>151.80000000000001</v>
      </c>
    </row>
    <row r="710" spans="1:8" s="2" customFormat="1" ht="30" x14ac:dyDescent="0.25">
      <c r="A710" s="19" t="s">
        <v>791</v>
      </c>
      <c r="B710" s="19" t="s">
        <v>15</v>
      </c>
      <c r="C710" s="19" t="s">
        <v>166</v>
      </c>
      <c r="D710" s="19" t="s">
        <v>17</v>
      </c>
      <c r="E710" s="13" t="s">
        <v>18</v>
      </c>
      <c r="F710" s="16">
        <v>200</v>
      </c>
      <c r="G710" s="16">
        <v>151.80000000000001</v>
      </c>
    </row>
    <row r="711" spans="1:8" s="2" customFormat="1" ht="71.25" x14ac:dyDescent="0.25">
      <c r="A711" s="12" t="s">
        <v>793</v>
      </c>
      <c r="B711" s="12" t="s">
        <v>5</v>
      </c>
      <c r="C711" s="12" t="s">
        <v>5</v>
      </c>
      <c r="D711" s="12" t="s">
        <v>5</v>
      </c>
      <c r="E711" s="10" t="s">
        <v>794</v>
      </c>
      <c r="F711" s="11">
        <v>328765.5</v>
      </c>
      <c r="G711" s="11">
        <f>G712+G715</f>
        <v>328765.39999999997</v>
      </c>
    </row>
    <row r="712" spans="1:8" s="2" customFormat="1" ht="42.75" x14ac:dyDescent="0.25">
      <c r="A712" s="12" t="s">
        <v>795</v>
      </c>
      <c r="B712" s="13" t="s">
        <v>5</v>
      </c>
      <c r="C712" s="13" t="s">
        <v>5</v>
      </c>
      <c r="D712" s="13" t="s">
        <v>5</v>
      </c>
      <c r="E712" s="14" t="s">
        <v>796</v>
      </c>
      <c r="F712" s="11">
        <v>318849.59999999998</v>
      </c>
      <c r="G712" s="11">
        <f>G713</f>
        <v>318849.59999999998</v>
      </c>
    </row>
    <row r="713" spans="1:8" s="2" customFormat="1" ht="30" x14ac:dyDescent="0.25">
      <c r="A713" s="19" t="s">
        <v>797</v>
      </c>
      <c r="B713" s="19" t="s">
        <v>5</v>
      </c>
      <c r="C713" s="19" t="s">
        <v>5</v>
      </c>
      <c r="D713" s="19" t="s">
        <v>5</v>
      </c>
      <c r="E713" s="15" t="s">
        <v>798</v>
      </c>
      <c r="F713" s="16">
        <v>318849.59999999998</v>
      </c>
      <c r="G713" s="16">
        <f>G714</f>
        <v>318849.59999999998</v>
      </c>
      <c r="H713" s="3" t="e">
        <f>F711-#REF!</f>
        <v>#REF!</v>
      </c>
    </row>
    <row r="714" spans="1:8" s="2" customFormat="1" x14ac:dyDescent="0.25">
      <c r="A714" s="19" t="s">
        <v>797</v>
      </c>
      <c r="B714" s="19" t="s">
        <v>128</v>
      </c>
      <c r="C714" s="19" t="s">
        <v>166</v>
      </c>
      <c r="D714" s="19" t="s">
        <v>799</v>
      </c>
      <c r="E714" s="13" t="s">
        <v>129</v>
      </c>
      <c r="F714" s="16">
        <v>318849.59999999998</v>
      </c>
      <c r="G714" s="16">
        <v>318849.59999999998</v>
      </c>
    </row>
    <row r="715" spans="1:8" s="2" customFormat="1" ht="42.75" x14ac:dyDescent="0.25">
      <c r="A715" s="12" t="s">
        <v>800</v>
      </c>
      <c r="B715" s="13" t="s">
        <v>5</v>
      </c>
      <c r="C715" s="13" t="s">
        <v>5</v>
      </c>
      <c r="D715" s="13" t="s">
        <v>5</v>
      </c>
      <c r="E715" s="14" t="s">
        <v>801</v>
      </c>
      <c r="F715" s="11">
        <v>9915.9</v>
      </c>
      <c r="G715" s="11">
        <f>G716</f>
        <v>9915.7999999999993</v>
      </c>
    </row>
    <row r="716" spans="1:8" s="2" customFormat="1" ht="30" x14ac:dyDescent="0.25">
      <c r="A716" s="19" t="s">
        <v>802</v>
      </c>
      <c r="B716" s="19" t="s">
        <v>5</v>
      </c>
      <c r="C716" s="19" t="s">
        <v>5</v>
      </c>
      <c r="D716" s="19" t="s">
        <v>5</v>
      </c>
      <c r="E716" s="15" t="s">
        <v>803</v>
      </c>
      <c r="F716" s="16">
        <v>9915.9</v>
      </c>
      <c r="G716" s="16">
        <f>G717</f>
        <v>9915.7999999999993</v>
      </c>
    </row>
    <row r="717" spans="1:8" s="2" customFormat="1" x14ac:dyDescent="0.25">
      <c r="A717" s="19" t="s">
        <v>802</v>
      </c>
      <c r="B717" s="19" t="s">
        <v>128</v>
      </c>
      <c r="C717" s="19" t="s">
        <v>166</v>
      </c>
      <c r="D717" s="19" t="s">
        <v>524</v>
      </c>
      <c r="E717" s="13" t="s">
        <v>129</v>
      </c>
      <c r="F717" s="16">
        <v>9915.9</v>
      </c>
      <c r="G717" s="16">
        <v>9915.7999999999993</v>
      </c>
    </row>
    <row r="718" spans="1:8" s="2" customFormat="1" ht="42.75" x14ac:dyDescent="0.25">
      <c r="A718" s="12" t="s">
        <v>804</v>
      </c>
      <c r="B718" s="12" t="s">
        <v>5</v>
      </c>
      <c r="C718" s="12" t="s">
        <v>5</v>
      </c>
      <c r="D718" s="12" t="s">
        <v>5</v>
      </c>
      <c r="E718" s="10" t="s">
        <v>805</v>
      </c>
      <c r="F718" s="11">
        <v>8664403.0999999996</v>
      </c>
      <c r="G718" s="11">
        <f>G719+G747+G779++G797+G801</f>
        <v>6621344.0999999996</v>
      </c>
    </row>
    <row r="719" spans="1:8" s="2" customFormat="1" ht="57" x14ac:dyDescent="0.25">
      <c r="A719" s="12" t="s">
        <v>806</v>
      </c>
      <c r="B719" s="12" t="s">
        <v>5</v>
      </c>
      <c r="C719" s="12" t="s">
        <v>5</v>
      </c>
      <c r="D719" s="12" t="s">
        <v>5</v>
      </c>
      <c r="E719" s="10" t="s">
        <v>807</v>
      </c>
      <c r="F719" s="11">
        <v>6272838.2000000002</v>
      </c>
      <c r="G719" s="11">
        <f>G720+G725+G732+G739+G744</f>
        <v>4942650.4000000004</v>
      </c>
    </row>
    <row r="720" spans="1:8" s="2" customFormat="1" ht="99.75" x14ac:dyDescent="0.25">
      <c r="A720" s="12" t="s">
        <v>808</v>
      </c>
      <c r="B720" s="13" t="s">
        <v>5</v>
      </c>
      <c r="C720" s="13" t="s">
        <v>5</v>
      </c>
      <c r="D720" s="13" t="s">
        <v>5</v>
      </c>
      <c r="E720" s="14" t="s">
        <v>809</v>
      </c>
      <c r="F720" s="11">
        <v>1031786.9</v>
      </c>
      <c r="G720" s="11">
        <f>G721+G723</f>
        <v>355675</v>
      </c>
    </row>
    <row r="721" spans="1:7" s="2" customFormat="1" ht="30" x14ac:dyDescent="0.25">
      <c r="A721" s="19" t="s">
        <v>810</v>
      </c>
      <c r="B721" s="19" t="s">
        <v>5</v>
      </c>
      <c r="C721" s="19" t="s">
        <v>5</v>
      </c>
      <c r="D721" s="19" t="s">
        <v>5</v>
      </c>
      <c r="E721" s="15" t="s">
        <v>366</v>
      </c>
      <c r="F721" s="16">
        <v>226115</v>
      </c>
      <c r="G721" s="16">
        <f>G722</f>
        <v>134992</v>
      </c>
    </row>
    <row r="722" spans="1:7" s="2" customFormat="1" ht="30" x14ac:dyDescent="0.25">
      <c r="A722" s="19" t="s">
        <v>810</v>
      </c>
      <c r="B722" s="19" t="s">
        <v>42</v>
      </c>
      <c r="C722" s="19" t="s">
        <v>43</v>
      </c>
      <c r="D722" s="19" t="s">
        <v>811</v>
      </c>
      <c r="E722" s="13" t="s">
        <v>44</v>
      </c>
      <c r="F722" s="16">
        <v>226115</v>
      </c>
      <c r="G722" s="16">
        <v>134992</v>
      </c>
    </row>
    <row r="723" spans="1:7" s="2" customFormat="1" ht="45" x14ac:dyDescent="0.25">
      <c r="A723" s="19" t="s">
        <v>812</v>
      </c>
      <c r="B723" s="19" t="s">
        <v>5</v>
      </c>
      <c r="C723" s="19" t="s">
        <v>5</v>
      </c>
      <c r="D723" s="19" t="s">
        <v>5</v>
      </c>
      <c r="E723" s="15" t="s">
        <v>813</v>
      </c>
      <c r="F723" s="16">
        <v>805671.9</v>
      </c>
      <c r="G723" s="16">
        <f>G724</f>
        <v>220683</v>
      </c>
    </row>
    <row r="724" spans="1:7" s="2" customFormat="1" ht="30" x14ac:dyDescent="0.25">
      <c r="A724" s="19" t="s">
        <v>812</v>
      </c>
      <c r="B724" s="19" t="s">
        <v>42</v>
      </c>
      <c r="C724" s="19" t="s">
        <v>43</v>
      </c>
      <c r="D724" s="19" t="s">
        <v>811</v>
      </c>
      <c r="E724" s="13" t="s">
        <v>44</v>
      </c>
      <c r="F724" s="16">
        <v>805671.9</v>
      </c>
      <c r="G724" s="16">
        <v>220683</v>
      </c>
    </row>
    <row r="725" spans="1:7" s="2" customFormat="1" ht="42.75" x14ac:dyDescent="0.25">
      <c r="A725" s="12" t="s">
        <v>814</v>
      </c>
      <c r="B725" s="13" t="s">
        <v>5</v>
      </c>
      <c r="C725" s="13" t="s">
        <v>5</v>
      </c>
      <c r="D725" s="13" t="s">
        <v>5</v>
      </c>
      <c r="E725" s="14" t="s">
        <v>815</v>
      </c>
      <c r="F725" s="11">
        <v>2852614</v>
      </c>
      <c r="G725" s="11">
        <f>G726+G728+G730</f>
        <v>2680493.7000000002</v>
      </c>
    </row>
    <row r="726" spans="1:7" s="2" customFormat="1" ht="60" x14ac:dyDescent="0.25">
      <c r="A726" s="19" t="s">
        <v>816</v>
      </c>
      <c r="B726" s="19" t="s">
        <v>5</v>
      </c>
      <c r="C726" s="19" t="s">
        <v>5</v>
      </c>
      <c r="D726" s="19" t="s">
        <v>5</v>
      </c>
      <c r="E726" s="15" t="s">
        <v>817</v>
      </c>
      <c r="F726" s="16">
        <v>2445868.1</v>
      </c>
      <c r="G726" s="16">
        <f>G727</f>
        <v>2277014.2000000002</v>
      </c>
    </row>
    <row r="727" spans="1:7" s="2" customFormat="1" ht="30" x14ac:dyDescent="0.25">
      <c r="A727" s="19" t="s">
        <v>816</v>
      </c>
      <c r="B727" s="19" t="s">
        <v>15</v>
      </c>
      <c r="C727" s="19" t="s">
        <v>43</v>
      </c>
      <c r="D727" s="19" t="s">
        <v>811</v>
      </c>
      <c r="E727" s="13" t="s">
        <v>18</v>
      </c>
      <c r="F727" s="16">
        <v>2445868.1</v>
      </c>
      <c r="G727" s="16">
        <v>2277014.2000000002</v>
      </c>
    </row>
    <row r="728" spans="1:7" s="2" customFormat="1" ht="75" x14ac:dyDescent="0.25">
      <c r="A728" s="19" t="s">
        <v>2036</v>
      </c>
      <c r="B728" s="19" t="s">
        <v>5</v>
      </c>
      <c r="C728" s="19" t="s">
        <v>5</v>
      </c>
      <c r="D728" s="19" t="s">
        <v>5</v>
      </c>
      <c r="E728" s="15" t="s">
        <v>2037</v>
      </c>
      <c r="F728" s="16">
        <v>96900</v>
      </c>
      <c r="G728" s="16">
        <f>G729</f>
        <v>96900</v>
      </c>
    </row>
    <row r="729" spans="1:7" s="2" customFormat="1" ht="30" x14ac:dyDescent="0.25">
      <c r="A729" s="19" t="s">
        <v>2036</v>
      </c>
      <c r="B729" s="19" t="s">
        <v>15</v>
      </c>
      <c r="C729" s="19" t="s">
        <v>1645</v>
      </c>
      <c r="D729" s="19" t="s">
        <v>811</v>
      </c>
      <c r="E729" s="13" t="s">
        <v>18</v>
      </c>
      <c r="F729" s="16">
        <v>96900</v>
      </c>
      <c r="G729" s="16">
        <v>96900</v>
      </c>
    </row>
    <row r="730" spans="1:7" s="2" customFormat="1" ht="60" x14ac:dyDescent="0.25">
      <c r="A730" s="19" t="s">
        <v>818</v>
      </c>
      <c r="B730" s="19" t="s">
        <v>5</v>
      </c>
      <c r="C730" s="19" t="s">
        <v>5</v>
      </c>
      <c r="D730" s="19" t="s">
        <v>5</v>
      </c>
      <c r="E730" s="15" t="s">
        <v>819</v>
      </c>
      <c r="F730" s="16">
        <v>309845.90000000002</v>
      </c>
      <c r="G730" s="16">
        <f>G731</f>
        <v>306579.5</v>
      </c>
    </row>
    <row r="731" spans="1:7" s="2" customFormat="1" x14ac:dyDescent="0.25">
      <c r="A731" s="19" t="s">
        <v>818</v>
      </c>
      <c r="B731" s="19" t="s">
        <v>128</v>
      </c>
      <c r="C731" s="19" t="s">
        <v>43</v>
      </c>
      <c r="D731" s="19" t="s">
        <v>811</v>
      </c>
      <c r="E731" s="13" t="s">
        <v>129</v>
      </c>
      <c r="F731" s="16">
        <v>309845.90000000002</v>
      </c>
      <c r="G731" s="16">
        <v>306579.5</v>
      </c>
    </row>
    <row r="732" spans="1:7" s="2" customFormat="1" ht="99.75" x14ac:dyDescent="0.25">
      <c r="A732" s="12" t="s">
        <v>820</v>
      </c>
      <c r="B732" s="13" t="s">
        <v>5</v>
      </c>
      <c r="C732" s="13" t="s">
        <v>5</v>
      </c>
      <c r="D732" s="13" t="s">
        <v>5</v>
      </c>
      <c r="E732" s="14" t="s">
        <v>821</v>
      </c>
      <c r="F732" s="11">
        <v>2100733</v>
      </c>
      <c r="G732" s="11">
        <f>G733+G735+G737</f>
        <v>1626377</v>
      </c>
    </row>
    <row r="733" spans="1:7" s="2" customFormat="1" ht="30" x14ac:dyDescent="0.25">
      <c r="A733" s="19" t="s">
        <v>822</v>
      </c>
      <c r="B733" s="19" t="s">
        <v>5</v>
      </c>
      <c r="C733" s="19" t="s">
        <v>5</v>
      </c>
      <c r="D733" s="19" t="s">
        <v>5</v>
      </c>
      <c r="E733" s="15" t="s">
        <v>823</v>
      </c>
      <c r="F733" s="16">
        <v>14058.3</v>
      </c>
      <c r="G733" s="16">
        <f>G734</f>
        <v>14045.7</v>
      </c>
    </row>
    <row r="734" spans="1:7" s="2" customFormat="1" ht="30" x14ac:dyDescent="0.25">
      <c r="A734" s="19" t="s">
        <v>822</v>
      </c>
      <c r="B734" s="19" t="s">
        <v>15</v>
      </c>
      <c r="C734" s="19" t="s">
        <v>43</v>
      </c>
      <c r="D734" s="19" t="s">
        <v>811</v>
      </c>
      <c r="E734" s="13" t="s">
        <v>18</v>
      </c>
      <c r="F734" s="16">
        <v>14058.3</v>
      </c>
      <c r="G734" s="16">
        <v>14045.7</v>
      </c>
    </row>
    <row r="735" spans="1:7" s="2" customFormat="1" ht="45" x14ac:dyDescent="0.25">
      <c r="A735" s="19" t="s">
        <v>824</v>
      </c>
      <c r="B735" s="19" t="s">
        <v>5</v>
      </c>
      <c r="C735" s="19" t="s">
        <v>5</v>
      </c>
      <c r="D735" s="19" t="s">
        <v>5</v>
      </c>
      <c r="E735" s="15" t="s">
        <v>825</v>
      </c>
      <c r="F735" s="16">
        <v>1872394.1</v>
      </c>
      <c r="G735" s="16">
        <f>G736</f>
        <v>1398050.7</v>
      </c>
    </row>
    <row r="736" spans="1:7" s="2" customFormat="1" ht="30" x14ac:dyDescent="0.25">
      <c r="A736" s="19" t="s">
        <v>824</v>
      </c>
      <c r="B736" s="19" t="s">
        <v>15</v>
      </c>
      <c r="C736" s="19" t="s">
        <v>43</v>
      </c>
      <c r="D736" s="19" t="s">
        <v>811</v>
      </c>
      <c r="E736" s="13" t="s">
        <v>18</v>
      </c>
      <c r="F736" s="16">
        <v>1872394.1</v>
      </c>
      <c r="G736" s="16">
        <v>1398050.7</v>
      </c>
    </row>
    <row r="737" spans="1:8" s="2" customFormat="1" ht="45" x14ac:dyDescent="0.25">
      <c r="A737" s="19" t="s">
        <v>826</v>
      </c>
      <c r="B737" s="19" t="s">
        <v>5</v>
      </c>
      <c r="C737" s="19" t="s">
        <v>5</v>
      </c>
      <c r="D737" s="19" t="s">
        <v>5</v>
      </c>
      <c r="E737" s="15" t="s">
        <v>827</v>
      </c>
      <c r="F737" s="16">
        <v>214280.6</v>
      </c>
      <c r="G737" s="16">
        <f>G738</f>
        <v>214280.6</v>
      </c>
    </row>
    <row r="738" spans="1:8" s="2" customFormat="1" ht="30" x14ac:dyDescent="0.25">
      <c r="A738" s="19" t="s">
        <v>826</v>
      </c>
      <c r="B738" s="19" t="s">
        <v>15</v>
      </c>
      <c r="C738" s="19" t="s">
        <v>43</v>
      </c>
      <c r="D738" s="19" t="s">
        <v>811</v>
      </c>
      <c r="E738" s="13" t="s">
        <v>18</v>
      </c>
      <c r="F738" s="16">
        <v>214280.6</v>
      </c>
      <c r="G738" s="16">
        <v>214280.6</v>
      </c>
    </row>
    <row r="739" spans="1:8" s="2" customFormat="1" ht="57" x14ac:dyDescent="0.25">
      <c r="A739" s="12" t="s">
        <v>828</v>
      </c>
      <c r="B739" s="13" t="s">
        <v>5</v>
      </c>
      <c r="C739" s="13" t="s">
        <v>5</v>
      </c>
      <c r="D739" s="13" t="s">
        <v>5</v>
      </c>
      <c r="E739" s="14" t="s">
        <v>829</v>
      </c>
      <c r="F739" s="11">
        <v>284808.90000000002</v>
      </c>
      <c r="G739" s="11">
        <f>G740</f>
        <v>278949.2</v>
      </c>
      <c r="H739" s="18"/>
    </row>
    <row r="740" spans="1:8" s="2" customFormat="1" ht="45" x14ac:dyDescent="0.25">
      <c r="A740" s="19" t="s">
        <v>830</v>
      </c>
      <c r="B740" s="19" t="s">
        <v>5</v>
      </c>
      <c r="C740" s="19" t="s">
        <v>5</v>
      </c>
      <c r="D740" s="19" t="s">
        <v>5</v>
      </c>
      <c r="E740" s="15" t="s">
        <v>831</v>
      </c>
      <c r="F740" s="16">
        <v>284808.90000000002</v>
      </c>
      <c r="G740" s="16">
        <f>G741+G742+G743</f>
        <v>278949.2</v>
      </c>
    </row>
    <row r="741" spans="1:8" s="2" customFormat="1" ht="75" x14ac:dyDescent="0.25">
      <c r="A741" s="19" t="s">
        <v>830</v>
      </c>
      <c r="B741" s="19" t="s">
        <v>105</v>
      </c>
      <c r="C741" s="19" t="s">
        <v>43</v>
      </c>
      <c r="D741" s="19" t="s">
        <v>811</v>
      </c>
      <c r="E741" s="13" t="s">
        <v>106</v>
      </c>
      <c r="F741" s="16">
        <v>57623.9</v>
      </c>
      <c r="G741" s="16">
        <v>57299.4</v>
      </c>
    </row>
    <row r="742" spans="1:8" s="2" customFormat="1" ht="30" x14ac:dyDescent="0.25">
      <c r="A742" s="19" t="s">
        <v>830</v>
      </c>
      <c r="B742" s="19" t="s">
        <v>15</v>
      </c>
      <c r="C742" s="19" t="s">
        <v>43</v>
      </c>
      <c r="D742" s="19" t="s">
        <v>811</v>
      </c>
      <c r="E742" s="13" t="s">
        <v>18</v>
      </c>
      <c r="F742" s="16">
        <v>23597.200000000001</v>
      </c>
      <c r="G742" s="16">
        <v>19248.8</v>
      </c>
    </row>
    <row r="743" spans="1:8" s="2" customFormat="1" x14ac:dyDescent="0.25">
      <c r="A743" s="19" t="s">
        <v>830</v>
      </c>
      <c r="B743" s="19" t="s">
        <v>34</v>
      </c>
      <c r="C743" s="19" t="s">
        <v>43</v>
      </c>
      <c r="D743" s="19" t="s">
        <v>811</v>
      </c>
      <c r="E743" s="13" t="s">
        <v>35</v>
      </c>
      <c r="F743" s="16">
        <v>203587.8</v>
      </c>
      <c r="G743" s="16">
        <v>202401</v>
      </c>
    </row>
    <row r="744" spans="1:8" s="2" customFormat="1" ht="42.75" x14ac:dyDescent="0.25">
      <c r="A744" s="12" t="s">
        <v>832</v>
      </c>
      <c r="B744" s="13" t="s">
        <v>5</v>
      </c>
      <c r="C744" s="13" t="s">
        <v>5</v>
      </c>
      <c r="D744" s="13" t="s">
        <v>5</v>
      </c>
      <c r="E744" s="14" t="s">
        <v>833</v>
      </c>
      <c r="F744" s="11">
        <v>2895.4</v>
      </c>
      <c r="G744" s="11">
        <f>G745</f>
        <v>1155.5</v>
      </c>
    </row>
    <row r="745" spans="1:8" s="2" customFormat="1" ht="90" x14ac:dyDescent="0.25">
      <c r="A745" s="19" t="s">
        <v>834</v>
      </c>
      <c r="B745" s="19" t="s">
        <v>5</v>
      </c>
      <c r="C745" s="19" t="s">
        <v>5</v>
      </c>
      <c r="D745" s="19" t="s">
        <v>5</v>
      </c>
      <c r="E745" s="15" t="s">
        <v>835</v>
      </c>
      <c r="F745" s="16">
        <v>2895.4</v>
      </c>
      <c r="G745" s="16">
        <f>G746</f>
        <v>1155.5</v>
      </c>
    </row>
    <row r="746" spans="1:8" s="2" customFormat="1" ht="30" x14ac:dyDescent="0.25">
      <c r="A746" s="19" t="s">
        <v>834</v>
      </c>
      <c r="B746" s="19" t="s">
        <v>42</v>
      </c>
      <c r="C746" s="19" t="s">
        <v>43</v>
      </c>
      <c r="D746" s="19" t="s">
        <v>811</v>
      </c>
      <c r="E746" s="13" t="s">
        <v>44</v>
      </c>
      <c r="F746" s="16">
        <v>2895.4</v>
      </c>
      <c r="G746" s="16">
        <v>1155.5</v>
      </c>
    </row>
    <row r="747" spans="1:8" s="2" customFormat="1" ht="85.5" x14ac:dyDescent="0.25">
      <c r="A747" s="12" t="s">
        <v>836</v>
      </c>
      <c r="B747" s="12" t="s">
        <v>5</v>
      </c>
      <c r="C747" s="12" t="s">
        <v>5</v>
      </c>
      <c r="D747" s="12" t="s">
        <v>5</v>
      </c>
      <c r="E747" s="10" t="s">
        <v>837</v>
      </c>
      <c r="F747" s="11">
        <v>1806862.8</v>
      </c>
      <c r="G747" s="11">
        <f>G748+G751+G754+G757+G768+G771+G776</f>
        <v>1161047.8</v>
      </c>
    </row>
    <row r="748" spans="1:8" s="2" customFormat="1" ht="114" x14ac:dyDescent="0.25">
      <c r="A748" s="12" t="s">
        <v>838</v>
      </c>
      <c r="B748" s="13" t="s">
        <v>5</v>
      </c>
      <c r="C748" s="13" t="s">
        <v>5</v>
      </c>
      <c r="D748" s="13" t="s">
        <v>5</v>
      </c>
      <c r="E748" s="14" t="s">
        <v>839</v>
      </c>
      <c r="F748" s="11">
        <v>0</v>
      </c>
      <c r="G748" s="11">
        <f>G749</f>
        <v>0</v>
      </c>
    </row>
    <row r="749" spans="1:8" s="2" customFormat="1" ht="75" x14ac:dyDescent="0.25">
      <c r="A749" s="19" t="s">
        <v>840</v>
      </c>
      <c r="B749" s="19" t="s">
        <v>5</v>
      </c>
      <c r="C749" s="19" t="s">
        <v>5</v>
      </c>
      <c r="D749" s="19" t="s">
        <v>5</v>
      </c>
      <c r="E749" s="15" t="s">
        <v>841</v>
      </c>
      <c r="F749" s="16">
        <v>0</v>
      </c>
      <c r="G749" s="16">
        <f>G750</f>
        <v>0</v>
      </c>
    </row>
    <row r="750" spans="1:8" s="2" customFormat="1" x14ac:dyDescent="0.25">
      <c r="A750" s="19" t="s">
        <v>840</v>
      </c>
      <c r="B750" s="19" t="s">
        <v>128</v>
      </c>
      <c r="C750" s="19" t="s">
        <v>43</v>
      </c>
      <c r="D750" s="19" t="s">
        <v>811</v>
      </c>
      <c r="E750" s="13" t="s">
        <v>129</v>
      </c>
      <c r="F750" s="16">
        <v>0</v>
      </c>
      <c r="G750" s="16">
        <v>0</v>
      </c>
    </row>
    <row r="751" spans="1:8" s="2" customFormat="1" ht="114" x14ac:dyDescent="0.25">
      <c r="A751" s="12" t="s">
        <v>842</v>
      </c>
      <c r="B751" s="13" t="s">
        <v>5</v>
      </c>
      <c r="C751" s="13" t="s">
        <v>5</v>
      </c>
      <c r="D751" s="13" t="s">
        <v>5</v>
      </c>
      <c r="E751" s="14" t="s">
        <v>843</v>
      </c>
      <c r="F751" s="11">
        <v>39848.6</v>
      </c>
      <c r="G751" s="11">
        <f>G752</f>
        <v>34824.6</v>
      </c>
    </row>
    <row r="752" spans="1:8" s="2" customFormat="1" ht="75" x14ac:dyDescent="0.25">
      <c r="A752" s="19" t="s">
        <v>844</v>
      </c>
      <c r="B752" s="19" t="s">
        <v>5</v>
      </c>
      <c r="C752" s="19" t="s">
        <v>5</v>
      </c>
      <c r="D752" s="19" t="s">
        <v>5</v>
      </c>
      <c r="E752" s="15" t="s">
        <v>845</v>
      </c>
      <c r="F752" s="16">
        <v>39848.6</v>
      </c>
      <c r="G752" s="16">
        <f>G753</f>
        <v>34824.6</v>
      </c>
    </row>
    <row r="753" spans="1:7" s="2" customFormat="1" x14ac:dyDescent="0.25">
      <c r="A753" s="19" t="s">
        <v>844</v>
      </c>
      <c r="B753" s="19" t="s">
        <v>128</v>
      </c>
      <c r="C753" s="19" t="s">
        <v>43</v>
      </c>
      <c r="D753" s="19" t="s">
        <v>811</v>
      </c>
      <c r="E753" s="13" t="s">
        <v>129</v>
      </c>
      <c r="F753" s="16">
        <v>39848.6</v>
      </c>
      <c r="G753" s="16">
        <v>34824.6</v>
      </c>
    </row>
    <row r="754" spans="1:7" s="2" customFormat="1" ht="57" x14ac:dyDescent="0.25">
      <c r="A754" s="12" t="s">
        <v>846</v>
      </c>
      <c r="B754" s="13" t="s">
        <v>5</v>
      </c>
      <c r="C754" s="13" t="s">
        <v>5</v>
      </c>
      <c r="D754" s="13" t="s">
        <v>5</v>
      </c>
      <c r="E754" s="14" t="s">
        <v>847</v>
      </c>
      <c r="F754" s="11">
        <v>173087.4</v>
      </c>
      <c r="G754" s="11">
        <f>G755</f>
        <v>56529.2</v>
      </c>
    </row>
    <row r="755" spans="1:7" s="2" customFormat="1" ht="60" x14ac:dyDescent="0.25">
      <c r="A755" s="19" t="s">
        <v>848</v>
      </c>
      <c r="B755" s="19" t="s">
        <v>5</v>
      </c>
      <c r="C755" s="19" t="s">
        <v>5</v>
      </c>
      <c r="D755" s="19" t="s">
        <v>5</v>
      </c>
      <c r="E755" s="15" t="s">
        <v>849</v>
      </c>
      <c r="F755" s="16">
        <v>173087.4</v>
      </c>
      <c r="G755" s="16">
        <f>G756</f>
        <v>56529.2</v>
      </c>
    </row>
    <row r="756" spans="1:7" s="2" customFormat="1" x14ac:dyDescent="0.25">
      <c r="A756" s="19" t="s">
        <v>848</v>
      </c>
      <c r="B756" s="19" t="s">
        <v>128</v>
      </c>
      <c r="C756" s="19" t="s">
        <v>43</v>
      </c>
      <c r="D756" s="19" t="s">
        <v>811</v>
      </c>
      <c r="E756" s="13" t="s">
        <v>129</v>
      </c>
      <c r="F756" s="16">
        <v>173087.4</v>
      </c>
      <c r="G756" s="16">
        <v>56529.2</v>
      </c>
    </row>
    <row r="757" spans="1:7" s="2" customFormat="1" ht="57" x14ac:dyDescent="0.25">
      <c r="A757" s="12" t="s">
        <v>850</v>
      </c>
      <c r="B757" s="13" t="s">
        <v>5</v>
      </c>
      <c r="C757" s="13" t="s">
        <v>5</v>
      </c>
      <c r="D757" s="13" t="s">
        <v>5</v>
      </c>
      <c r="E757" s="14" t="s">
        <v>851</v>
      </c>
      <c r="F757" s="11">
        <v>156466.79999999999</v>
      </c>
      <c r="G757" s="11">
        <f>G758+G760+G762+G764+G766</f>
        <v>100490.5</v>
      </c>
    </row>
    <row r="758" spans="1:7" s="2" customFormat="1" ht="60" x14ac:dyDescent="0.25">
      <c r="A758" s="19" t="s">
        <v>852</v>
      </c>
      <c r="B758" s="19" t="s">
        <v>5</v>
      </c>
      <c r="C758" s="19" t="s">
        <v>5</v>
      </c>
      <c r="D758" s="19" t="s">
        <v>5</v>
      </c>
      <c r="E758" s="15" t="s">
        <v>853</v>
      </c>
      <c r="F758" s="16">
        <v>56565.4</v>
      </c>
      <c r="G758" s="16">
        <f>G759</f>
        <v>54004.9</v>
      </c>
    </row>
    <row r="759" spans="1:7" s="2" customFormat="1" x14ac:dyDescent="0.25">
      <c r="A759" s="19" t="s">
        <v>852</v>
      </c>
      <c r="B759" s="19" t="s">
        <v>128</v>
      </c>
      <c r="C759" s="19" t="s">
        <v>43</v>
      </c>
      <c r="D759" s="19" t="s">
        <v>811</v>
      </c>
      <c r="E759" s="13" t="s">
        <v>129</v>
      </c>
      <c r="F759" s="16">
        <v>56565.4</v>
      </c>
      <c r="G759" s="16">
        <v>54004.9</v>
      </c>
    </row>
    <row r="760" spans="1:7" s="2" customFormat="1" ht="30" x14ac:dyDescent="0.25">
      <c r="A760" s="19" t="s">
        <v>854</v>
      </c>
      <c r="B760" s="19" t="s">
        <v>5</v>
      </c>
      <c r="C760" s="19" t="s">
        <v>5</v>
      </c>
      <c r="D760" s="19" t="s">
        <v>5</v>
      </c>
      <c r="E760" s="15" t="s">
        <v>855</v>
      </c>
      <c r="F760" s="16">
        <v>44452.5</v>
      </c>
      <c r="G760" s="16">
        <f>G761</f>
        <v>27721.4</v>
      </c>
    </row>
    <row r="761" spans="1:7" s="2" customFormat="1" x14ac:dyDescent="0.25">
      <c r="A761" s="19" t="s">
        <v>854</v>
      </c>
      <c r="B761" s="19" t="s">
        <v>128</v>
      </c>
      <c r="C761" s="19" t="s">
        <v>43</v>
      </c>
      <c r="D761" s="19" t="s">
        <v>811</v>
      </c>
      <c r="E761" s="13" t="s">
        <v>129</v>
      </c>
      <c r="F761" s="16">
        <v>44452.5</v>
      </c>
      <c r="G761" s="16">
        <v>27721.4</v>
      </c>
    </row>
    <row r="762" spans="1:7" s="2" customFormat="1" ht="45" x14ac:dyDescent="0.25">
      <c r="A762" s="19" t="s">
        <v>856</v>
      </c>
      <c r="B762" s="19" t="s">
        <v>5</v>
      </c>
      <c r="C762" s="19" t="s">
        <v>5</v>
      </c>
      <c r="D762" s="19" t="s">
        <v>5</v>
      </c>
      <c r="E762" s="15" t="s">
        <v>857</v>
      </c>
      <c r="F762" s="16">
        <v>10039.4</v>
      </c>
      <c r="G762" s="16">
        <f>G763</f>
        <v>4646</v>
      </c>
    </row>
    <row r="763" spans="1:7" s="2" customFormat="1" x14ac:dyDescent="0.25">
      <c r="A763" s="19" t="s">
        <v>856</v>
      </c>
      <c r="B763" s="19" t="s">
        <v>128</v>
      </c>
      <c r="C763" s="19" t="s">
        <v>43</v>
      </c>
      <c r="D763" s="19" t="s">
        <v>811</v>
      </c>
      <c r="E763" s="13" t="s">
        <v>129</v>
      </c>
      <c r="F763" s="16">
        <v>10039.4</v>
      </c>
      <c r="G763" s="16">
        <v>4646</v>
      </c>
    </row>
    <row r="764" spans="1:7" s="2" customFormat="1" ht="60" x14ac:dyDescent="0.25">
      <c r="A764" s="19" t="s">
        <v>858</v>
      </c>
      <c r="B764" s="19" t="s">
        <v>5</v>
      </c>
      <c r="C764" s="19" t="s">
        <v>5</v>
      </c>
      <c r="D764" s="19" t="s">
        <v>5</v>
      </c>
      <c r="E764" s="15" t="s">
        <v>859</v>
      </c>
      <c r="F764" s="16">
        <v>38432.699999999997</v>
      </c>
      <c r="G764" s="16">
        <f>G765</f>
        <v>7857.4</v>
      </c>
    </row>
    <row r="765" spans="1:7" s="2" customFormat="1" x14ac:dyDescent="0.25">
      <c r="A765" s="19" t="s">
        <v>858</v>
      </c>
      <c r="B765" s="19" t="s">
        <v>128</v>
      </c>
      <c r="C765" s="19" t="s">
        <v>43</v>
      </c>
      <c r="D765" s="19" t="s">
        <v>811</v>
      </c>
      <c r="E765" s="13" t="s">
        <v>129</v>
      </c>
      <c r="F765" s="16">
        <v>38432.699999999997</v>
      </c>
      <c r="G765" s="16">
        <v>7857.4</v>
      </c>
    </row>
    <row r="766" spans="1:7" s="2" customFormat="1" ht="60" x14ac:dyDescent="0.25">
      <c r="A766" s="19" t="s">
        <v>860</v>
      </c>
      <c r="B766" s="19" t="s">
        <v>5</v>
      </c>
      <c r="C766" s="19" t="s">
        <v>5</v>
      </c>
      <c r="D766" s="19" t="s">
        <v>5</v>
      </c>
      <c r="E766" s="15" t="s">
        <v>861</v>
      </c>
      <c r="F766" s="16">
        <v>6976.8</v>
      </c>
      <c r="G766" s="16">
        <f>G767</f>
        <v>6260.8</v>
      </c>
    </row>
    <row r="767" spans="1:7" s="2" customFormat="1" x14ac:dyDescent="0.25">
      <c r="A767" s="19" t="s">
        <v>860</v>
      </c>
      <c r="B767" s="19" t="s">
        <v>128</v>
      </c>
      <c r="C767" s="19" t="s">
        <v>43</v>
      </c>
      <c r="D767" s="19" t="s">
        <v>811</v>
      </c>
      <c r="E767" s="13" t="s">
        <v>129</v>
      </c>
      <c r="F767" s="16">
        <v>6976.8</v>
      </c>
      <c r="G767" s="16">
        <v>6260.8</v>
      </c>
    </row>
    <row r="768" spans="1:7" s="2" customFormat="1" ht="71.25" x14ac:dyDescent="0.25">
      <c r="A768" s="12" t="s">
        <v>862</v>
      </c>
      <c r="B768" s="13" t="s">
        <v>5</v>
      </c>
      <c r="C768" s="13" t="s">
        <v>5</v>
      </c>
      <c r="D768" s="13" t="s">
        <v>5</v>
      </c>
      <c r="E768" s="14" t="s">
        <v>863</v>
      </c>
      <c r="F768" s="11">
        <v>90075.8</v>
      </c>
      <c r="G768" s="11">
        <f>G769</f>
        <v>3113.1</v>
      </c>
    </row>
    <row r="769" spans="1:7" s="2" customFormat="1" ht="45" x14ac:dyDescent="0.25">
      <c r="A769" s="19" t="s">
        <v>864</v>
      </c>
      <c r="B769" s="19" t="s">
        <v>5</v>
      </c>
      <c r="C769" s="19" t="s">
        <v>5</v>
      </c>
      <c r="D769" s="19" t="s">
        <v>5</v>
      </c>
      <c r="E769" s="15" t="s">
        <v>865</v>
      </c>
      <c r="F769" s="16">
        <v>90075.8</v>
      </c>
      <c r="G769" s="16">
        <f>G770</f>
        <v>3113.1</v>
      </c>
    </row>
    <row r="770" spans="1:7" s="2" customFormat="1" x14ac:dyDescent="0.25">
      <c r="A770" s="19" t="s">
        <v>864</v>
      </c>
      <c r="B770" s="19" t="s">
        <v>128</v>
      </c>
      <c r="C770" s="19" t="s">
        <v>43</v>
      </c>
      <c r="D770" s="19" t="s">
        <v>811</v>
      </c>
      <c r="E770" s="13" t="s">
        <v>129</v>
      </c>
      <c r="F770" s="16">
        <v>90075.8</v>
      </c>
      <c r="G770" s="16">
        <v>3113.1</v>
      </c>
    </row>
    <row r="771" spans="1:7" s="2" customFormat="1" ht="71.25" x14ac:dyDescent="0.25">
      <c r="A771" s="12" t="s">
        <v>866</v>
      </c>
      <c r="B771" s="13" t="s">
        <v>5</v>
      </c>
      <c r="C771" s="13" t="s">
        <v>5</v>
      </c>
      <c r="D771" s="13" t="s">
        <v>5</v>
      </c>
      <c r="E771" s="14" t="s">
        <v>867</v>
      </c>
      <c r="F771" s="11">
        <v>959882.7</v>
      </c>
      <c r="G771" s="11">
        <f>G772+G774</f>
        <v>764724.4</v>
      </c>
    </row>
    <row r="772" spans="1:7" s="2" customFormat="1" ht="45" x14ac:dyDescent="0.25">
      <c r="A772" s="19" t="s">
        <v>868</v>
      </c>
      <c r="B772" s="19" t="s">
        <v>5</v>
      </c>
      <c r="C772" s="19" t="s">
        <v>5</v>
      </c>
      <c r="D772" s="19" t="s">
        <v>5</v>
      </c>
      <c r="E772" s="15" t="s">
        <v>869</v>
      </c>
      <c r="F772" s="16">
        <v>915581.3</v>
      </c>
      <c r="G772" s="16">
        <f>G773</f>
        <v>751074.5</v>
      </c>
    </row>
    <row r="773" spans="1:7" s="2" customFormat="1" x14ac:dyDescent="0.25">
      <c r="A773" s="19" t="s">
        <v>868</v>
      </c>
      <c r="B773" s="19" t="s">
        <v>128</v>
      </c>
      <c r="C773" s="19" t="s">
        <v>43</v>
      </c>
      <c r="D773" s="19" t="s">
        <v>811</v>
      </c>
      <c r="E773" s="13" t="s">
        <v>129</v>
      </c>
      <c r="F773" s="16">
        <v>915581.3</v>
      </c>
      <c r="G773" s="16">
        <v>751074.5</v>
      </c>
    </row>
    <row r="774" spans="1:7" s="2" customFormat="1" ht="45" x14ac:dyDescent="0.25">
      <c r="A774" s="19" t="s">
        <v>2038</v>
      </c>
      <c r="B774" s="19" t="s">
        <v>5</v>
      </c>
      <c r="C774" s="19" t="s">
        <v>5</v>
      </c>
      <c r="D774" s="19" t="s">
        <v>5</v>
      </c>
      <c r="E774" s="15" t="s">
        <v>2039</v>
      </c>
      <c r="F774" s="16">
        <v>44301.4</v>
      </c>
      <c r="G774" s="16">
        <f>G775</f>
        <v>13649.9</v>
      </c>
    </row>
    <row r="775" spans="1:7" s="2" customFormat="1" x14ac:dyDescent="0.25">
      <c r="A775" s="19" t="s">
        <v>2038</v>
      </c>
      <c r="B775" s="19" t="s">
        <v>128</v>
      </c>
      <c r="C775" s="19" t="s">
        <v>43</v>
      </c>
      <c r="D775" s="19" t="s">
        <v>811</v>
      </c>
      <c r="E775" s="13" t="s">
        <v>129</v>
      </c>
      <c r="F775" s="16">
        <v>44301.4</v>
      </c>
      <c r="G775" s="16">
        <v>13649.9</v>
      </c>
    </row>
    <row r="776" spans="1:7" s="2" customFormat="1" ht="71.25" x14ac:dyDescent="0.25">
      <c r="A776" s="12" t="s">
        <v>870</v>
      </c>
      <c r="B776" s="13" t="s">
        <v>5</v>
      </c>
      <c r="C776" s="13" t="s">
        <v>5</v>
      </c>
      <c r="D776" s="13" t="s">
        <v>5</v>
      </c>
      <c r="E776" s="14" t="s">
        <v>871</v>
      </c>
      <c r="F776" s="11">
        <v>387501.5</v>
      </c>
      <c r="G776" s="11">
        <f>G777</f>
        <v>201366</v>
      </c>
    </row>
    <row r="777" spans="1:7" s="2" customFormat="1" ht="45" x14ac:dyDescent="0.25">
      <c r="A777" s="19" t="s">
        <v>872</v>
      </c>
      <c r="B777" s="19" t="s">
        <v>5</v>
      </c>
      <c r="C777" s="19" t="s">
        <v>5</v>
      </c>
      <c r="D777" s="19" t="s">
        <v>5</v>
      </c>
      <c r="E777" s="15" t="s">
        <v>873</v>
      </c>
      <c r="F777" s="16">
        <v>387501.5</v>
      </c>
      <c r="G777" s="16">
        <f>G778</f>
        <v>201366</v>
      </c>
    </row>
    <row r="778" spans="1:7" s="2" customFormat="1" x14ac:dyDescent="0.25">
      <c r="A778" s="19" t="s">
        <v>872</v>
      </c>
      <c r="B778" s="19" t="s">
        <v>128</v>
      </c>
      <c r="C778" s="19" t="s">
        <v>43</v>
      </c>
      <c r="D778" s="19" t="s">
        <v>811</v>
      </c>
      <c r="E778" s="13" t="s">
        <v>129</v>
      </c>
      <c r="F778" s="16">
        <v>387501.5</v>
      </c>
      <c r="G778" s="16">
        <v>201366</v>
      </c>
    </row>
    <row r="779" spans="1:7" s="2" customFormat="1" ht="28.5" x14ac:dyDescent="0.25">
      <c r="A779" s="12" t="s">
        <v>874</v>
      </c>
      <c r="B779" s="12" t="s">
        <v>5</v>
      </c>
      <c r="C779" s="12" t="s">
        <v>5</v>
      </c>
      <c r="D779" s="12" t="s">
        <v>5</v>
      </c>
      <c r="E779" s="10" t="s">
        <v>875</v>
      </c>
      <c r="F779" s="11">
        <v>302200.7</v>
      </c>
      <c r="G779" s="11">
        <f>G780+G791+G794</f>
        <v>244489.60000000001</v>
      </c>
    </row>
    <row r="780" spans="1:7" s="2" customFormat="1" ht="28.5" x14ac:dyDescent="0.25">
      <c r="A780" s="12" t="s">
        <v>876</v>
      </c>
      <c r="B780" s="13" t="s">
        <v>5</v>
      </c>
      <c r="C780" s="13" t="s">
        <v>5</v>
      </c>
      <c r="D780" s="13" t="s">
        <v>5</v>
      </c>
      <c r="E780" s="14" t="s">
        <v>877</v>
      </c>
      <c r="F780" s="11">
        <v>139774.20000000001</v>
      </c>
      <c r="G780" s="11">
        <f>G781+G783+G785+G787+G789</f>
        <v>124416</v>
      </c>
    </row>
    <row r="781" spans="1:7" s="2" customFormat="1" ht="45" x14ac:dyDescent="0.25">
      <c r="A781" s="19" t="s">
        <v>878</v>
      </c>
      <c r="B781" s="19" t="s">
        <v>5</v>
      </c>
      <c r="C781" s="19" t="s">
        <v>5</v>
      </c>
      <c r="D781" s="19" t="s">
        <v>5</v>
      </c>
      <c r="E781" s="15" t="s">
        <v>879</v>
      </c>
      <c r="F781" s="16">
        <v>53253</v>
      </c>
      <c r="G781" s="16">
        <f>G782</f>
        <v>48003.3</v>
      </c>
    </row>
    <row r="782" spans="1:7" s="2" customFormat="1" x14ac:dyDescent="0.25">
      <c r="A782" s="19" t="s">
        <v>878</v>
      </c>
      <c r="B782" s="19" t="s">
        <v>128</v>
      </c>
      <c r="C782" s="19" t="s">
        <v>43</v>
      </c>
      <c r="D782" s="19" t="s">
        <v>880</v>
      </c>
      <c r="E782" s="13" t="s">
        <v>129</v>
      </c>
      <c r="F782" s="16">
        <v>53253</v>
      </c>
      <c r="G782" s="16">
        <v>48003.3</v>
      </c>
    </row>
    <row r="783" spans="1:7" s="2" customFormat="1" ht="90" x14ac:dyDescent="0.25">
      <c r="A783" s="19" t="s">
        <v>881</v>
      </c>
      <c r="B783" s="19" t="s">
        <v>5</v>
      </c>
      <c r="C783" s="19" t="s">
        <v>5</v>
      </c>
      <c r="D783" s="19" t="s">
        <v>5</v>
      </c>
      <c r="E783" s="15" t="s">
        <v>882</v>
      </c>
      <c r="F783" s="16">
        <v>76963.8</v>
      </c>
      <c r="G783" s="16">
        <f>G784</f>
        <v>73315</v>
      </c>
    </row>
    <row r="784" spans="1:7" s="2" customFormat="1" x14ac:dyDescent="0.25">
      <c r="A784" s="19" t="s">
        <v>881</v>
      </c>
      <c r="B784" s="19" t="s">
        <v>34</v>
      </c>
      <c r="C784" s="19" t="s">
        <v>43</v>
      </c>
      <c r="D784" s="19" t="s">
        <v>880</v>
      </c>
      <c r="E784" s="13" t="s">
        <v>35</v>
      </c>
      <c r="F784" s="16">
        <v>76963.8</v>
      </c>
      <c r="G784" s="16">
        <v>73315</v>
      </c>
    </row>
    <row r="785" spans="1:7" s="2" customFormat="1" ht="45" x14ac:dyDescent="0.25">
      <c r="A785" s="19" t="s">
        <v>883</v>
      </c>
      <c r="B785" s="19" t="s">
        <v>5</v>
      </c>
      <c r="C785" s="19" t="s">
        <v>5</v>
      </c>
      <c r="D785" s="19" t="s">
        <v>5</v>
      </c>
      <c r="E785" s="15" t="s">
        <v>884</v>
      </c>
      <c r="F785" s="16">
        <v>9273.5</v>
      </c>
      <c r="G785" s="16">
        <f>G786</f>
        <v>2813.8</v>
      </c>
    </row>
    <row r="786" spans="1:7" s="2" customFormat="1" ht="30" x14ac:dyDescent="0.25">
      <c r="A786" s="19" t="s">
        <v>883</v>
      </c>
      <c r="B786" s="19" t="s">
        <v>15</v>
      </c>
      <c r="C786" s="19" t="s">
        <v>43</v>
      </c>
      <c r="D786" s="19" t="s">
        <v>880</v>
      </c>
      <c r="E786" s="13" t="s">
        <v>18</v>
      </c>
      <c r="F786" s="16">
        <v>9273.5</v>
      </c>
      <c r="G786" s="16">
        <v>2813.8</v>
      </c>
    </row>
    <row r="787" spans="1:7" s="2" customFormat="1" ht="45" x14ac:dyDescent="0.25">
      <c r="A787" s="19" t="s">
        <v>885</v>
      </c>
      <c r="B787" s="19" t="s">
        <v>5</v>
      </c>
      <c r="C787" s="19" t="s">
        <v>5</v>
      </c>
      <c r="D787" s="19" t="s">
        <v>5</v>
      </c>
      <c r="E787" s="15" t="s">
        <v>886</v>
      </c>
      <c r="F787" s="16">
        <v>0</v>
      </c>
      <c r="G787" s="16">
        <f>G788</f>
        <v>0</v>
      </c>
    </row>
    <row r="788" spans="1:7" s="2" customFormat="1" ht="30" x14ac:dyDescent="0.25">
      <c r="A788" s="19" t="s">
        <v>885</v>
      </c>
      <c r="B788" s="19" t="s">
        <v>15</v>
      </c>
      <c r="C788" s="19" t="s">
        <v>43</v>
      </c>
      <c r="D788" s="19" t="s">
        <v>880</v>
      </c>
      <c r="E788" s="13" t="s">
        <v>18</v>
      </c>
      <c r="F788" s="16">
        <v>0</v>
      </c>
      <c r="G788" s="16">
        <v>0</v>
      </c>
    </row>
    <row r="789" spans="1:7" s="2" customFormat="1" ht="75" x14ac:dyDescent="0.25">
      <c r="A789" s="19" t="s">
        <v>887</v>
      </c>
      <c r="B789" s="19" t="s">
        <v>5</v>
      </c>
      <c r="C789" s="19" t="s">
        <v>5</v>
      </c>
      <c r="D789" s="19" t="s">
        <v>5</v>
      </c>
      <c r="E789" s="15" t="s">
        <v>888</v>
      </c>
      <c r="F789" s="16">
        <v>283.89999999999998</v>
      </c>
      <c r="G789" s="16">
        <f>G790</f>
        <v>283.89999999999998</v>
      </c>
    </row>
    <row r="790" spans="1:7" s="2" customFormat="1" x14ac:dyDescent="0.25">
      <c r="A790" s="19" t="s">
        <v>887</v>
      </c>
      <c r="B790" s="19" t="s">
        <v>128</v>
      </c>
      <c r="C790" s="19" t="s">
        <v>43</v>
      </c>
      <c r="D790" s="19" t="s">
        <v>880</v>
      </c>
      <c r="E790" s="13" t="s">
        <v>129</v>
      </c>
      <c r="F790" s="16">
        <v>283.89999999999998</v>
      </c>
      <c r="G790" s="16">
        <v>283.89999999999998</v>
      </c>
    </row>
    <row r="791" spans="1:7" s="2" customFormat="1" ht="42.75" x14ac:dyDescent="0.25">
      <c r="A791" s="12" t="s">
        <v>889</v>
      </c>
      <c r="B791" s="13" t="s">
        <v>5</v>
      </c>
      <c r="C791" s="13" t="s">
        <v>5</v>
      </c>
      <c r="D791" s="13" t="s">
        <v>5</v>
      </c>
      <c r="E791" s="14" t="s">
        <v>890</v>
      </c>
      <c r="F791" s="11">
        <v>156832</v>
      </c>
      <c r="G791" s="11">
        <f>G792</f>
        <v>114479.1</v>
      </c>
    </row>
    <row r="792" spans="1:7" s="2" customFormat="1" ht="90" x14ac:dyDescent="0.25">
      <c r="A792" s="19" t="s">
        <v>891</v>
      </c>
      <c r="B792" s="19" t="s">
        <v>5</v>
      </c>
      <c r="C792" s="19" t="s">
        <v>5</v>
      </c>
      <c r="D792" s="19" t="s">
        <v>5</v>
      </c>
      <c r="E792" s="15" t="s">
        <v>892</v>
      </c>
      <c r="F792" s="16">
        <v>156832</v>
      </c>
      <c r="G792" s="16">
        <f>G793</f>
        <v>114479.1</v>
      </c>
    </row>
    <row r="793" spans="1:7" s="2" customFormat="1" x14ac:dyDescent="0.25">
      <c r="A793" s="19" t="s">
        <v>891</v>
      </c>
      <c r="B793" s="19" t="s">
        <v>34</v>
      </c>
      <c r="C793" s="19" t="s">
        <v>43</v>
      </c>
      <c r="D793" s="19" t="s">
        <v>880</v>
      </c>
      <c r="E793" s="13" t="s">
        <v>35</v>
      </c>
      <c r="F793" s="16">
        <v>156832</v>
      </c>
      <c r="G793" s="16">
        <v>114479.1</v>
      </c>
    </row>
    <row r="794" spans="1:7" s="2" customFormat="1" ht="28.5" x14ac:dyDescent="0.25">
      <c r="A794" s="12" t="s">
        <v>893</v>
      </c>
      <c r="B794" s="13" t="s">
        <v>5</v>
      </c>
      <c r="C794" s="13" t="s">
        <v>5</v>
      </c>
      <c r="D794" s="13" t="s">
        <v>5</v>
      </c>
      <c r="E794" s="14" t="s">
        <v>894</v>
      </c>
      <c r="F794" s="11">
        <v>5594.5</v>
      </c>
      <c r="G794" s="11">
        <f>G795</f>
        <v>5594.5</v>
      </c>
    </row>
    <row r="795" spans="1:7" s="2" customFormat="1" ht="30" x14ac:dyDescent="0.25">
      <c r="A795" s="19" t="s">
        <v>895</v>
      </c>
      <c r="B795" s="19" t="s">
        <v>5</v>
      </c>
      <c r="C795" s="19" t="s">
        <v>5</v>
      </c>
      <c r="D795" s="19" t="s">
        <v>5</v>
      </c>
      <c r="E795" s="15" t="s">
        <v>896</v>
      </c>
      <c r="F795" s="16">
        <v>5594.5</v>
      </c>
      <c r="G795" s="16">
        <f>G796</f>
        <v>5594.5</v>
      </c>
    </row>
    <row r="796" spans="1:7" s="2" customFormat="1" x14ac:dyDescent="0.25">
      <c r="A796" s="19" t="s">
        <v>895</v>
      </c>
      <c r="B796" s="19" t="s">
        <v>128</v>
      </c>
      <c r="C796" s="19" t="s">
        <v>43</v>
      </c>
      <c r="D796" s="19" t="s">
        <v>880</v>
      </c>
      <c r="E796" s="13" t="s">
        <v>129</v>
      </c>
      <c r="F796" s="16">
        <v>5594.5</v>
      </c>
      <c r="G796" s="16">
        <v>5594.5</v>
      </c>
    </row>
    <row r="797" spans="1:7" s="2" customFormat="1" ht="28.5" x14ac:dyDescent="0.25">
      <c r="A797" s="12" t="s">
        <v>897</v>
      </c>
      <c r="B797" s="12" t="s">
        <v>5</v>
      </c>
      <c r="C797" s="12" t="s">
        <v>5</v>
      </c>
      <c r="D797" s="12" t="s">
        <v>5</v>
      </c>
      <c r="E797" s="10" t="s">
        <v>898</v>
      </c>
      <c r="F797" s="11">
        <v>241859.9</v>
      </c>
      <c r="G797" s="11">
        <f>G798</f>
        <v>232973</v>
      </c>
    </row>
    <row r="798" spans="1:7" s="2" customFormat="1" ht="57" x14ac:dyDescent="0.25">
      <c r="A798" s="12" t="s">
        <v>899</v>
      </c>
      <c r="B798" s="13" t="s">
        <v>5</v>
      </c>
      <c r="C798" s="13" t="s">
        <v>5</v>
      </c>
      <c r="D798" s="13" t="s">
        <v>5</v>
      </c>
      <c r="E798" s="14" t="s">
        <v>900</v>
      </c>
      <c r="F798" s="11">
        <v>241859.9</v>
      </c>
      <c r="G798" s="11">
        <f>G799</f>
        <v>232973</v>
      </c>
    </row>
    <row r="799" spans="1:7" s="2" customFormat="1" ht="75" x14ac:dyDescent="0.25">
      <c r="A799" s="19" t="s">
        <v>901</v>
      </c>
      <c r="B799" s="19" t="s">
        <v>5</v>
      </c>
      <c r="C799" s="19" t="s">
        <v>5</v>
      </c>
      <c r="D799" s="19" t="s">
        <v>5</v>
      </c>
      <c r="E799" s="15" t="s">
        <v>902</v>
      </c>
      <c r="F799" s="16">
        <v>241859.9</v>
      </c>
      <c r="G799" s="16">
        <f>G800</f>
        <v>232973</v>
      </c>
    </row>
    <row r="800" spans="1:7" s="2" customFormat="1" x14ac:dyDescent="0.25">
      <c r="A800" s="19" t="s">
        <v>901</v>
      </c>
      <c r="B800" s="19" t="s">
        <v>34</v>
      </c>
      <c r="C800" s="19" t="s">
        <v>43</v>
      </c>
      <c r="D800" s="19" t="s">
        <v>490</v>
      </c>
      <c r="E800" s="13" t="s">
        <v>35</v>
      </c>
      <c r="F800" s="16">
        <v>241859.9</v>
      </c>
      <c r="G800" s="16">
        <v>232973</v>
      </c>
    </row>
    <row r="801" spans="1:7" s="2" customFormat="1" x14ac:dyDescent="0.25">
      <c r="A801" s="12" t="s">
        <v>903</v>
      </c>
      <c r="B801" s="12" t="s">
        <v>5</v>
      </c>
      <c r="C801" s="12" t="s">
        <v>5</v>
      </c>
      <c r="D801" s="12" t="s">
        <v>5</v>
      </c>
      <c r="E801" s="10" t="s">
        <v>100</v>
      </c>
      <c r="F801" s="11">
        <v>40641.5</v>
      </c>
      <c r="G801" s="11">
        <f>G802</f>
        <v>40183.299999999996</v>
      </c>
    </row>
    <row r="802" spans="1:7" s="2" customFormat="1" ht="28.5" x14ac:dyDescent="0.25">
      <c r="A802" s="12" t="s">
        <v>904</v>
      </c>
      <c r="B802" s="13" t="s">
        <v>5</v>
      </c>
      <c r="C802" s="13" t="s">
        <v>5</v>
      </c>
      <c r="D802" s="13" t="s">
        <v>5</v>
      </c>
      <c r="E802" s="14" t="s">
        <v>905</v>
      </c>
      <c r="F802" s="11">
        <v>40641.5</v>
      </c>
      <c r="G802" s="11">
        <f>G803</f>
        <v>40183.299999999996</v>
      </c>
    </row>
    <row r="803" spans="1:7" s="2" customFormat="1" ht="30" x14ac:dyDescent="0.25">
      <c r="A803" s="19" t="s">
        <v>906</v>
      </c>
      <c r="B803" s="19" t="s">
        <v>5</v>
      </c>
      <c r="C803" s="19" t="s">
        <v>5</v>
      </c>
      <c r="D803" s="19" t="s">
        <v>5</v>
      </c>
      <c r="E803" s="15" t="s">
        <v>104</v>
      </c>
      <c r="F803" s="16">
        <v>40641.5</v>
      </c>
      <c r="G803" s="16">
        <f>G804+G805+G806</f>
        <v>40183.299999999996</v>
      </c>
    </row>
    <row r="804" spans="1:7" s="2" customFormat="1" ht="75" x14ac:dyDescent="0.25">
      <c r="A804" s="19" t="s">
        <v>906</v>
      </c>
      <c r="B804" s="19" t="s">
        <v>105</v>
      </c>
      <c r="C804" s="19" t="s">
        <v>43</v>
      </c>
      <c r="D804" s="19" t="s">
        <v>880</v>
      </c>
      <c r="E804" s="13" t="s">
        <v>106</v>
      </c>
      <c r="F804" s="16">
        <v>37991.5</v>
      </c>
      <c r="G804" s="16">
        <v>37782.5</v>
      </c>
    </row>
    <row r="805" spans="1:7" s="2" customFormat="1" ht="30" x14ac:dyDescent="0.25">
      <c r="A805" s="19" t="s">
        <v>906</v>
      </c>
      <c r="B805" s="19" t="s">
        <v>15</v>
      </c>
      <c r="C805" s="19" t="s">
        <v>43</v>
      </c>
      <c r="D805" s="19" t="s">
        <v>880</v>
      </c>
      <c r="E805" s="13" t="s">
        <v>18</v>
      </c>
      <c r="F805" s="16">
        <v>2650</v>
      </c>
      <c r="G805" s="16">
        <v>2400.6999999999998</v>
      </c>
    </row>
    <row r="806" spans="1:7" s="2" customFormat="1" x14ac:dyDescent="0.25">
      <c r="A806" s="19" t="s">
        <v>906</v>
      </c>
      <c r="B806" s="19">
        <v>800</v>
      </c>
      <c r="C806" s="19" t="s">
        <v>43</v>
      </c>
      <c r="D806" s="19" t="s">
        <v>880</v>
      </c>
      <c r="E806" s="13" t="s">
        <v>35</v>
      </c>
      <c r="F806" s="16">
        <v>0</v>
      </c>
      <c r="G806" s="16">
        <v>0.1</v>
      </c>
    </row>
    <row r="807" spans="1:7" s="2" customFormat="1" ht="28.5" x14ac:dyDescent="0.25">
      <c r="A807" s="12" t="s">
        <v>907</v>
      </c>
      <c r="B807" s="12" t="s">
        <v>5</v>
      </c>
      <c r="C807" s="12" t="s">
        <v>5</v>
      </c>
      <c r="D807" s="12" t="s">
        <v>5</v>
      </c>
      <c r="E807" s="10" t="s">
        <v>908</v>
      </c>
      <c r="F807" s="11">
        <v>1465706.6</v>
      </c>
      <c r="G807" s="11">
        <f>G808+G842+G900+G909</f>
        <v>1327544.2999999998</v>
      </c>
    </row>
    <row r="808" spans="1:7" s="2" customFormat="1" ht="28.5" x14ac:dyDescent="0.25">
      <c r="A808" s="12" t="s">
        <v>909</v>
      </c>
      <c r="B808" s="12" t="s">
        <v>5</v>
      </c>
      <c r="C808" s="12" t="s">
        <v>5</v>
      </c>
      <c r="D808" s="12" t="s">
        <v>5</v>
      </c>
      <c r="E808" s="10" t="s">
        <v>910</v>
      </c>
      <c r="F808" s="11">
        <v>773706.3</v>
      </c>
      <c r="G808" s="11">
        <f>G809+G818+G827</f>
        <v>773508.3</v>
      </c>
    </row>
    <row r="809" spans="1:7" s="2" customFormat="1" ht="28.5" x14ac:dyDescent="0.25">
      <c r="A809" s="12" t="s">
        <v>911</v>
      </c>
      <c r="B809" s="13" t="s">
        <v>5</v>
      </c>
      <c r="C809" s="13" t="s">
        <v>5</v>
      </c>
      <c r="D809" s="13" t="s">
        <v>5</v>
      </c>
      <c r="E809" s="14" t="s">
        <v>912</v>
      </c>
      <c r="F809" s="11">
        <v>314221.40000000002</v>
      </c>
      <c r="G809" s="11">
        <f>G810+G812+G816</f>
        <v>314214.09999999998</v>
      </c>
    </row>
    <row r="810" spans="1:7" s="2" customFormat="1" x14ac:dyDescent="0.25">
      <c r="A810" s="19" t="s">
        <v>913</v>
      </c>
      <c r="B810" s="19" t="s">
        <v>5</v>
      </c>
      <c r="C810" s="19" t="s">
        <v>5</v>
      </c>
      <c r="D810" s="19" t="s">
        <v>5</v>
      </c>
      <c r="E810" s="15" t="s">
        <v>914</v>
      </c>
      <c r="F810" s="16">
        <v>94081.2</v>
      </c>
      <c r="G810" s="16">
        <f>G811</f>
        <v>94081.2</v>
      </c>
    </row>
    <row r="811" spans="1:7" s="2" customFormat="1" ht="30" x14ac:dyDescent="0.25">
      <c r="A811" s="19" t="s">
        <v>913</v>
      </c>
      <c r="B811" s="19" t="s">
        <v>57</v>
      </c>
      <c r="C811" s="19" t="s">
        <v>915</v>
      </c>
      <c r="D811" s="19" t="s">
        <v>916</v>
      </c>
      <c r="E811" s="13" t="s">
        <v>58</v>
      </c>
      <c r="F811" s="16">
        <v>94081.2</v>
      </c>
      <c r="G811" s="16">
        <v>94081.2</v>
      </c>
    </row>
    <row r="812" spans="1:7" s="2" customFormat="1" ht="45" x14ac:dyDescent="0.25">
      <c r="A812" s="19" t="s">
        <v>917</v>
      </c>
      <c r="B812" s="19" t="s">
        <v>5</v>
      </c>
      <c r="C812" s="19" t="s">
        <v>5</v>
      </c>
      <c r="D812" s="19" t="s">
        <v>5</v>
      </c>
      <c r="E812" s="15" t="s">
        <v>918</v>
      </c>
      <c r="F812" s="16">
        <v>17316.3</v>
      </c>
      <c r="G812" s="16">
        <f>G813+G814+G815</f>
        <v>17309</v>
      </c>
    </row>
    <row r="813" spans="1:7" s="2" customFormat="1" ht="75" x14ac:dyDescent="0.25">
      <c r="A813" s="19" t="s">
        <v>917</v>
      </c>
      <c r="B813" s="19" t="s">
        <v>105</v>
      </c>
      <c r="C813" s="19" t="s">
        <v>915</v>
      </c>
      <c r="D813" s="19" t="s">
        <v>916</v>
      </c>
      <c r="E813" s="13" t="s">
        <v>106</v>
      </c>
      <c r="F813" s="16">
        <v>14289.7</v>
      </c>
      <c r="G813" s="16">
        <v>14284.2</v>
      </c>
    </row>
    <row r="814" spans="1:7" s="2" customFormat="1" ht="30" x14ac:dyDescent="0.25">
      <c r="A814" s="19" t="s">
        <v>917</v>
      </c>
      <c r="B814" s="19" t="s">
        <v>15</v>
      </c>
      <c r="C814" s="19" t="s">
        <v>915</v>
      </c>
      <c r="D814" s="19" t="s">
        <v>916</v>
      </c>
      <c r="E814" s="13" t="s">
        <v>18</v>
      </c>
      <c r="F814" s="16">
        <v>2993.6</v>
      </c>
      <c r="G814" s="16">
        <v>2992.5</v>
      </c>
    </row>
    <row r="815" spans="1:7" s="2" customFormat="1" x14ac:dyDescent="0.25">
      <c r="A815" s="19" t="s">
        <v>917</v>
      </c>
      <c r="B815" s="19" t="s">
        <v>34</v>
      </c>
      <c r="C815" s="19" t="s">
        <v>915</v>
      </c>
      <c r="D815" s="19" t="s">
        <v>916</v>
      </c>
      <c r="E815" s="13" t="s">
        <v>35</v>
      </c>
      <c r="F815" s="16">
        <v>33</v>
      </c>
      <c r="G815" s="16">
        <v>32.299999999999997</v>
      </c>
    </row>
    <row r="816" spans="1:7" s="2" customFormat="1" x14ac:dyDescent="0.25">
      <c r="A816" s="19" t="s">
        <v>919</v>
      </c>
      <c r="B816" s="19" t="s">
        <v>5</v>
      </c>
      <c r="C816" s="19" t="s">
        <v>5</v>
      </c>
      <c r="D816" s="19" t="s">
        <v>5</v>
      </c>
      <c r="E816" s="15" t="s">
        <v>920</v>
      </c>
      <c r="F816" s="16">
        <v>202823.9</v>
      </c>
      <c r="G816" s="16">
        <f>G817</f>
        <v>202823.9</v>
      </c>
    </row>
    <row r="817" spans="1:7" s="2" customFormat="1" ht="30" x14ac:dyDescent="0.25">
      <c r="A817" s="19" t="s">
        <v>919</v>
      </c>
      <c r="B817" s="19" t="s">
        <v>57</v>
      </c>
      <c r="C817" s="19" t="s">
        <v>915</v>
      </c>
      <c r="D817" s="19" t="s">
        <v>916</v>
      </c>
      <c r="E817" s="13" t="s">
        <v>58</v>
      </c>
      <c r="F817" s="16">
        <v>202823.9</v>
      </c>
      <c r="G817" s="16">
        <v>202823.9</v>
      </c>
    </row>
    <row r="818" spans="1:7" s="2" customFormat="1" ht="28.5" x14ac:dyDescent="0.25">
      <c r="A818" s="12" t="s">
        <v>921</v>
      </c>
      <c r="B818" s="13" t="s">
        <v>5</v>
      </c>
      <c r="C818" s="13" t="s">
        <v>5</v>
      </c>
      <c r="D818" s="13" t="s">
        <v>5</v>
      </c>
      <c r="E818" s="14" t="s">
        <v>922</v>
      </c>
      <c r="F818" s="11">
        <v>349193</v>
      </c>
      <c r="G818" s="11">
        <f>G819+G821+G823+G825</f>
        <v>349193.00000000006</v>
      </c>
    </row>
    <row r="819" spans="1:7" s="2" customFormat="1" ht="45" x14ac:dyDescent="0.25">
      <c r="A819" s="19" t="s">
        <v>2040</v>
      </c>
      <c r="B819" s="19" t="s">
        <v>5</v>
      </c>
      <c r="C819" s="19" t="s">
        <v>5</v>
      </c>
      <c r="D819" s="19" t="s">
        <v>5</v>
      </c>
      <c r="E819" s="15" t="s">
        <v>2041</v>
      </c>
      <c r="F819" s="16">
        <v>1309.4000000000001</v>
      </c>
      <c r="G819" s="16">
        <f>G820</f>
        <v>1309.4000000000001</v>
      </c>
    </row>
    <row r="820" spans="1:7" s="2" customFormat="1" ht="30" x14ac:dyDescent="0.25">
      <c r="A820" s="19" t="s">
        <v>2040</v>
      </c>
      <c r="B820" s="19" t="s">
        <v>57</v>
      </c>
      <c r="C820" s="19" t="s">
        <v>915</v>
      </c>
      <c r="D820" s="19" t="s">
        <v>916</v>
      </c>
      <c r="E820" s="13" t="s">
        <v>58</v>
      </c>
      <c r="F820" s="16">
        <v>1309.4000000000001</v>
      </c>
      <c r="G820" s="16">
        <v>1309.4000000000001</v>
      </c>
    </row>
    <row r="821" spans="1:7" s="2" customFormat="1" ht="30" x14ac:dyDescent="0.25">
      <c r="A821" s="19" t="s">
        <v>923</v>
      </c>
      <c r="B821" s="19" t="s">
        <v>5</v>
      </c>
      <c r="C821" s="19" t="s">
        <v>5</v>
      </c>
      <c r="D821" s="19" t="s">
        <v>5</v>
      </c>
      <c r="E821" s="15" t="s">
        <v>924</v>
      </c>
      <c r="F821" s="16">
        <v>267744.7</v>
      </c>
      <c r="G821" s="16">
        <f>G822</f>
        <v>267744.7</v>
      </c>
    </row>
    <row r="822" spans="1:7" s="2" customFormat="1" ht="30" x14ac:dyDescent="0.25">
      <c r="A822" s="19" t="s">
        <v>923</v>
      </c>
      <c r="B822" s="19" t="s">
        <v>57</v>
      </c>
      <c r="C822" s="19" t="s">
        <v>915</v>
      </c>
      <c r="D822" s="19" t="s">
        <v>916</v>
      </c>
      <c r="E822" s="13" t="s">
        <v>58</v>
      </c>
      <c r="F822" s="16">
        <v>267744.7</v>
      </c>
      <c r="G822" s="16">
        <v>267744.7</v>
      </c>
    </row>
    <row r="823" spans="1:7" s="2" customFormat="1" ht="30" x14ac:dyDescent="0.25">
      <c r="A823" s="19" t="s">
        <v>925</v>
      </c>
      <c r="B823" s="19" t="s">
        <v>5</v>
      </c>
      <c r="C823" s="19" t="s">
        <v>5</v>
      </c>
      <c r="D823" s="19" t="s">
        <v>5</v>
      </c>
      <c r="E823" s="15" t="s">
        <v>926</v>
      </c>
      <c r="F823" s="16">
        <v>69484.100000000006</v>
      </c>
      <c r="G823" s="16">
        <f>G824</f>
        <v>69484.100000000006</v>
      </c>
    </row>
    <row r="824" spans="1:7" s="2" customFormat="1" ht="30" x14ac:dyDescent="0.25">
      <c r="A824" s="19" t="s">
        <v>925</v>
      </c>
      <c r="B824" s="19" t="s">
        <v>57</v>
      </c>
      <c r="C824" s="19" t="s">
        <v>915</v>
      </c>
      <c r="D824" s="19" t="s">
        <v>916</v>
      </c>
      <c r="E824" s="13" t="s">
        <v>58</v>
      </c>
      <c r="F824" s="16">
        <v>69484.100000000006</v>
      </c>
      <c r="G824" s="16">
        <v>69484.100000000006</v>
      </c>
    </row>
    <row r="825" spans="1:7" s="2" customFormat="1" x14ac:dyDescent="0.25">
      <c r="A825" s="19" t="s">
        <v>927</v>
      </c>
      <c r="B825" s="19" t="s">
        <v>5</v>
      </c>
      <c r="C825" s="19" t="s">
        <v>5</v>
      </c>
      <c r="D825" s="19" t="s">
        <v>5</v>
      </c>
      <c r="E825" s="15" t="s">
        <v>928</v>
      </c>
      <c r="F825" s="16">
        <v>10654.8</v>
      </c>
      <c r="G825" s="16">
        <f>G826</f>
        <v>10654.8</v>
      </c>
    </row>
    <row r="826" spans="1:7" s="2" customFormat="1" ht="30" x14ac:dyDescent="0.25">
      <c r="A826" s="19" t="s">
        <v>927</v>
      </c>
      <c r="B826" s="19" t="s">
        <v>57</v>
      </c>
      <c r="C826" s="19" t="s">
        <v>915</v>
      </c>
      <c r="D826" s="19" t="s">
        <v>916</v>
      </c>
      <c r="E826" s="13" t="s">
        <v>58</v>
      </c>
      <c r="F826" s="16">
        <v>10654.8</v>
      </c>
      <c r="G826" s="16">
        <v>10654.8</v>
      </c>
    </row>
    <row r="827" spans="1:7" s="2" customFormat="1" ht="42.75" x14ac:dyDescent="0.25">
      <c r="A827" s="12" t="s">
        <v>929</v>
      </c>
      <c r="B827" s="13" t="s">
        <v>5</v>
      </c>
      <c r="C827" s="13" t="s">
        <v>5</v>
      </c>
      <c r="D827" s="13" t="s">
        <v>5</v>
      </c>
      <c r="E827" s="14" t="s">
        <v>930</v>
      </c>
      <c r="F827" s="11">
        <v>110291.9</v>
      </c>
      <c r="G827" s="11">
        <f>G828+G830+G832+G834+G836+G838+G840</f>
        <v>110101.2</v>
      </c>
    </row>
    <row r="828" spans="1:7" s="2" customFormat="1" ht="30" x14ac:dyDescent="0.25">
      <c r="A828" s="19" t="s">
        <v>931</v>
      </c>
      <c r="B828" s="19" t="s">
        <v>5</v>
      </c>
      <c r="C828" s="19" t="s">
        <v>5</v>
      </c>
      <c r="D828" s="19" t="s">
        <v>5</v>
      </c>
      <c r="E828" s="15" t="s">
        <v>932</v>
      </c>
      <c r="F828" s="16">
        <v>20253.3</v>
      </c>
      <c r="G828" s="16">
        <f>G829</f>
        <v>20253.3</v>
      </c>
    </row>
    <row r="829" spans="1:7" s="2" customFormat="1" ht="30" x14ac:dyDescent="0.25">
      <c r="A829" s="19" t="s">
        <v>931</v>
      </c>
      <c r="B829" s="19" t="s">
        <v>57</v>
      </c>
      <c r="C829" s="19" t="s">
        <v>915</v>
      </c>
      <c r="D829" s="19" t="s">
        <v>367</v>
      </c>
      <c r="E829" s="13" t="s">
        <v>58</v>
      </c>
      <c r="F829" s="16">
        <v>20253.3</v>
      </c>
      <c r="G829" s="16">
        <v>20253.3</v>
      </c>
    </row>
    <row r="830" spans="1:7" s="2" customFormat="1" ht="30" x14ac:dyDescent="0.25">
      <c r="A830" s="19" t="s">
        <v>933</v>
      </c>
      <c r="B830" s="19" t="s">
        <v>5</v>
      </c>
      <c r="C830" s="19" t="s">
        <v>5</v>
      </c>
      <c r="D830" s="19" t="s">
        <v>5</v>
      </c>
      <c r="E830" s="15" t="s">
        <v>402</v>
      </c>
      <c r="F830" s="16">
        <v>78201.899999999994</v>
      </c>
      <c r="G830" s="16">
        <f>G831</f>
        <v>78201.899999999994</v>
      </c>
    </row>
    <row r="831" spans="1:7" s="2" customFormat="1" ht="30" x14ac:dyDescent="0.25">
      <c r="A831" s="19" t="s">
        <v>933</v>
      </c>
      <c r="B831" s="19" t="s">
        <v>57</v>
      </c>
      <c r="C831" s="19" t="s">
        <v>915</v>
      </c>
      <c r="D831" s="19" t="s">
        <v>398</v>
      </c>
      <c r="E831" s="13" t="s">
        <v>58</v>
      </c>
      <c r="F831" s="16">
        <v>78201.899999999994</v>
      </c>
      <c r="G831" s="16">
        <v>78201.899999999994</v>
      </c>
    </row>
    <row r="832" spans="1:7" s="2" customFormat="1" ht="30" x14ac:dyDescent="0.25">
      <c r="A832" s="19" t="s">
        <v>934</v>
      </c>
      <c r="B832" s="19" t="s">
        <v>5</v>
      </c>
      <c r="C832" s="19" t="s">
        <v>5</v>
      </c>
      <c r="D832" s="19" t="s">
        <v>5</v>
      </c>
      <c r="E832" s="15" t="s">
        <v>935</v>
      </c>
      <c r="F832" s="16">
        <v>8896.7000000000007</v>
      </c>
      <c r="G832" s="16">
        <f>G833</f>
        <v>8896.7000000000007</v>
      </c>
    </row>
    <row r="833" spans="1:7" s="2" customFormat="1" ht="30" x14ac:dyDescent="0.25">
      <c r="A833" s="19" t="s">
        <v>934</v>
      </c>
      <c r="B833" s="19" t="s">
        <v>57</v>
      </c>
      <c r="C833" s="19" t="s">
        <v>915</v>
      </c>
      <c r="D833" s="19" t="s">
        <v>68</v>
      </c>
      <c r="E833" s="13" t="s">
        <v>58</v>
      </c>
      <c r="F833" s="16">
        <v>8896.7000000000007</v>
      </c>
      <c r="G833" s="16">
        <v>8896.7000000000007</v>
      </c>
    </row>
    <row r="834" spans="1:7" s="2" customFormat="1" ht="75" x14ac:dyDescent="0.25">
      <c r="A834" s="19" t="s">
        <v>936</v>
      </c>
      <c r="B834" s="19" t="s">
        <v>5</v>
      </c>
      <c r="C834" s="19" t="s">
        <v>5</v>
      </c>
      <c r="D834" s="19" t="s">
        <v>5</v>
      </c>
      <c r="E834" s="15" t="s">
        <v>414</v>
      </c>
      <c r="F834" s="16">
        <v>1195</v>
      </c>
      <c r="G834" s="16">
        <f>G835</f>
        <v>1004.5</v>
      </c>
    </row>
    <row r="835" spans="1:7" s="2" customFormat="1" x14ac:dyDescent="0.25">
      <c r="A835" s="19" t="s">
        <v>936</v>
      </c>
      <c r="B835" s="19" t="s">
        <v>82</v>
      </c>
      <c r="C835" s="19" t="s">
        <v>915</v>
      </c>
      <c r="D835" s="19" t="s">
        <v>398</v>
      </c>
      <c r="E835" s="13" t="s">
        <v>83</v>
      </c>
      <c r="F835" s="16">
        <v>1195</v>
      </c>
      <c r="G835" s="16">
        <v>1004.5</v>
      </c>
    </row>
    <row r="836" spans="1:7" s="2" customFormat="1" ht="105" x14ac:dyDescent="0.25">
      <c r="A836" s="19" t="s">
        <v>937</v>
      </c>
      <c r="B836" s="19" t="s">
        <v>5</v>
      </c>
      <c r="C836" s="19" t="s">
        <v>5</v>
      </c>
      <c r="D836" s="19" t="s">
        <v>5</v>
      </c>
      <c r="E836" s="15" t="s">
        <v>408</v>
      </c>
      <c r="F836" s="16">
        <v>1258.2</v>
      </c>
      <c r="G836" s="16">
        <f>G837</f>
        <v>1258.0999999999999</v>
      </c>
    </row>
    <row r="837" spans="1:7" s="2" customFormat="1" ht="30" x14ac:dyDescent="0.25">
      <c r="A837" s="19" t="s">
        <v>937</v>
      </c>
      <c r="B837" s="19" t="s">
        <v>57</v>
      </c>
      <c r="C837" s="19" t="s">
        <v>915</v>
      </c>
      <c r="D837" s="19" t="s">
        <v>398</v>
      </c>
      <c r="E837" s="13" t="s">
        <v>58</v>
      </c>
      <c r="F837" s="16">
        <v>1258.2</v>
      </c>
      <c r="G837" s="16">
        <v>1258.0999999999999</v>
      </c>
    </row>
    <row r="838" spans="1:7" s="2" customFormat="1" ht="45" x14ac:dyDescent="0.25">
      <c r="A838" s="19" t="s">
        <v>938</v>
      </c>
      <c r="B838" s="19" t="s">
        <v>5</v>
      </c>
      <c r="C838" s="19" t="s">
        <v>5</v>
      </c>
      <c r="D838" s="19" t="s">
        <v>5</v>
      </c>
      <c r="E838" s="15" t="s">
        <v>410</v>
      </c>
      <c r="F838" s="16">
        <v>349</v>
      </c>
      <c r="G838" s="16">
        <f>G839</f>
        <v>349</v>
      </c>
    </row>
    <row r="839" spans="1:7" s="2" customFormat="1" ht="30" x14ac:dyDescent="0.25">
      <c r="A839" s="19" t="s">
        <v>938</v>
      </c>
      <c r="B839" s="19" t="s">
        <v>57</v>
      </c>
      <c r="C839" s="19" t="s">
        <v>915</v>
      </c>
      <c r="D839" s="19" t="s">
        <v>398</v>
      </c>
      <c r="E839" s="13" t="s">
        <v>58</v>
      </c>
      <c r="F839" s="16">
        <v>349</v>
      </c>
      <c r="G839" s="16">
        <v>349</v>
      </c>
    </row>
    <row r="840" spans="1:7" s="2" customFormat="1" ht="90" x14ac:dyDescent="0.25">
      <c r="A840" s="19" t="s">
        <v>939</v>
      </c>
      <c r="B840" s="19" t="s">
        <v>5</v>
      </c>
      <c r="C840" s="19" t="s">
        <v>5</v>
      </c>
      <c r="D840" s="19" t="s">
        <v>5</v>
      </c>
      <c r="E840" s="15" t="s">
        <v>412</v>
      </c>
      <c r="F840" s="16">
        <v>137.80000000000001</v>
      </c>
      <c r="G840" s="16">
        <f>G841</f>
        <v>137.69999999999999</v>
      </c>
    </row>
    <row r="841" spans="1:7" s="2" customFormat="1" ht="30" x14ac:dyDescent="0.25">
      <c r="A841" s="19" t="s">
        <v>939</v>
      </c>
      <c r="B841" s="19" t="s">
        <v>57</v>
      </c>
      <c r="C841" s="19" t="s">
        <v>915</v>
      </c>
      <c r="D841" s="19" t="s">
        <v>398</v>
      </c>
      <c r="E841" s="13" t="s">
        <v>58</v>
      </c>
      <c r="F841" s="16">
        <v>137.80000000000001</v>
      </c>
      <c r="G841" s="16">
        <v>137.69999999999999</v>
      </c>
    </row>
    <row r="842" spans="1:7" s="2" customFormat="1" ht="28.5" x14ac:dyDescent="0.25">
      <c r="A842" s="12" t="s">
        <v>940</v>
      </c>
      <c r="B842" s="12" t="s">
        <v>5</v>
      </c>
      <c r="C842" s="12" t="s">
        <v>5</v>
      </c>
      <c r="D842" s="12" t="s">
        <v>5</v>
      </c>
      <c r="E842" s="10" t="s">
        <v>941</v>
      </c>
      <c r="F842" s="11">
        <v>428673.1</v>
      </c>
      <c r="G842" s="11">
        <f>G843+G862+G885</f>
        <v>377684.1</v>
      </c>
    </row>
    <row r="843" spans="1:7" s="2" customFormat="1" ht="57" x14ac:dyDescent="0.25">
      <c r="A843" s="12" t="s">
        <v>942</v>
      </c>
      <c r="B843" s="13" t="s">
        <v>5</v>
      </c>
      <c r="C843" s="13" t="s">
        <v>5</v>
      </c>
      <c r="D843" s="13" t="s">
        <v>5</v>
      </c>
      <c r="E843" s="14" t="s">
        <v>943</v>
      </c>
      <c r="F843" s="11">
        <v>28684</v>
      </c>
      <c r="G843" s="11">
        <f>G844+G846+G848+G850+G852+G854+G856+G858+G860</f>
        <v>22156.1</v>
      </c>
    </row>
    <row r="844" spans="1:7" s="2" customFormat="1" x14ac:dyDescent="0.25">
      <c r="A844" s="19" t="s">
        <v>944</v>
      </c>
      <c r="B844" s="19" t="s">
        <v>5</v>
      </c>
      <c r="C844" s="19" t="s">
        <v>5</v>
      </c>
      <c r="D844" s="19" t="s">
        <v>5</v>
      </c>
      <c r="E844" s="15" t="s">
        <v>945</v>
      </c>
      <c r="F844" s="16">
        <v>3067</v>
      </c>
      <c r="G844" s="16">
        <f>G845</f>
        <v>3003.4</v>
      </c>
    </row>
    <row r="845" spans="1:7" s="2" customFormat="1" x14ac:dyDescent="0.25">
      <c r="A845" s="19" t="s">
        <v>944</v>
      </c>
      <c r="B845" s="19" t="s">
        <v>82</v>
      </c>
      <c r="C845" s="19" t="s">
        <v>915</v>
      </c>
      <c r="D845" s="19" t="s">
        <v>916</v>
      </c>
      <c r="E845" s="13" t="s">
        <v>83</v>
      </c>
      <c r="F845" s="16">
        <v>3067</v>
      </c>
      <c r="G845" s="16">
        <v>3003.4</v>
      </c>
    </row>
    <row r="846" spans="1:7" s="2" customFormat="1" ht="60" x14ac:dyDescent="0.25">
      <c r="A846" s="19" t="s">
        <v>946</v>
      </c>
      <c r="B846" s="19" t="s">
        <v>5</v>
      </c>
      <c r="C846" s="19" t="s">
        <v>5</v>
      </c>
      <c r="D846" s="19" t="s">
        <v>5</v>
      </c>
      <c r="E846" s="15" t="s">
        <v>947</v>
      </c>
      <c r="F846" s="16">
        <v>5630</v>
      </c>
      <c r="G846" s="16">
        <f>G847</f>
        <v>5552.1</v>
      </c>
    </row>
    <row r="847" spans="1:7" s="2" customFormat="1" ht="30" x14ac:dyDescent="0.25">
      <c r="A847" s="19" t="s">
        <v>946</v>
      </c>
      <c r="B847" s="19" t="s">
        <v>57</v>
      </c>
      <c r="C847" s="19" t="s">
        <v>915</v>
      </c>
      <c r="D847" s="19" t="s">
        <v>916</v>
      </c>
      <c r="E847" s="13" t="s">
        <v>58</v>
      </c>
      <c r="F847" s="16">
        <v>5630</v>
      </c>
      <c r="G847" s="16">
        <v>5552.1</v>
      </c>
    </row>
    <row r="848" spans="1:7" s="2" customFormat="1" ht="45" x14ac:dyDescent="0.25">
      <c r="A848" s="19" t="s">
        <v>948</v>
      </c>
      <c r="B848" s="19" t="s">
        <v>5</v>
      </c>
      <c r="C848" s="19" t="s">
        <v>5</v>
      </c>
      <c r="D848" s="19" t="s">
        <v>5</v>
      </c>
      <c r="E848" s="15" t="s">
        <v>949</v>
      </c>
      <c r="F848" s="16">
        <v>1200</v>
      </c>
      <c r="G848" s="16">
        <f>G849</f>
        <v>1200</v>
      </c>
    </row>
    <row r="849" spans="1:7" s="2" customFormat="1" ht="30" x14ac:dyDescent="0.25">
      <c r="A849" s="19" t="s">
        <v>948</v>
      </c>
      <c r="B849" s="19" t="s">
        <v>57</v>
      </c>
      <c r="C849" s="19" t="s">
        <v>915</v>
      </c>
      <c r="D849" s="19" t="s">
        <v>916</v>
      </c>
      <c r="E849" s="13" t="s">
        <v>58</v>
      </c>
      <c r="F849" s="16">
        <v>1200</v>
      </c>
      <c r="G849" s="16">
        <v>1200</v>
      </c>
    </row>
    <row r="850" spans="1:7" s="2" customFormat="1" ht="30" x14ac:dyDescent="0.25">
      <c r="A850" s="19" t="s">
        <v>950</v>
      </c>
      <c r="B850" s="19" t="s">
        <v>5</v>
      </c>
      <c r="C850" s="19" t="s">
        <v>5</v>
      </c>
      <c r="D850" s="19" t="s">
        <v>5</v>
      </c>
      <c r="E850" s="15" t="s">
        <v>951</v>
      </c>
      <c r="F850" s="16">
        <v>200</v>
      </c>
      <c r="G850" s="16">
        <f>G851</f>
        <v>200</v>
      </c>
    </row>
    <row r="851" spans="1:7" s="2" customFormat="1" ht="30" x14ac:dyDescent="0.25">
      <c r="A851" s="19" t="s">
        <v>950</v>
      </c>
      <c r="B851" s="19" t="s">
        <v>57</v>
      </c>
      <c r="C851" s="19" t="s">
        <v>915</v>
      </c>
      <c r="D851" s="19" t="s">
        <v>916</v>
      </c>
      <c r="E851" s="13" t="s">
        <v>58</v>
      </c>
      <c r="F851" s="16">
        <v>200</v>
      </c>
      <c r="G851" s="16">
        <v>200</v>
      </c>
    </row>
    <row r="852" spans="1:7" s="2" customFormat="1" x14ac:dyDescent="0.25">
      <c r="A852" s="19" t="s">
        <v>952</v>
      </c>
      <c r="B852" s="19" t="s">
        <v>5</v>
      </c>
      <c r="C852" s="19" t="s">
        <v>5</v>
      </c>
      <c r="D852" s="19" t="s">
        <v>5</v>
      </c>
      <c r="E852" s="15" t="s">
        <v>953</v>
      </c>
      <c r="F852" s="16">
        <v>1286.5999999999999</v>
      </c>
      <c r="G852" s="16">
        <f>G853</f>
        <v>1107.8</v>
      </c>
    </row>
    <row r="853" spans="1:7" s="2" customFormat="1" ht="30" x14ac:dyDescent="0.25">
      <c r="A853" s="19" t="s">
        <v>952</v>
      </c>
      <c r="B853" s="19" t="s">
        <v>57</v>
      </c>
      <c r="C853" s="19" t="s">
        <v>915</v>
      </c>
      <c r="D853" s="19" t="s">
        <v>916</v>
      </c>
      <c r="E853" s="13" t="s">
        <v>58</v>
      </c>
      <c r="F853" s="16">
        <v>1286.5999999999999</v>
      </c>
      <c r="G853" s="16">
        <v>1107.8</v>
      </c>
    </row>
    <row r="854" spans="1:7" s="2" customFormat="1" ht="30" x14ac:dyDescent="0.25">
      <c r="A854" s="19" t="s">
        <v>954</v>
      </c>
      <c r="B854" s="19" t="s">
        <v>5</v>
      </c>
      <c r="C854" s="19" t="s">
        <v>5</v>
      </c>
      <c r="D854" s="19" t="s">
        <v>5</v>
      </c>
      <c r="E854" s="15" t="s">
        <v>955</v>
      </c>
      <c r="F854" s="16">
        <v>6900.9</v>
      </c>
      <c r="G854" s="16">
        <f>G855</f>
        <v>693.3</v>
      </c>
    </row>
    <row r="855" spans="1:7" s="2" customFormat="1" ht="30" x14ac:dyDescent="0.25">
      <c r="A855" s="19" t="s">
        <v>954</v>
      </c>
      <c r="B855" s="19" t="s">
        <v>57</v>
      </c>
      <c r="C855" s="19" t="s">
        <v>915</v>
      </c>
      <c r="D855" s="19" t="s">
        <v>916</v>
      </c>
      <c r="E855" s="13" t="s">
        <v>58</v>
      </c>
      <c r="F855" s="16">
        <v>6900.9</v>
      </c>
      <c r="G855" s="16">
        <v>693.3</v>
      </c>
    </row>
    <row r="856" spans="1:7" s="2" customFormat="1" ht="30" x14ac:dyDescent="0.25">
      <c r="A856" s="19" t="s">
        <v>956</v>
      </c>
      <c r="B856" s="19" t="s">
        <v>5</v>
      </c>
      <c r="C856" s="19" t="s">
        <v>5</v>
      </c>
      <c r="D856" s="19" t="s">
        <v>5</v>
      </c>
      <c r="E856" s="15" t="s">
        <v>957</v>
      </c>
      <c r="F856" s="16">
        <v>590.70000000000005</v>
      </c>
      <c r="G856" s="16">
        <f>G857</f>
        <v>590.70000000000005</v>
      </c>
    </row>
    <row r="857" spans="1:7" s="2" customFormat="1" ht="30" x14ac:dyDescent="0.25">
      <c r="A857" s="19" t="s">
        <v>956</v>
      </c>
      <c r="B857" s="19" t="s">
        <v>57</v>
      </c>
      <c r="C857" s="19" t="s">
        <v>915</v>
      </c>
      <c r="D857" s="19" t="s">
        <v>916</v>
      </c>
      <c r="E857" s="13" t="s">
        <v>58</v>
      </c>
      <c r="F857" s="16">
        <v>590.70000000000005</v>
      </c>
      <c r="G857" s="16">
        <v>590.70000000000005</v>
      </c>
    </row>
    <row r="858" spans="1:7" s="2" customFormat="1" ht="45" x14ac:dyDescent="0.25">
      <c r="A858" s="19" t="s">
        <v>958</v>
      </c>
      <c r="B858" s="19" t="s">
        <v>5</v>
      </c>
      <c r="C858" s="19" t="s">
        <v>5</v>
      </c>
      <c r="D858" s="19" t="s">
        <v>5</v>
      </c>
      <c r="E858" s="15" t="s">
        <v>959</v>
      </c>
      <c r="F858" s="16">
        <v>6188.8</v>
      </c>
      <c r="G858" s="16">
        <f>G859</f>
        <v>6188.8</v>
      </c>
    </row>
    <row r="859" spans="1:7" s="2" customFormat="1" ht="30" x14ac:dyDescent="0.25">
      <c r="A859" s="19" t="s">
        <v>958</v>
      </c>
      <c r="B859" s="19" t="s">
        <v>57</v>
      </c>
      <c r="C859" s="19" t="s">
        <v>915</v>
      </c>
      <c r="D859" s="19" t="s">
        <v>916</v>
      </c>
      <c r="E859" s="13" t="s">
        <v>58</v>
      </c>
      <c r="F859" s="16">
        <v>6188.8</v>
      </c>
      <c r="G859" s="16">
        <v>6188.8</v>
      </c>
    </row>
    <row r="860" spans="1:7" s="2" customFormat="1" ht="45" x14ac:dyDescent="0.25">
      <c r="A860" s="19" t="s">
        <v>960</v>
      </c>
      <c r="B860" s="19" t="s">
        <v>5</v>
      </c>
      <c r="C860" s="19" t="s">
        <v>5</v>
      </c>
      <c r="D860" s="19" t="s">
        <v>5</v>
      </c>
      <c r="E860" s="15" t="s">
        <v>961</v>
      </c>
      <c r="F860" s="16">
        <v>3620</v>
      </c>
      <c r="G860" s="16">
        <f>G861</f>
        <v>3620</v>
      </c>
    </row>
    <row r="861" spans="1:7" s="2" customFormat="1" ht="30" x14ac:dyDescent="0.25">
      <c r="A861" s="19" t="s">
        <v>960</v>
      </c>
      <c r="B861" s="19" t="s">
        <v>57</v>
      </c>
      <c r="C861" s="19" t="s">
        <v>915</v>
      </c>
      <c r="D861" s="19" t="s">
        <v>916</v>
      </c>
      <c r="E861" s="13" t="s">
        <v>58</v>
      </c>
      <c r="F861" s="16">
        <v>3620</v>
      </c>
      <c r="G861" s="16">
        <v>3620</v>
      </c>
    </row>
    <row r="862" spans="1:7" s="2" customFormat="1" ht="71.25" x14ac:dyDescent="0.25">
      <c r="A862" s="12" t="s">
        <v>962</v>
      </c>
      <c r="B862" s="13" t="s">
        <v>5</v>
      </c>
      <c r="C862" s="13" t="s">
        <v>5</v>
      </c>
      <c r="D862" s="13" t="s">
        <v>5</v>
      </c>
      <c r="E862" s="14" t="s">
        <v>963</v>
      </c>
      <c r="F862" s="11">
        <v>335270.2</v>
      </c>
      <c r="G862" s="11">
        <f>G863+G865+G867+G869+G871+G873+G875+G877+G879+G881+G883</f>
        <v>323741.40000000002</v>
      </c>
    </row>
    <row r="863" spans="1:7" s="2" customFormat="1" ht="75" x14ac:dyDescent="0.25">
      <c r="A863" s="19" t="s">
        <v>964</v>
      </c>
      <c r="B863" s="19" t="s">
        <v>5</v>
      </c>
      <c r="C863" s="19" t="s">
        <v>5</v>
      </c>
      <c r="D863" s="19" t="s">
        <v>5</v>
      </c>
      <c r="E863" s="15" t="s">
        <v>965</v>
      </c>
      <c r="F863" s="16">
        <v>2000</v>
      </c>
      <c r="G863" s="16">
        <f>G864</f>
        <v>1976.4</v>
      </c>
    </row>
    <row r="864" spans="1:7" s="2" customFormat="1" x14ac:dyDescent="0.25">
      <c r="A864" s="19" t="s">
        <v>964</v>
      </c>
      <c r="B864" s="19" t="s">
        <v>128</v>
      </c>
      <c r="C864" s="19" t="s">
        <v>915</v>
      </c>
      <c r="D864" s="19" t="s">
        <v>916</v>
      </c>
      <c r="E864" s="13" t="s">
        <v>129</v>
      </c>
      <c r="F864" s="16">
        <v>2000</v>
      </c>
      <c r="G864" s="16">
        <v>1976.4</v>
      </c>
    </row>
    <row r="865" spans="1:7" s="2" customFormat="1" ht="45" x14ac:dyDescent="0.25">
      <c r="A865" s="19" t="s">
        <v>966</v>
      </c>
      <c r="B865" s="19" t="s">
        <v>5</v>
      </c>
      <c r="C865" s="19" t="s">
        <v>5</v>
      </c>
      <c r="D865" s="19" t="s">
        <v>5</v>
      </c>
      <c r="E865" s="15" t="s">
        <v>967</v>
      </c>
      <c r="F865" s="16">
        <v>2600</v>
      </c>
      <c r="G865" s="16">
        <f>G866</f>
        <v>2411.1999999999998</v>
      </c>
    </row>
    <row r="866" spans="1:7" s="2" customFormat="1" x14ac:dyDescent="0.25">
      <c r="A866" s="19" t="s">
        <v>966</v>
      </c>
      <c r="B866" s="19" t="s">
        <v>128</v>
      </c>
      <c r="C866" s="19" t="s">
        <v>915</v>
      </c>
      <c r="D866" s="19" t="s">
        <v>367</v>
      </c>
      <c r="E866" s="13" t="s">
        <v>129</v>
      </c>
      <c r="F866" s="16">
        <v>2600</v>
      </c>
      <c r="G866" s="16">
        <v>2411.1999999999998</v>
      </c>
    </row>
    <row r="867" spans="1:7" s="2" customFormat="1" ht="30" x14ac:dyDescent="0.25">
      <c r="A867" s="19" t="s">
        <v>968</v>
      </c>
      <c r="B867" s="19" t="s">
        <v>5</v>
      </c>
      <c r="C867" s="19" t="s">
        <v>5</v>
      </c>
      <c r="D867" s="19" t="s">
        <v>5</v>
      </c>
      <c r="E867" s="15" t="s">
        <v>969</v>
      </c>
      <c r="F867" s="16">
        <v>1100</v>
      </c>
      <c r="G867" s="16">
        <f>G868</f>
        <v>1048.0999999999999</v>
      </c>
    </row>
    <row r="868" spans="1:7" s="2" customFormat="1" x14ac:dyDescent="0.25">
      <c r="A868" s="19" t="s">
        <v>968</v>
      </c>
      <c r="B868" s="19" t="s">
        <v>128</v>
      </c>
      <c r="C868" s="19" t="s">
        <v>915</v>
      </c>
      <c r="D868" s="19" t="s">
        <v>916</v>
      </c>
      <c r="E868" s="13" t="s">
        <v>129</v>
      </c>
      <c r="F868" s="16">
        <v>1100</v>
      </c>
      <c r="G868" s="16">
        <v>1048.0999999999999</v>
      </c>
    </row>
    <row r="869" spans="1:7" s="2" customFormat="1" ht="45" x14ac:dyDescent="0.25">
      <c r="A869" s="19" t="s">
        <v>970</v>
      </c>
      <c r="B869" s="19" t="s">
        <v>5</v>
      </c>
      <c r="C869" s="19" t="s">
        <v>5</v>
      </c>
      <c r="D869" s="19" t="s">
        <v>5</v>
      </c>
      <c r="E869" s="15" t="s">
        <v>971</v>
      </c>
      <c r="F869" s="16">
        <v>2651.7</v>
      </c>
      <c r="G869" s="16">
        <f>G870</f>
        <v>1683.3</v>
      </c>
    </row>
    <row r="870" spans="1:7" s="2" customFormat="1" x14ac:dyDescent="0.25">
      <c r="A870" s="19" t="s">
        <v>970</v>
      </c>
      <c r="B870" s="19" t="s">
        <v>128</v>
      </c>
      <c r="C870" s="19" t="s">
        <v>915</v>
      </c>
      <c r="D870" s="19" t="s">
        <v>916</v>
      </c>
      <c r="E870" s="13" t="s">
        <v>129</v>
      </c>
      <c r="F870" s="16">
        <v>2651.7</v>
      </c>
      <c r="G870" s="16">
        <v>1683.3</v>
      </c>
    </row>
    <row r="871" spans="1:7" s="2" customFormat="1" ht="30" x14ac:dyDescent="0.25">
      <c r="A871" s="19" t="s">
        <v>972</v>
      </c>
      <c r="B871" s="19" t="s">
        <v>5</v>
      </c>
      <c r="C871" s="19" t="s">
        <v>5</v>
      </c>
      <c r="D871" s="19" t="s">
        <v>5</v>
      </c>
      <c r="E871" s="15" t="s">
        <v>973</v>
      </c>
      <c r="F871" s="16">
        <v>279408.5</v>
      </c>
      <c r="G871" s="16">
        <f>G872</f>
        <v>270590.8</v>
      </c>
    </row>
    <row r="872" spans="1:7" s="2" customFormat="1" x14ac:dyDescent="0.25">
      <c r="A872" s="19" t="s">
        <v>972</v>
      </c>
      <c r="B872" s="19" t="s">
        <v>128</v>
      </c>
      <c r="C872" s="19" t="s">
        <v>915</v>
      </c>
      <c r="D872" s="19" t="s">
        <v>916</v>
      </c>
      <c r="E872" s="13" t="s">
        <v>129</v>
      </c>
      <c r="F872" s="16">
        <v>279408.5</v>
      </c>
      <c r="G872" s="16">
        <v>270590.8</v>
      </c>
    </row>
    <row r="873" spans="1:7" s="2" customFormat="1" ht="45" x14ac:dyDescent="0.25">
      <c r="A873" s="19" t="s">
        <v>974</v>
      </c>
      <c r="B873" s="19" t="s">
        <v>5</v>
      </c>
      <c r="C873" s="19" t="s">
        <v>5</v>
      </c>
      <c r="D873" s="19" t="s">
        <v>5</v>
      </c>
      <c r="E873" s="15" t="s">
        <v>975</v>
      </c>
      <c r="F873" s="16">
        <v>3896.4</v>
      </c>
      <c r="G873" s="16">
        <f>G874</f>
        <v>3373</v>
      </c>
    </row>
    <row r="874" spans="1:7" s="2" customFormat="1" x14ac:dyDescent="0.25">
      <c r="A874" s="19" t="s">
        <v>974</v>
      </c>
      <c r="B874" s="19" t="s">
        <v>128</v>
      </c>
      <c r="C874" s="19" t="s">
        <v>915</v>
      </c>
      <c r="D874" s="19" t="s">
        <v>916</v>
      </c>
      <c r="E874" s="13" t="s">
        <v>129</v>
      </c>
      <c r="F874" s="16">
        <v>3896.4</v>
      </c>
      <c r="G874" s="16">
        <v>3373</v>
      </c>
    </row>
    <row r="875" spans="1:7" s="2" customFormat="1" ht="45" x14ac:dyDescent="0.25">
      <c r="A875" s="19" t="s">
        <v>976</v>
      </c>
      <c r="B875" s="19" t="s">
        <v>5</v>
      </c>
      <c r="C875" s="19" t="s">
        <v>5</v>
      </c>
      <c r="D875" s="19" t="s">
        <v>5</v>
      </c>
      <c r="E875" s="15" t="s">
        <v>977</v>
      </c>
      <c r="F875" s="16">
        <v>4071</v>
      </c>
      <c r="G875" s="16">
        <f>G876</f>
        <v>3660</v>
      </c>
    </row>
    <row r="876" spans="1:7" s="2" customFormat="1" x14ac:dyDescent="0.25">
      <c r="A876" s="19" t="s">
        <v>976</v>
      </c>
      <c r="B876" s="19" t="s">
        <v>128</v>
      </c>
      <c r="C876" s="19" t="s">
        <v>915</v>
      </c>
      <c r="D876" s="19" t="s">
        <v>916</v>
      </c>
      <c r="E876" s="13" t="s">
        <v>129</v>
      </c>
      <c r="F876" s="16">
        <v>4071</v>
      </c>
      <c r="G876" s="16">
        <v>3660</v>
      </c>
    </row>
    <row r="877" spans="1:7" s="2" customFormat="1" ht="90" x14ac:dyDescent="0.25">
      <c r="A877" s="19" t="s">
        <v>978</v>
      </c>
      <c r="B877" s="19" t="s">
        <v>5</v>
      </c>
      <c r="C877" s="19" t="s">
        <v>5</v>
      </c>
      <c r="D877" s="19" t="s">
        <v>5</v>
      </c>
      <c r="E877" s="15" t="s">
        <v>979</v>
      </c>
      <c r="F877" s="16">
        <v>3134.4</v>
      </c>
      <c r="G877" s="16">
        <f>G878</f>
        <v>2591.4</v>
      </c>
    </row>
    <row r="878" spans="1:7" s="2" customFormat="1" x14ac:dyDescent="0.25">
      <c r="A878" s="19" t="s">
        <v>978</v>
      </c>
      <c r="B878" s="19" t="s">
        <v>128</v>
      </c>
      <c r="C878" s="19" t="s">
        <v>915</v>
      </c>
      <c r="D878" s="19" t="s">
        <v>916</v>
      </c>
      <c r="E878" s="13" t="s">
        <v>129</v>
      </c>
      <c r="F878" s="16">
        <v>3134.4</v>
      </c>
      <c r="G878" s="16">
        <v>2591.4</v>
      </c>
    </row>
    <row r="879" spans="1:7" s="2" customFormat="1" ht="60" x14ac:dyDescent="0.25">
      <c r="A879" s="19" t="s">
        <v>980</v>
      </c>
      <c r="B879" s="19" t="s">
        <v>5</v>
      </c>
      <c r="C879" s="19" t="s">
        <v>5</v>
      </c>
      <c r="D879" s="19" t="s">
        <v>5</v>
      </c>
      <c r="E879" s="15" t="s">
        <v>981</v>
      </c>
      <c r="F879" s="16">
        <v>1800</v>
      </c>
      <c r="G879" s="16">
        <f>G880</f>
        <v>1800</v>
      </c>
    </row>
    <row r="880" spans="1:7" s="2" customFormat="1" x14ac:dyDescent="0.25">
      <c r="A880" s="19" t="s">
        <v>980</v>
      </c>
      <c r="B880" s="19" t="s">
        <v>128</v>
      </c>
      <c r="C880" s="19" t="s">
        <v>915</v>
      </c>
      <c r="D880" s="19" t="s">
        <v>916</v>
      </c>
      <c r="E880" s="13" t="s">
        <v>129</v>
      </c>
      <c r="F880" s="16">
        <v>1800</v>
      </c>
      <c r="G880" s="16">
        <v>1800</v>
      </c>
    </row>
    <row r="881" spans="1:7" s="2" customFormat="1" ht="60" x14ac:dyDescent="0.25">
      <c r="A881" s="19" t="s">
        <v>982</v>
      </c>
      <c r="B881" s="19" t="s">
        <v>5</v>
      </c>
      <c r="C881" s="19" t="s">
        <v>5</v>
      </c>
      <c r="D881" s="19" t="s">
        <v>5</v>
      </c>
      <c r="E881" s="15" t="s">
        <v>983</v>
      </c>
      <c r="F881" s="16">
        <v>600</v>
      </c>
      <c r="G881" s="16">
        <f>G882</f>
        <v>600</v>
      </c>
    </row>
    <row r="882" spans="1:7" s="2" customFormat="1" x14ac:dyDescent="0.25">
      <c r="A882" s="19" t="s">
        <v>982</v>
      </c>
      <c r="B882" s="19" t="s">
        <v>128</v>
      </c>
      <c r="C882" s="19" t="s">
        <v>915</v>
      </c>
      <c r="D882" s="19" t="s">
        <v>916</v>
      </c>
      <c r="E882" s="13" t="s">
        <v>129</v>
      </c>
      <c r="F882" s="16">
        <v>600</v>
      </c>
      <c r="G882" s="16">
        <v>600</v>
      </c>
    </row>
    <row r="883" spans="1:7" s="2" customFormat="1" ht="45" x14ac:dyDescent="0.25">
      <c r="A883" s="19" t="s">
        <v>984</v>
      </c>
      <c r="B883" s="19" t="s">
        <v>5</v>
      </c>
      <c r="C883" s="19" t="s">
        <v>5</v>
      </c>
      <c r="D883" s="19" t="s">
        <v>5</v>
      </c>
      <c r="E883" s="15" t="s">
        <v>985</v>
      </c>
      <c r="F883" s="16">
        <v>34008.199999999997</v>
      </c>
      <c r="G883" s="16">
        <f>G884</f>
        <v>34007.199999999997</v>
      </c>
    </row>
    <row r="884" spans="1:7" s="2" customFormat="1" x14ac:dyDescent="0.25">
      <c r="A884" s="19" t="s">
        <v>984</v>
      </c>
      <c r="B884" s="19" t="s">
        <v>128</v>
      </c>
      <c r="C884" s="19" t="s">
        <v>915</v>
      </c>
      <c r="D884" s="19" t="s">
        <v>916</v>
      </c>
      <c r="E884" s="13" t="s">
        <v>129</v>
      </c>
      <c r="F884" s="16">
        <v>34008.199999999997</v>
      </c>
      <c r="G884" s="16">
        <v>34007.199999999997</v>
      </c>
    </row>
    <row r="885" spans="1:7" s="2" customFormat="1" ht="71.25" x14ac:dyDescent="0.25">
      <c r="A885" s="12" t="s">
        <v>986</v>
      </c>
      <c r="B885" s="13" t="s">
        <v>5</v>
      </c>
      <c r="C885" s="13" t="s">
        <v>5</v>
      </c>
      <c r="D885" s="13" t="s">
        <v>5</v>
      </c>
      <c r="E885" s="14" t="s">
        <v>987</v>
      </c>
      <c r="F885" s="11">
        <v>64718.9</v>
      </c>
      <c r="G885" s="11">
        <f>G886+G888+G890+G892+G894+G896+G898</f>
        <v>31786.6</v>
      </c>
    </row>
    <row r="886" spans="1:7" s="2" customFormat="1" ht="30" x14ac:dyDescent="0.25">
      <c r="A886" s="19" t="s">
        <v>988</v>
      </c>
      <c r="B886" s="19" t="s">
        <v>5</v>
      </c>
      <c r="C886" s="19" t="s">
        <v>5</v>
      </c>
      <c r="D886" s="19" t="s">
        <v>5</v>
      </c>
      <c r="E886" s="15" t="s">
        <v>366</v>
      </c>
      <c r="F886" s="16">
        <v>27454.9</v>
      </c>
      <c r="G886" s="16">
        <f>G887</f>
        <v>0</v>
      </c>
    </row>
    <row r="887" spans="1:7" s="2" customFormat="1" ht="30" x14ac:dyDescent="0.25">
      <c r="A887" s="19" t="s">
        <v>988</v>
      </c>
      <c r="B887" s="19" t="s">
        <v>42</v>
      </c>
      <c r="C887" s="19" t="s">
        <v>166</v>
      </c>
      <c r="D887" s="19" t="s">
        <v>916</v>
      </c>
      <c r="E887" s="13" t="s">
        <v>44</v>
      </c>
      <c r="F887" s="16">
        <v>27454.9</v>
      </c>
      <c r="G887" s="16">
        <v>0</v>
      </c>
    </row>
    <row r="888" spans="1:7" s="2" customFormat="1" ht="30" x14ac:dyDescent="0.25">
      <c r="A888" s="19" t="s">
        <v>989</v>
      </c>
      <c r="B888" s="19" t="s">
        <v>5</v>
      </c>
      <c r="C888" s="19" t="s">
        <v>5</v>
      </c>
      <c r="D888" s="19" t="s">
        <v>5</v>
      </c>
      <c r="E888" s="15" t="s">
        <v>990</v>
      </c>
      <c r="F888" s="16">
        <v>12547.6</v>
      </c>
      <c r="G888" s="16">
        <f>G889</f>
        <v>7668.1</v>
      </c>
    </row>
    <row r="889" spans="1:7" s="2" customFormat="1" ht="30" x14ac:dyDescent="0.25">
      <c r="A889" s="19" t="s">
        <v>989</v>
      </c>
      <c r="B889" s="19" t="s">
        <v>15</v>
      </c>
      <c r="C889" s="19" t="s">
        <v>166</v>
      </c>
      <c r="D889" s="19" t="s">
        <v>916</v>
      </c>
      <c r="E889" s="13" t="s">
        <v>18</v>
      </c>
      <c r="F889" s="16">
        <v>12547.6</v>
      </c>
      <c r="G889" s="16">
        <v>7668.1</v>
      </c>
    </row>
    <row r="890" spans="1:7" s="2" customFormat="1" ht="30" x14ac:dyDescent="0.25">
      <c r="A890" s="19" t="s">
        <v>991</v>
      </c>
      <c r="B890" s="19" t="s">
        <v>5</v>
      </c>
      <c r="C890" s="19" t="s">
        <v>5</v>
      </c>
      <c r="D890" s="19" t="s">
        <v>5</v>
      </c>
      <c r="E890" s="15" t="s">
        <v>992</v>
      </c>
      <c r="F890" s="16">
        <v>5887</v>
      </c>
      <c r="G890" s="16">
        <f>G891</f>
        <v>5883.1</v>
      </c>
    </row>
    <row r="891" spans="1:7" s="2" customFormat="1" ht="30" x14ac:dyDescent="0.25">
      <c r="A891" s="19" t="s">
        <v>991</v>
      </c>
      <c r="B891" s="19" t="s">
        <v>57</v>
      </c>
      <c r="C891" s="19" t="s">
        <v>915</v>
      </c>
      <c r="D891" s="19" t="s">
        <v>916</v>
      </c>
      <c r="E891" s="13" t="s">
        <v>58</v>
      </c>
      <c r="F891" s="16">
        <v>5887</v>
      </c>
      <c r="G891" s="16">
        <v>5883.1</v>
      </c>
    </row>
    <row r="892" spans="1:7" s="2" customFormat="1" ht="60" x14ac:dyDescent="0.25">
      <c r="A892" s="19" t="s">
        <v>993</v>
      </c>
      <c r="B892" s="19" t="s">
        <v>5</v>
      </c>
      <c r="C892" s="19" t="s">
        <v>5</v>
      </c>
      <c r="D892" s="19" t="s">
        <v>5</v>
      </c>
      <c r="E892" s="15" t="s">
        <v>994</v>
      </c>
      <c r="F892" s="16">
        <v>8057.8</v>
      </c>
      <c r="G892" s="16">
        <f>G893</f>
        <v>7463.8</v>
      </c>
    </row>
    <row r="893" spans="1:7" s="2" customFormat="1" ht="30" x14ac:dyDescent="0.25">
      <c r="A893" s="19" t="s">
        <v>993</v>
      </c>
      <c r="B893" s="19" t="s">
        <v>57</v>
      </c>
      <c r="C893" s="19" t="s">
        <v>915</v>
      </c>
      <c r="D893" s="19" t="s">
        <v>916</v>
      </c>
      <c r="E893" s="13" t="s">
        <v>58</v>
      </c>
      <c r="F893" s="16">
        <v>8057.8</v>
      </c>
      <c r="G893" s="16">
        <v>7463.8</v>
      </c>
    </row>
    <row r="894" spans="1:7" s="2" customFormat="1" ht="60" x14ac:dyDescent="0.25">
      <c r="A894" s="19" t="s">
        <v>995</v>
      </c>
      <c r="B894" s="19" t="s">
        <v>5</v>
      </c>
      <c r="C894" s="19" t="s">
        <v>5</v>
      </c>
      <c r="D894" s="19" t="s">
        <v>5</v>
      </c>
      <c r="E894" s="15" t="s">
        <v>996</v>
      </c>
      <c r="F894" s="16">
        <v>2317</v>
      </c>
      <c r="G894" s="16">
        <f>G895</f>
        <v>2317</v>
      </c>
    </row>
    <row r="895" spans="1:7" s="2" customFormat="1" ht="30" x14ac:dyDescent="0.25">
      <c r="A895" s="19" t="s">
        <v>995</v>
      </c>
      <c r="B895" s="19" t="s">
        <v>57</v>
      </c>
      <c r="C895" s="19" t="s">
        <v>915</v>
      </c>
      <c r="D895" s="19" t="s">
        <v>398</v>
      </c>
      <c r="E895" s="13" t="s">
        <v>58</v>
      </c>
      <c r="F895" s="16">
        <v>2317</v>
      </c>
      <c r="G895" s="16">
        <v>2317</v>
      </c>
    </row>
    <row r="896" spans="1:7" s="2" customFormat="1" ht="30" x14ac:dyDescent="0.25">
      <c r="A896" s="19" t="s">
        <v>2042</v>
      </c>
      <c r="B896" s="19" t="s">
        <v>5</v>
      </c>
      <c r="C896" s="19" t="s">
        <v>5</v>
      </c>
      <c r="D896" s="19" t="s">
        <v>5</v>
      </c>
      <c r="E896" s="15" t="s">
        <v>2043</v>
      </c>
      <c r="F896" s="16">
        <v>3460.6</v>
      </c>
      <c r="G896" s="16">
        <f>G897</f>
        <v>3460.6</v>
      </c>
    </row>
    <row r="897" spans="1:7" s="2" customFormat="1" ht="30" x14ac:dyDescent="0.25">
      <c r="A897" s="19" t="s">
        <v>2042</v>
      </c>
      <c r="B897" s="19" t="s">
        <v>57</v>
      </c>
      <c r="C897" s="19" t="s">
        <v>915</v>
      </c>
      <c r="D897" s="19" t="s">
        <v>916</v>
      </c>
      <c r="E897" s="13" t="s">
        <v>58</v>
      </c>
      <c r="F897" s="16">
        <v>3460.6</v>
      </c>
      <c r="G897" s="16">
        <v>3460.6</v>
      </c>
    </row>
    <row r="898" spans="1:7" s="2" customFormat="1" ht="45" x14ac:dyDescent="0.25">
      <c r="A898" s="19" t="s">
        <v>997</v>
      </c>
      <c r="B898" s="19" t="s">
        <v>5</v>
      </c>
      <c r="C898" s="19" t="s">
        <v>5</v>
      </c>
      <c r="D898" s="19" t="s">
        <v>5</v>
      </c>
      <c r="E898" s="15" t="s">
        <v>961</v>
      </c>
      <c r="F898" s="16">
        <v>4994</v>
      </c>
      <c r="G898" s="16">
        <f>G899</f>
        <v>4994</v>
      </c>
    </row>
    <row r="899" spans="1:7" s="2" customFormat="1" ht="30" x14ac:dyDescent="0.25">
      <c r="A899" s="19" t="s">
        <v>997</v>
      </c>
      <c r="B899" s="19" t="s">
        <v>57</v>
      </c>
      <c r="C899" s="19" t="s">
        <v>915</v>
      </c>
      <c r="D899" s="19" t="s">
        <v>916</v>
      </c>
      <c r="E899" s="13" t="s">
        <v>58</v>
      </c>
      <c r="F899" s="16">
        <v>4994</v>
      </c>
      <c r="G899" s="16">
        <v>4994</v>
      </c>
    </row>
    <row r="900" spans="1:7" s="2" customFormat="1" ht="28.5" x14ac:dyDescent="0.25">
      <c r="A900" s="12" t="s">
        <v>998</v>
      </c>
      <c r="B900" s="12" t="s">
        <v>5</v>
      </c>
      <c r="C900" s="12" t="s">
        <v>5</v>
      </c>
      <c r="D900" s="12" t="s">
        <v>5</v>
      </c>
      <c r="E900" s="10" t="s">
        <v>999</v>
      </c>
      <c r="F900" s="11">
        <v>230831.7</v>
      </c>
      <c r="G900" s="11">
        <f>G901+G906</f>
        <v>145565.20000000001</v>
      </c>
    </row>
    <row r="901" spans="1:7" s="2" customFormat="1" ht="57" x14ac:dyDescent="0.25">
      <c r="A901" s="12" t="s">
        <v>1000</v>
      </c>
      <c r="B901" s="13" t="s">
        <v>5</v>
      </c>
      <c r="C901" s="13" t="s">
        <v>5</v>
      </c>
      <c r="D901" s="13" t="s">
        <v>5</v>
      </c>
      <c r="E901" s="14" t="s">
        <v>1001</v>
      </c>
      <c r="F901" s="11">
        <v>230403</v>
      </c>
      <c r="G901" s="11">
        <f>G902+G904</f>
        <v>145137.5</v>
      </c>
    </row>
    <row r="902" spans="1:7" s="2" customFormat="1" ht="105" x14ac:dyDescent="0.25">
      <c r="A902" s="19" t="s">
        <v>1002</v>
      </c>
      <c r="B902" s="19" t="s">
        <v>5</v>
      </c>
      <c r="C902" s="19" t="s">
        <v>5</v>
      </c>
      <c r="D902" s="19" t="s">
        <v>5</v>
      </c>
      <c r="E902" s="15" t="s">
        <v>1003</v>
      </c>
      <c r="F902" s="16">
        <v>124678.1</v>
      </c>
      <c r="G902" s="16">
        <f>G903</f>
        <v>83930.2</v>
      </c>
    </row>
    <row r="903" spans="1:7" s="2" customFormat="1" ht="30" x14ac:dyDescent="0.25">
      <c r="A903" s="19" t="s">
        <v>1002</v>
      </c>
      <c r="B903" s="19" t="s">
        <v>15</v>
      </c>
      <c r="C903" s="19" t="s">
        <v>166</v>
      </c>
      <c r="D903" s="19" t="s">
        <v>916</v>
      </c>
      <c r="E903" s="13" t="s">
        <v>18</v>
      </c>
      <c r="F903" s="16">
        <v>124678.1</v>
      </c>
      <c r="G903" s="16">
        <v>83930.2</v>
      </c>
    </row>
    <row r="904" spans="1:7" s="2" customFormat="1" ht="75" x14ac:dyDescent="0.25">
      <c r="A904" s="19" t="s">
        <v>1004</v>
      </c>
      <c r="B904" s="19" t="s">
        <v>5</v>
      </c>
      <c r="C904" s="19" t="s">
        <v>5</v>
      </c>
      <c r="D904" s="19" t="s">
        <v>5</v>
      </c>
      <c r="E904" s="15" t="s">
        <v>2056</v>
      </c>
      <c r="F904" s="16">
        <v>105724.9</v>
      </c>
      <c r="G904" s="16">
        <f>G905</f>
        <v>61207.3</v>
      </c>
    </row>
    <row r="905" spans="1:7" s="2" customFormat="1" ht="30" x14ac:dyDescent="0.25">
      <c r="A905" s="19" t="s">
        <v>1004</v>
      </c>
      <c r="B905" s="19" t="s">
        <v>15</v>
      </c>
      <c r="C905" s="19" t="s">
        <v>166</v>
      </c>
      <c r="D905" s="19" t="s">
        <v>916</v>
      </c>
      <c r="E905" s="13" t="s">
        <v>18</v>
      </c>
      <c r="F905" s="16">
        <v>105724.9</v>
      </c>
      <c r="G905" s="16">
        <v>61207.3</v>
      </c>
    </row>
    <row r="906" spans="1:7" s="2" customFormat="1" ht="42.75" x14ac:dyDescent="0.25">
      <c r="A906" s="12" t="s">
        <v>1005</v>
      </c>
      <c r="B906" s="13" t="s">
        <v>5</v>
      </c>
      <c r="C906" s="13" t="s">
        <v>5</v>
      </c>
      <c r="D906" s="13" t="s">
        <v>5</v>
      </c>
      <c r="E906" s="14" t="s">
        <v>1006</v>
      </c>
      <c r="F906" s="11">
        <v>428.7</v>
      </c>
      <c r="G906" s="11">
        <f>G907</f>
        <v>427.7</v>
      </c>
    </row>
    <row r="907" spans="1:7" s="2" customFormat="1" ht="45" x14ac:dyDescent="0.25">
      <c r="A907" s="19" t="s">
        <v>1007</v>
      </c>
      <c r="B907" s="19" t="s">
        <v>5</v>
      </c>
      <c r="C907" s="19" t="s">
        <v>5</v>
      </c>
      <c r="D907" s="19" t="s">
        <v>5</v>
      </c>
      <c r="E907" s="15" t="s">
        <v>1008</v>
      </c>
      <c r="F907" s="16">
        <v>428.7</v>
      </c>
      <c r="G907" s="16">
        <f>G908</f>
        <v>427.7</v>
      </c>
    </row>
    <row r="908" spans="1:7" s="2" customFormat="1" ht="30" x14ac:dyDescent="0.25">
      <c r="A908" s="19" t="s">
        <v>1007</v>
      </c>
      <c r="B908" s="19" t="s">
        <v>15</v>
      </c>
      <c r="C908" s="19" t="s">
        <v>1009</v>
      </c>
      <c r="D908" s="19" t="s">
        <v>916</v>
      </c>
      <c r="E908" s="13" t="s">
        <v>18</v>
      </c>
      <c r="F908" s="16">
        <v>428.7</v>
      </c>
      <c r="G908" s="16">
        <v>427.7</v>
      </c>
    </row>
    <row r="909" spans="1:7" s="2" customFormat="1" x14ac:dyDescent="0.25">
      <c r="A909" s="12" t="s">
        <v>1010</v>
      </c>
      <c r="B909" s="12" t="s">
        <v>5</v>
      </c>
      <c r="C909" s="12" t="s">
        <v>5</v>
      </c>
      <c r="D909" s="12" t="s">
        <v>5</v>
      </c>
      <c r="E909" s="10" t="s">
        <v>100</v>
      </c>
      <c r="F909" s="11">
        <v>32495.5</v>
      </c>
      <c r="G909" s="11">
        <f>G910</f>
        <v>30786.7</v>
      </c>
    </row>
    <row r="910" spans="1:7" s="2" customFormat="1" ht="57" x14ac:dyDescent="0.25">
      <c r="A910" s="12" t="s">
        <v>1011</v>
      </c>
      <c r="B910" s="13" t="s">
        <v>5</v>
      </c>
      <c r="C910" s="13" t="s">
        <v>5</v>
      </c>
      <c r="D910" s="13" t="s">
        <v>5</v>
      </c>
      <c r="E910" s="14" t="s">
        <v>1012</v>
      </c>
      <c r="F910" s="11">
        <v>32495.5</v>
      </c>
      <c r="G910" s="11">
        <f>G911</f>
        <v>30786.7</v>
      </c>
    </row>
    <row r="911" spans="1:7" s="2" customFormat="1" ht="30" x14ac:dyDescent="0.25">
      <c r="A911" s="19" t="s">
        <v>1013</v>
      </c>
      <c r="B911" s="19" t="s">
        <v>5</v>
      </c>
      <c r="C911" s="19" t="s">
        <v>5</v>
      </c>
      <c r="D911" s="19" t="s">
        <v>5</v>
      </c>
      <c r="E911" s="15" t="s">
        <v>104</v>
      </c>
      <c r="F911" s="16">
        <v>32495.5</v>
      </c>
      <c r="G911" s="16">
        <f>G912+G913+G914</f>
        <v>30786.7</v>
      </c>
    </row>
    <row r="912" spans="1:7" s="2" customFormat="1" ht="75" x14ac:dyDescent="0.25">
      <c r="A912" s="19" t="s">
        <v>1013</v>
      </c>
      <c r="B912" s="19" t="s">
        <v>105</v>
      </c>
      <c r="C912" s="19" t="s">
        <v>915</v>
      </c>
      <c r="D912" s="19" t="s">
        <v>1014</v>
      </c>
      <c r="E912" s="13" t="s">
        <v>106</v>
      </c>
      <c r="F912" s="16">
        <v>26453.8</v>
      </c>
      <c r="G912" s="16">
        <v>26240.5</v>
      </c>
    </row>
    <row r="913" spans="1:7" s="2" customFormat="1" ht="30" x14ac:dyDescent="0.25">
      <c r="A913" s="19" t="s">
        <v>1013</v>
      </c>
      <c r="B913" s="19" t="s">
        <v>15</v>
      </c>
      <c r="C913" s="19" t="s">
        <v>915</v>
      </c>
      <c r="D913" s="19" t="s">
        <v>1014</v>
      </c>
      <c r="E913" s="13" t="s">
        <v>18</v>
      </c>
      <c r="F913" s="16">
        <v>6028.4</v>
      </c>
      <c r="G913" s="16">
        <v>4532.8999999999996</v>
      </c>
    </row>
    <row r="914" spans="1:7" s="2" customFormat="1" x14ac:dyDescent="0.25">
      <c r="A914" s="19" t="s">
        <v>1013</v>
      </c>
      <c r="B914" s="19" t="s">
        <v>34</v>
      </c>
      <c r="C914" s="19" t="s">
        <v>915</v>
      </c>
      <c r="D914" s="19" t="s">
        <v>1014</v>
      </c>
      <c r="E914" s="13" t="s">
        <v>35</v>
      </c>
      <c r="F914" s="16">
        <v>13.3</v>
      </c>
      <c r="G914" s="16">
        <v>13.3</v>
      </c>
    </row>
    <row r="915" spans="1:7" s="2" customFormat="1" ht="42.75" x14ac:dyDescent="0.25">
      <c r="A915" s="12" t="s">
        <v>1015</v>
      </c>
      <c r="B915" s="12" t="s">
        <v>5</v>
      </c>
      <c r="C915" s="12" t="s">
        <v>5</v>
      </c>
      <c r="D915" s="12" t="s">
        <v>5</v>
      </c>
      <c r="E915" s="10" t="s">
        <v>1016</v>
      </c>
      <c r="F915" s="11">
        <v>644934.40000000002</v>
      </c>
      <c r="G915" s="11">
        <f>G916+G936+G963+G973</f>
        <v>579588.30000000005</v>
      </c>
    </row>
    <row r="916" spans="1:7" s="2" customFormat="1" ht="28.5" x14ac:dyDescent="0.25">
      <c r="A916" s="12" t="s">
        <v>1017</v>
      </c>
      <c r="B916" s="12" t="s">
        <v>5</v>
      </c>
      <c r="C916" s="12" t="s">
        <v>5</v>
      </c>
      <c r="D916" s="12" t="s">
        <v>5</v>
      </c>
      <c r="E916" s="10" t="s">
        <v>1018</v>
      </c>
      <c r="F916" s="11">
        <v>328928.7</v>
      </c>
      <c r="G916" s="11">
        <f>G917+G927</f>
        <v>264800.10000000003</v>
      </c>
    </row>
    <row r="917" spans="1:7" s="2" customFormat="1" ht="71.25" x14ac:dyDescent="0.25">
      <c r="A917" s="12" t="s">
        <v>1019</v>
      </c>
      <c r="B917" s="13" t="s">
        <v>5</v>
      </c>
      <c r="C917" s="13" t="s">
        <v>5</v>
      </c>
      <c r="D917" s="13" t="s">
        <v>5</v>
      </c>
      <c r="E917" s="14" t="s">
        <v>1020</v>
      </c>
      <c r="F917" s="11">
        <v>218675.9</v>
      </c>
      <c r="G917" s="11">
        <f>G918+G921+G923+G925</f>
        <v>218805.7</v>
      </c>
    </row>
    <row r="918" spans="1:7" s="2" customFormat="1" ht="30" x14ac:dyDescent="0.25">
      <c r="A918" s="19" t="s">
        <v>1021</v>
      </c>
      <c r="B918" s="19" t="s">
        <v>5</v>
      </c>
      <c r="C918" s="19" t="s">
        <v>5</v>
      </c>
      <c r="D918" s="19" t="s">
        <v>5</v>
      </c>
      <c r="E918" s="15" t="s">
        <v>1022</v>
      </c>
      <c r="F918" s="16">
        <v>4617</v>
      </c>
      <c r="G918" s="16">
        <f>G919+G920</f>
        <v>4806.2</v>
      </c>
    </row>
    <row r="919" spans="1:7" s="2" customFormat="1" ht="75" x14ac:dyDescent="0.25">
      <c r="A919" s="19" t="s">
        <v>1021</v>
      </c>
      <c r="B919" s="19" t="s">
        <v>105</v>
      </c>
      <c r="C919" s="19" t="s">
        <v>1023</v>
      </c>
      <c r="D919" s="19" t="s">
        <v>1024</v>
      </c>
      <c r="E919" s="13" t="s">
        <v>106</v>
      </c>
      <c r="F919" s="16">
        <v>2149.6999999999998</v>
      </c>
      <c r="G919" s="16">
        <v>2342.6</v>
      </c>
    </row>
    <row r="920" spans="1:7" s="2" customFormat="1" ht="30" x14ac:dyDescent="0.25">
      <c r="A920" s="19" t="s">
        <v>1021</v>
      </c>
      <c r="B920" s="19" t="s">
        <v>15</v>
      </c>
      <c r="C920" s="19" t="s">
        <v>1023</v>
      </c>
      <c r="D920" s="19" t="s">
        <v>1024</v>
      </c>
      <c r="E920" s="13" t="s">
        <v>18</v>
      </c>
      <c r="F920" s="16">
        <v>2467.3000000000002</v>
      </c>
      <c r="G920" s="16">
        <v>2463.6</v>
      </c>
    </row>
    <row r="921" spans="1:7" s="2" customFormat="1" ht="45" x14ac:dyDescent="0.25">
      <c r="A921" s="19" t="s">
        <v>1025</v>
      </c>
      <c r="B921" s="19" t="s">
        <v>5</v>
      </c>
      <c r="C921" s="19" t="s">
        <v>5</v>
      </c>
      <c r="D921" s="19" t="s">
        <v>5</v>
      </c>
      <c r="E921" s="15" t="s">
        <v>1026</v>
      </c>
      <c r="F921" s="16">
        <v>16376</v>
      </c>
      <c r="G921" s="16">
        <f>G922</f>
        <v>16376</v>
      </c>
    </row>
    <row r="922" spans="1:7" s="2" customFormat="1" ht="30" x14ac:dyDescent="0.25">
      <c r="A922" s="19" t="s">
        <v>1025</v>
      </c>
      <c r="B922" s="19" t="s">
        <v>57</v>
      </c>
      <c r="C922" s="19" t="s">
        <v>1023</v>
      </c>
      <c r="D922" s="19" t="s">
        <v>1024</v>
      </c>
      <c r="E922" s="13" t="s">
        <v>58</v>
      </c>
      <c r="F922" s="16">
        <v>16376</v>
      </c>
      <c r="G922" s="16">
        <v>16376</v>
      </c>
    </row>
    <row r="923" spans="1:7" s="2" customFormat="1" ht="60" x14ac:dyDescent="0.25">
      <c r="A923" s="19" t="s">
        <v>1027</v>
      </c>
      <c r="B923" s="19" t="s">
        <v>5</v>
      </c>
      <c r="C923" s="19" t="s">
        <v>5</v>
      </c>
      <c r="D923" s="19" t="s">
        <v>5</v>
      </c>
      <c r="E923" s="15" t="s">
        <v>1028</v>
      </c>
      <c r="F923" s="16">
        <v>197353.5</v>
      </c>
      <c r="G923" s="16">
        <f>G924</f>
        <v>197353.5</v>
      </c>
    </row>
    <row r="924" spans="1:7" s="2" customFormat="1" ht="30" x14ac:dyDescent="0.25">
      <c r="A924" s="19" t="s">
        <v>1027</v>
      </c>
      <c r="B924" s="19" t="s">
        <v>57</v>
      </c>
      <c r="C924" s="19" t="s">
        <v>1023</v>
      </c>
      <c r="D924" s="19" t="s">
        <v>1024</v>
      </c>
      <c r="E924" s="13" t="s">
        <v>58</v>
      </c>
      <c r="F924" s="16">
        <v>197353.5</v>
      </c>
      <c r="G924" s="16">
        <v>197353.5</v>
      </c>
    </row>
    <row r="925" spans="1:7" s="2" customFormat="1" ht="45" x14ac:dyDescent="0.25">
      <c r="A925" s="19" t="s">
        <v>1029</v>
      </c>
      <c r="B925" s="19" t="s">
        <v>5</v>
      </c>
      <c r="C925" s="19" t="s">
        <v>5</v>
      </c>
      <c r="D925" s="19" t="s">
        <v>5</v>
      </c>
      <c r="E925" s="15" t="s">
        <v>1030</v>
      </c>
      <c r="F925" s="16">
        <v>329.4</v>
      </c>
      <c r="G925" s="16">
        <f>G926</f>
        <v>270</v>
      </c>
    </row>
    <row r="926" spans="1:7" s="2" customFormat="1" ht="30" x14ac:dyDescent="0.25">
      <c r="A926" s="19" t="s">
        <v>1029</v>
      </c>
      <c r="B926" s="19" t="s">
        <v>15</v>
      </c>
      <c r="C926" s="19" t="s">
        <v>1023</v>
      </c>
      <c r="D926" s="19" t="s">
        <v>1024</v>
      </c>
      <c r="E926" s="13" t="s">
        <v>18</v>
      </c>
      <c r="F926" s="16">
        <v>329.4</v>
      </c>
      <c r="G926" s="16">
        <v>270</v>
      </c>
    </row>
    <row r="927" spans="1:7" s="2" customFormat="1" ht="71.25" x14ac:dyDescent="0.25">
      <c r="A927" s="12" t="s">
        <v>1031</v>
      </c>
      <c r="B927" s="13" t="s">
        <v>5</v>
      </c>
      <c r="C927" s="13" t="s">
        <v>5</v>
      </c>
      <c r="D927" s="13" t="s">
        <v>5</v>
      </c>
      <c r="E927" s="14" t="s">
        <v>1032</v>
      </c>
      <c r="F927" s="11">
        <v>110252.8</v>
      </c>
      <c r="G927" s="11">
        <f>G928+G930+G932+G934</f>
        <v>45994.400000000001</v>
      </c>
    </row>
    <row r="928" spans="1:7" s="2" customFormat="1" ht="30" x14ac:dyDescent="0.25">
      <c r="A928" s="19" t="s">
        <v>1033</v>
      </c>
      <c r="B928" s="19" t="s">
        <v>5</v>
      </c>
      <c r="C928" s="19" t="s">
        <v>5</v>
      </c>
      <c r="D928" s="19" t="s">
        <v>5</v>
      </c>
      <c r="E928" s="15" t="s">
        <v>366</v>
      </c>
      <c r="F928" s="16">
        <v>57434.400000000001</v>
      </c>
      <c r="G928" s="16">
        <f>G929</f>
        <v>0</v>
      </c>
    </row>
    <row r="929" spans="1:7" s="2" customFormat="1" ht="30" x14ac:dyDescent="0.25">
      <c r="A929" s="19" t="s">
        <v>1033</v>
      </c>
      <c r="B929" s="19" t="s">
        <v>42</v>
      </c>
      <c r="C929" s="19" t="s">
        <v>166</v>
      </c>
      <c r="D929" s="19" t="s">
        <v>1024</v>
      </c>
      <c r="E929" s="13" t="s">
        <v>44</v>
      </c>
      <c r="F929" s="16">
        <v>57434.400000000001</v>
      </c>
      <c r="G929" s="16">
        <v>0</v>
      </c>
    </row>
    <row r="930" spans="1:7" s="2" customFormat="1" ht="45" x14ac:dyDescent="0.25">
      <c r="A930" s="19" t="s">
        <v>1034</v>
      </c>
      <c r="B930" s="19" t="s">
        <v>5</v>
      </c>
      <c r="C930" s="19" t="s">
        <v>5</v>
      </c>
      <c r="D930" s="19" t="s">
        <v>5</v>
      </c>
      <c r="E930" s="15" t="s">
        <v>1035</v>
      </c>
      <c r="F930" s="16">
        <v>39318.400000000001</v>
      </c>
      <c r="G930" s="16">
        <f>G931</f>
        <v>32568.2</v>
      </c>
    </row>
    <row r="931" spans="1:7" s="2" customFormat="1" x14ac:dyDescent="0.25">
      <c r="A931" s="19" t="s">
        <v>1034</v>
      </c>
      <c r="B931" s="19" t="s">
        <v>128</v>
      </c>
      <c r="C931" s="19" t="s">
        <v>1023</v>
      </c>
      <c r="D931" s="19" t="s">
        <v>1024</v>
      </c>
      <c r="E931" s="13" t="s">
        <v>129</v>
      </c>
      <c r="F931" s="16">
        <v>39318.400000000001</v>
      </c>
      <c r="G931" s="16">
        <v>32568.2</v>
      </c>
    </row>
    <row r="932" spans="1:7" s="2" customFormat="1" ht="30" x14ac:dyDescent="0.25">
      <c r="A932" s="19" t="s">
        <v>1036</v>
      </c>
      <c r="B932" s="19" t="s">
        <v>5</v>
      </c>
      <c r="C932" s="19" t="s">
        <v>5</v>
      </c>
      <c r="D932" s="19" t="s">
        <v>5</v>
      </c>
      <c r="E932" s="15" t="s">
        <v>1037</v>
      </c>
      <c r="F932" s="16">
        <v>13500</v>
      </c>
      <c r="G932" s="16">
        <f>G933</f>
        <v>13426.2</v>
      </c>
    </row>
    <row r="933" spans="1:7" s="2" customFormat="1" x14ac:dyDescent="0.25">
      <c r="A933" s="19" t="s">
        <v>1036</v>
      </c>
      <c r="B933" s="19" t="s">
        <v>128</v>
      </c>
      <c r="C933" s="19" t="s">
        <v>1023</v>
      </c>
      <c r="D933" s="19" t="s">
        <v>1024</v>
      </c>
      <c r="E933" s="13" t="s">
        <v>129</v>
      </c>
      <c r="F933" s="16">
        <v>13500</v>
      </c>
      <c r="G933" s="16">
        <v>13426.2</v>
      </c>
    </row>
    <row r="934" spans="1:7" s="2" customFormat="1" ht="45" x14ac:dyDescent="0.25">
      <c r="A934" s="19" t="s">
        <v>1038</v>
      </c>
      <c r="B934" s="19" t="s">
        <v>5</v>
      </c>
      <c r="C934" s="19" t="s">
        <v>5</v>
      </c>
      <c r="D934" s="19" t="s">
        <v>5</v>
      </c>
      <c r="E934" s="15" t="s">
        <v>1039</v>
      </c>
      <c r="F934" s="16">
        <v>0</v>
      </c>
      <c r="G934" s="16">
        <f>G935</f>
        <v>0</v>
      </c>
    </row>
    <row r="935" spans="1:7" s="2" customFormat="1" x14ac:dyDescent="0.25">
      <c r="A935" s="19" t="s">
        <v>1038</v>
      </c>
      <c r="B935" s="19" t="s">
        <v>128</v>
      </c>
      <c r="C935" s="19" t="s">
        <v>166</v>
      </c>
      <c r="D935" s="19" t="s">
        <v>1024</v>
      </c>
      <c r="E935" s="15" t="s">
        <v>129</v>
      </c>
      <c r="F935" s="16">
        <v>0</v>
      </c>
      <c r="G935" s="16">
        <v>0</v>
      </c>
    </row>
    <row r="936" spans="1:7" s="2" customFormat="1" ht="57" x14ac:dyDescent="0.25">
      <c r="A936" s="12" t="s">
        <v>1040</v>
      </c>
      <c r="B936" s="12" t="s">
        <v>5</v>
      </c>
      <c r="C936" s="12" t="s">
        <v>5</v>
      </c>
      <c r="D936" s="12" t="s">
        <v>5</v>
      </c>
      <c r="E936" s="10" t="s">
        <v>1041</v>
      </c>
      <c r="F936" s="11">
        <v>281620</v>
      </c>
      <c r="G936" s="11">
        <f>G937+G946+G954</f>
        <v>280957.2</v>
      </c>
    </row>
    <row r="937" spans="1:7" s="2" customFormat="1" ht="28.5" x14ac:dyDescent="0.25">
      <c r="A937" s="12" t="s">
        <v>1042</v>
      </c>
      <c r="B937" s="13" t="s">
        <v>5</v>
      </c>
      <c r="C937" s="13" t="s">
        <v>5</v>
      </c>
      <c r="D937" s="13" t="s">
        <v>5</v>
      </c>
      <c r="E937" s="14" t="s">
        <v>1043</v>
      </c>
      <c r="F937" s="11">
        <v>202698.1</v>
      </c>
      <c r="G937" s="11">
        <f>G938+G940+G942+G944</f>
        <v>202598.59999999998</v>
      </c>
    </row>
    <row r="938" spans="1:7" s="2" customFormat="1" ht="30" x14ac:dyDescent="0.25">
      <c r="A938" s="19" t="s">
        <v>1044</v>
      </c>
      <c r="B938" s="19" t="s">
        <v>5</v>
      </c>
      <c r="C938" s="19" t="s">
        <v>5</v>
      </c>
      <c r="D938" s="19" t="s">
        <v>5</v>
      </c>
      <c r="E938" s="15" t="s">
        <v>1045</v>
      </c>
      <c r="F938" s="16">
        <v>4875.3</v>
      </c>
      <c r="G938" s="16">
        <f>G939</f>
        <v>4775.8</v>
      </c>
    </row>
    <row r="939" spans="1:7" s="2" customFormat="1" ht="30" x14ac:dyDescent="0.25">
      <c r="A939" s="19" t="s">
        <v>1044</v>
      </c>
      <c r="B939" s="19" t="s">
        <v>57</v>
      </c>
      <c r="C939" s="19" t="s">
        <v>1023</v>
      </c>
      <c r="D939" s="19" t="s">
        <v>1046</v>
      </c>
      <c r="E939" s="13" t="s">
        <v>58</v>
      </c>
      <c r="F939" s="16">
        <v>4875.3</v>
      </c>
      <c r="G939" s="16">
        <v>4775.8</v>
      </c>
    </row>
    <row r="940" spans="1:7" s="2" customFormat="1" ht="75" x14ac:dyDescent="0.25">
      <c r="A940" s="19" t="s">
        <v>1047</v>
      </c>
      <c r="B940" s="19" t="s">
        <v>5</v>
      </c>
      <c r="C940" s="19" t="s">
        <v>5</v>
      </c>
      <c r="D940" s="19" t="s">
        <v>5</v>
      </c>
      <c r="E940" s="15" t="s">
        <v>1048</v>
      </c>
      <c r="F940" s="16">
        <v>189317</v>
      </c>
      <c r="G940" s="16">
        <f>G941</f>
        <v>189317</v>
      </c>
    </row>
    <row r="941" spans="1:7" s="2" customFormat="1" ht="30" x14ac:dyDescent="0.25">
      <c r="A941" s="19" t="s">
        <v>1047</v>
      </c>
      <c r="B941" s="19" t="s">
        <v>57</v>
      </c>
      <c r="C941" s="19" t="s">
        <v>1023</v>
      </c>
      <c r="D941" s="19" t="s">
        <v>1046</v>
      </c>
      <c r="E941" s="13" t="s">
        <v>58</v>
      </c>
      <c r="F941" s="16">
        <v>189317</v>
      </c>
      <c r="G941" s="16">
        <v>189317</v>
      </c>
    </row>
    <row r="942" spans="1:7" s="2" customFormat="1" ht="45" x14ac:dyDescent="0.25">
      <c r="A942" s="19" t="s">
        <v>1049</v>
      </c>
      <c r="B942" s="19" t="s">
        <v>5</v>
      </c>
      <c r="C942" s="19" t="s">
        <v>5</v>
      </c>
      <c r="D942" s="19" t="s">
        <v>5</v>
      </c>
      <c r="E942" s="15" t="s">
        <v>54</v>
      </c>
      <c r="F942" s="16">
        <v>144.80000000000001</v>
      </c>
      <c r="G942" s="16">
        <f>G943</f>
        <v>144.80000000000001</v>
      </c>
    </row>
    <row r="943" spans="1:7" s="2" customFormat="1" x14ac:dyDescent="0.25">
      <c r="A943" s="19" t="s">
        <v>1049</v>
      </c>
      <c r="B943" s="19" t="s">
        <v>34</v>
      </c>
      <c r="C943" s="19" t="s">
        <v>1023</v>
      </c>
      <c r="D943" s="19" t="s">
        <v>1046</v>
      </c>
      <c r="E943" s="13" t="s">
        <v>35</v>
      </c>
      <c r="F943" s="16">
        <v>144.80000000000001</v>
      </c>
      <c r="G943" s="16">
        <v>144.80000000000001</v>
      </c>
    </row>
    <row r="944" spans="1:7" s="2" customFormat="1" ht="45" x14ac:dyDescent="0.25">
      <c r="A944" s="19" t="s">
        <v>1050</v>
      </c>
      <c r="B944" s="19" t="s">
        <v>5</v>
      </c>
      <c r="C944" s="19" t="s">
        <v>5</v>
      </c>
      <c r="D944" s="19" t="s">
        <v>5</v>
      </c>
      <c r="E944" s="15" t="s">
        <v>1051</v>
      </c>
      <c r="F944" s="16">
        <v>8361</v>
      </c>
      <c r="G944" s="16">
        <f>G945</f>
        <v>8361</v>
      </c>
    </row>
    <row r="945" spans="1:7" s="2" customFormat="1" ht="30" x14ac:dyDescent="0.25">
      <c r="A945" s="19" t="s">
        <v>1050</v>
      </c>
      <c r="B945" s="19" t="s">
        <v>57</v>
      </c>
      <c r="C945" s="19" t="s">
        <v>1023</v>
      </c>
      <c r="D945" s="19" t="s">
        <v>1046</v>
      </c>
      <c r="E945" s="13" t="s">
        <v>58</v>
      </c>
      <c r="F945" s="16">
        <v>8361</v>
      </c>
      <c r="G945" s="16">
        <v>8361</v>
      </c>
    </row>
    <row r="946" spans="1:7" s="2" customFormat="1" ht="57" x14ac:dyDescent="0.25">
      <c r="A946" s="12" t="s">
        <v>1052</v>
      </c>
      <c r="B946" s="13" t="s">
        <v>5</v>
      </c>
      <c r="C946" s="13" t="s">
        <v>5</v>
      </c>
      <c r="D946" s="13" t="s">
        <v>5</v>
      </c>
      <c r="E946" s="14" t="s">
        <v>1053</v>
      </c>
      <c r="F946" s="11">
        <v>68329.3</v>
      </c>
      <c r="G946" s="11">
        <f>G947+G949+G951</f>
        <v>67805.7</v>
      </c>
    </row>
    <row r="947" spans="1:7" s="2" customFormat="1" ht="30" x14ac:dyDescent="0.25">
      <c r="A947" s="19" t="s">
        <v>1054</v>
      </c>
      <c r="B947" s="19" t="s">
        <v>5</v>
      </c>
      <c r="C947" s="19" t="s">
        <v>5</v>
      </c>
      <c r="D947" s="19" t="s">
        <v>5</v>
      </c>
      <c r="E947" s="15" t="s">
        <v>1055</v>
      </c>
      <c r="F947" s="16">
        <v>240</v>
      </c>
      <c r="G947" s="16">
        <f>G948</f>
        <v>240</v>
      </c>
    </row>
    <row r="948" spans="1:7" s="2" customFormat="1" ht="30" x14ac:dyDescent="0.25">
      <c r="A948" s="19" t="s">
        <v>1054</v>
      </c>
      <c r="B948" s="19" t="s">
        <v>15</v>
      </c>
      <c r="C948" s="19" t="s">
        <v>1023</v>
      </c>
      <c r="D948" s="19" t="s">
        <v>1046</v>
      </c>
      <c r="E948" s="13" t="s">
        <v>18</v>
      </c>
      <c r="F948" s="16">
        <v>240</v>
      </c>
      <c r="G948" s="16">
        <v>240</v>
      </c>
    </row>
    <row r="949" spans="1:7" s="2" customFormat="1" ht="30" x14ac:dyDescent="0.25">
      <c r="A949" s="19" t="s">
        <v>1056</v>
      </c>
      <c r="B949" s="19" t="s">
        <v>5</v>
      </c>
      <c r="C949" s="19" t="s">
        <v>5</v>
      </c>
      <c r="D949" s="19" t="s">
        <v>5</v>
      </c>
      <c r="E949" s="15" t="s">
        <v>1057</v>
      </c>
      <c r="F949" s="16">
        <v>41079</v>
      </c>
      <c r="G949" s="16">
        <f>G950</f>
        <v>41079</v>
      </c>
    </row>
    <row r="950" spans="1:7" s="2" customFormat="1" ht="30" x14ac:dyDescent="0.25">
      <c r="A950" s="19" t="s">
        <v>1056</v>
      </c>
      <c r="B950" s="19" t="s">
        <v>57</v>
      </c>
      <c r="C950" s="19" t="s">
        <v>1023</v>
      </c>
      <c r="D950" s="19" t="s">
        <v>1046</v>
      </c>
      <c r="E950" s="13" t="s">
        <v>58</v>
      </c>
      <c r="F950" s="16">
        <v>41079</v>
      </c>
      <c r="G950" s="16">
        <v>41079</v>
      </c>
    </row>
    <row r="951" spans="1:7" s="2" customFormat="1" ht="45" x14ac:dyDescent="0.25">
      <c r="A951" s="19" t="s">
        <v>1058</v>
      </c>
      <c r="B951" s="19" t="s">
        <v>5</v>
      </c>
      <c r="C951" s="19" t="s">
        <v>5</v>
      </c>
      <c r="D951" s="19" t="s">
        <v>5</v>
      </c>
      <c r="E951" s="15" t="s">
        <v>1059</v>
      </c>
      <c r="F951" s="16">
        <v>27010.3</v>
      </c>
      <c r="G951" s="16">
        <f>G952+G953</f>
        <v>26486.699999999997</v>
      </c>
    </row>
    <row r="952" spans="1:7" s="2" customFormat="1" ht="75" x14ac:dyDescent="0.25">
      <c r="A952" s="19" t="s">
        <v>1058</v>
      </c>
      <c r="B952" s="19" t="s">
        <v>105</v>
      </c>
      <c r="C952" s="19" t="s">
        <v>1023</v>
      </c>
      <c r="D952" s="19" t="s">
        <v>1046</v>
      </c>
      <c r="E952" s="13" t="s">
        <v>106</v>
      </c>
      <c r="F952" s="16">
        <v>23973.8</v>
      </c>
      <c r="G952" s="16">
        <v>24051.599999999999</v>
      </c>
    </row>
    <row r="953" spans="1:7" s="2" customFormat="1" ht="30" x14ac:dyDescent="0.25">
      <c r="A953" s="19" t="s">
        <v>1058</v>
      </c>
      <c r="B953" s="19" t="s">
        <v>15</v>
      </c>
      <c r="C953" s="19" t="s">
        <v>1023</v>
      </c>
      <c r="D953" s="19" t="s">
        <v>1046</v>
      </c>
      <c r="E953" s="13" t="s">
        <v>18</v>
      </c>
      <c r="F953" s="16">
        <v>3036.5</v>
      </c>
      <c r="G953" s="16">
        <v>2435.1</v>
      </c>
    </row>
    <row r="954" spans="1:7" s="2" customFormat="1" ht="28.5" x14ac:dyDescent="0.25">
      <c r="A954" s="12" t="s">
        <v>1060</v>
      </c>
      <c r="B954" s="13" t="s">
        <v>5</v>
      </c>
      <c r="C954" s="13" t="s">
        <v>5</v>
      </c>
      <c r="D954" s="13" t="s">
        <v>5</v>
      </c>
      <c r="E954" s="14" t="s">
        <v>1061</v>
      </c>
      <c r="F954" s="11">
        <v>10592.6</v>
      </c>
      <c r="G954" s="11">
        <f>G955+G957+G959+G961</f>
        <v>10552.9</v>
      </c>
    </row>
    <row r="955" spans="1:7" s="2" customFormat="1" ht="30" x14ac:dyDescent="0.25">
      <c r="A955" s="19" t="s">
        <v>1062</v>
      </c>
      <c r="B955" s="19" t="s">
        <v>5</v>
      </c>
      <c r="C955" s="19" t="s">
        <v>5</v>
      </c>
      <c r="D955" s="19" t="s">
        <v>5</v>
      </c>
      <c r="E955" s="15" t="s">
        <v>1063</v>
      </c>
      <c r="F955" s="16">
        <v>59.5</v>
      </c>
      <c r="G955" s="16">
        <f>G956</f>
        <v>59.5</v>
      </c>
    </row>
    <row r="956" spans="1:7" s="2" customFormat="1" x14ac:dyDescent="0.25">
      <c r="A956" s="19" t="s">
        <v>1062</v>
      </c>
      <c r="B956" s="19" t="s">
        <v>82</v>
      </c>
      <c r="C956" s="19" t="s">
        <v>1023</v>
      </c>
      <c r="D956" s="19" t="s">
        <v>1046</v>
      </c>
      <c r="E956" s="13" t="s">
        <v>83</v>
      </c>
      <c r="F956" s="16">
        <v>59.5</v>
      </c>
      <c r="G956" s="16">
        <v>59.5</v>
      </c>
    </row>
    <row r="957" spans="1:7" s="2" customFormat="1" ht="45" x14ac:dyDescent="0.25">
      <c r="A957" s="19" t="s">
        <v>1064</v>
      </c>
      <c r="B957" s="19" t="s">
        <v>5</v>
      </c>
      <c r="C957" s="19" t="s">
        <v>5</v>
      </c>
      <c r="D957" s="19" t="s">
        <v>5</v>
      </c>
      <c r="E957" s="15" t="s">
        <v>1065</v>
      </c>
      <c r="F957" s="16">
        <v>2045</v>
      </c>
      <c r="G957" s="16">
        <f>G958</f>
        <v>2045</v>
      </c>
    </row>
    <row r="958" spans="1:7" s="2" customFormat="1" x14ac:dyDescent="0.25">
      <c r="A958" s="19" t="s">
        <v>1064</v>
      </c>
      <c r="B958" s="19" t="s">
        <v>82</v>
      </c>
      <c r="C958" s="19" t="s">
        <v>1023</v>
      </c>
      <c r="D958" s="19" t="s">
        <v>1046</v>
      </c>
      <c r="E958" s="13" t="s">
        <v>83</v>
      </c>
      <c r="F958" s="16">
        <v>2045</v>
      </c>
      <c r="G958" s="16">
        <v>2045</v>
      </c>
    </row>
    <row r="959" spans="1:7" s="2" customFormat="1" ht="60" x14ac:dyDescent="0.25">
      <c r="A959" s="19" t="s">
        <v>1066</v>
      </c>
      <c r="B959" s="19" t="s">
        <v>5</v>
      </c>
      <c r="C959" s="19" t="s">
        <v>5</v>
      </c>
      <c r="D959" s="19" t="s">
        <v>5</v>
      </c>
      <c r="E959" s="15" t="s">
        <v>1067</v>
      </c>
      <c r="F959" s="16">
        <v>5203.2</v>
      </c>
      <c r="G959" s="16">
        <f>G960</f>
        <v>5162.3999999999996</v>
      </c>
    </row>
    <row r="960" spans="1:7" s="2" customFormat="1" x14ac:dyDescent="0.25">
      <c r="A960" s="19" t="s">
        <v>1066</v>
      </c>
      <c r="B960" s="19" t="s">
        <v>82</v>
      </c>
      <c r="C960" s="19" t="s">
        <v>1023</v>
      </c>
      <c r="D960" s="19" t="s">
        <v>1046</v>
      </c>
      <c r="E960" s="13" t="s">
        <v>83</v>
      </c>
      <c r="F960" s="16">
        <v>5203.2</v>
      </c>
      <c r="G960" s="16">
        <v>5162.3999999999996</v>
      </c>
    </row>
    <row r="961" spans="1:7" s="2" customFormat="1" ht="75" x14ac:dyDescent="0.25">
      <c r="A961" s="19" t="s">
        <v>1068</v>
      </c>
      <c r="B961" s="19" t="s">
        <v>5</v>
      </c>
      <c r="C961" s="19" t="s">
        <v>5</v>
      </c>
      <c r="D961" s="19" t="s">
        <v>5</v>
      </c>
      <c r="E961" s="15" t="s">
        <v>1069</v>
      </c>
      <c r="F961" s="16">
        <v>3284.9</v>
      </c>
      <c r="G961" s="16">
        <f>G962</f>
        <v>3286</v>
      </c>
    </row>
    <row r="962" spans="1:7" s="2" customFormat="1" x14ac:dyDescent="0.25">
      <c r="A962" s="19" t="s">
        <v>1068</v>
      </c>
      <c r="B962" s="19" t="s">
        <v>82</v>
      </c>
      <c r="C962" s="19" t="s">
        <v>1023</v>
      </c>
      <c r="D962" s="19" t="s">
        <v>1046</v>
      </c>
      <c r="E962" s="13" t="s">
        <v>83</v>
      </c>
      <c r="F962" s="16">
        <v>3284.9</v>
      </c>
      <c r="G962" s="16">
        <v>3286</v>
      </c>
    </row>
    <row r="963" spans="1:7" s="2" customFormat="1" ht="28.5" x14ac:dyDescent="0.25">
      <c r="A963" s="12" t="s">
        <v>1070</v>
      </c>
      <c r="B963" s="12" t="s">
        <v>5</v>
      </c>
      <c r="C963" s="12" t="s">
        <v>5</v>
      </c>
      <c r="D963" s="12" t="s">
        <v>5</v>
      </c>
      <c r="E963" s="10" t="s">
        <v>1071</v>
      </c>
      <c r="F963" s="11">
        <v>13002.1</v>
      </c>
      <c r="G963" s="11">
        <f>G964+G970</f>
        <v>12467.2</v>
      </c>
    </row>
    <row r="964" spans="1:7" s="2" customFormat="1" ht="42.75" x14ac:dyDescent="0.25">
      <c r="A964" s="12" t="s">
        <v>1072</v>
      </c>
      <c r="B964" s="13" t="s">
        <v>5</v>
      </c>
      <c r="C964" s="13" t="s">
        <v>5</v>
      </c>
      <c r="D964" s="13" t="s">
        <v>5</v>
      </c>
      <c r="E964" s="14" t="s">
        <v>1073</v>
      </c>
      <c r="F964" s="11">
        <v>1730.6</v>
      </c>
      <c r="G964" s="11">
        <f>G965+G968</f>
        <v>1195.7</v>
      </c>
    </row>
    <row r="965" spans="1:7" s="2" customFormat="1" ht="60" x14ac:dyDescent="0.25">
      <c r="A965" s="19" t="s">
        <v>1074</v>
      </c>
      <c r="B965" s="19" t="s">
        <v>5</v>
      </c>
      <c r="C965" s="19" t="s">
        <v>5</v>
      </c>
      <c r="D965" s="19" t="s">
        <v>5</v>
      </c>
      <c r="E965" s="15" t="s">
        <v>1075</v>
      </c>
      <c r="F965" s="16">
        <v>401.4</v>
      </c>
      <c r="G965" s="16">
        <f>G966+G967</f>
        <v>373.1</v>
      </c>
    </row>
    <row r="966" spans="1:7" s="2" customFormat="1" ht="75" x14ac:dyDescent="0.25">
      <c r="A966" s="19" t="s">
        <v>1074</v>
      </c>
      <c r="B966" s="19" t="s">
        <v>105</v>
      </c>
      <c r="C966" s="19" t="s">
        <v>1023</v>
      </c>
      <c r="D966" s="19" t="s">
        <v>1024</v>
      </c>
      <c r="E966" s="13" t="s">
        <v>106</v>
      </c>
      <c r="F966" s="16">
        <v>251.4</v>
      </c>
      <c r="G966" s="16">
        <v>228.5</v>
      </c>
    </row>
    <row r="967" spans="1:7" s="2" customFormat="1" ht="30" x14ac:dyDescent="0.25">
      <c r="A967" s="19" t="s">
        <v>1074</v>
      </c>
      <c r="B967" s="19" t="s">
        <v>15</v>
      </c>
      <c r="C967" s="19" t="s">
        <v>1023</v>
      </c>
      <c r="D967" s="19" t="s">
        <v>1024</v>
      </c>
      <c r="E967" s="13" t="s">
        <v>18</v>
      </c>
      <c r="F967" s="16">
        <v>150</v>
      </c>
      <c r="G967" s="16">
        <v>144.6</v>
      </c>
    </row>
    <row r="968" spans="1:7" s="2" customFormat="1" ht="45" x14ac:dyDescent="0.25">
      <c r="A968" s="19" t="s">
        <v>1076</v>
      </c>
      <c r="B968" s="19" t="s">
        <v>5</v>
      </c>
      <c r="C968" s="19" t="s">
        <v>5</v>
      </c>
      <c r="D968" s="19" t="s">
        <v>5</v>
      </c>
      <c r="E968" s="15" t="s">
        <v>1077</v>
      </c>
      <c r="F968" s="16">
        <v>1329.2</v>
      </c>
      <c r="G968" s="16">
        <f>G969</f>
        <v>822.6</v>
      </c>
    </row>
    <row r="969" spans="1:7" s="2" customFormat="1" ht="75" x14ac:dyDescent="0.25">
      <c r="A969" s="19" t="s">
        <v>1076</v>
      </c>
      <c r="B969" s="19" t="s">
        <v>105</v>
      </c>
      <c r="C969" s="19" t="s">
        <v>1023</v>
      </c>
      <c r="D969" s="19" t="s">
        <v>1046</v>
      </c>
      <c r="E969" s="13" t="s">
        <v>106</v>
      </c>
      <c r="F969" s="16">
        <v>1329.2</v>
      </c>
      <c r="G969" s="16">
        <v>822.6</v>
      </c>
    </row>
    <row r="970" spans="1:7" s="2" customFormat="1" ht="99.75" x14ac:dyDescent="0.25">
      <c r="A970" s="12" t="s">
        <v>1078</v>
      </c>
      <c r="B970" s="13" t="s">
        <v>5</v>
      </c>
      <c r="C970" s="13" t="s">
        <v>5</v>
      </c>
      <c r="D970" s="13" t="s">
        <v>5</v>
      </c>
      <c r="E970" s="14" t="s">
        <v>1079</v>
      </c>
      <c r="F970" s="11">
        <v>11271.5</v>
      </c>
      <c r="G970" s="11">
        <f>G971</f>
        <v>11271.5</v>
      </c>
    </row>
    <row r="971" spans="1:7" s="2" customFormat="1" ht="90" x14ac:dyDescent="0.25">
      <c r="A971" s="19" t="s">
        <v>1080</v>
      </c>
      <c r="B971" s="19" t="s">
        <v>5</v>
      </c>
      <c r="C971" s="19" t="s">
        <v>5</v>
      </c>
      <c r="D971" s="19" t="s">
        <v>5</v>
      </c>
      <c r="E971" s="15" t="s">
        <v>1081</v>
      </c>
      <c r="F971" s="16">
        <v>11271.5</v>
      </c>
      <c r="G971" s="16">
        <f>G972</f>
        <v>11271.5</v>
      </c>
    </row>
    <row r="972" spans="1:7" s="2" customFormat="1" ht="30" x14ac:dyDescent="0.25">
      <c r="A972" s="19" t="s">
        <v>1080</v>
      </c>
      <c r="B972" s="19" t="s">
        <v>57</v>
      </c>
      <c r="C972" s="19" t="s">
        <v>1023</v>
      </c>
      <c r="D972" s="19" t="s">
        <v>1046</v>
      </c>
      <c r="E972" s="13" t="s">
        <v>58</v>
      </c>
      <c r="F972" s="16">
        <v>11271.5</v>
      </c>
      <c r="G972" s="16">
        <v>11271.5</v>
      </c>
    </row>
    <row r="973" spans="1:7" s="2" customFormat="1" x14ac:dyDescent="0.25">
      <c r="A973" s="12" t="s">
        <v>1082</v>
      </c>
      <c r="B973" s="12" t="s">
        <v>5</v>
      </c>
      <c r="C973" s="12" t="s">
        <v>5</v>
      </c>
      <c r="D973" s="12" t="s">
        <v>5</v>
      </c>
      <c r="E973" s="10" t="s">
        <v>100</v>
      </c>
      <c r="F973" s="11">
        <v>21383.599999999999</v>
      </c>
      <c r="G973" s="11">
        <f>G974</f>
        <v>21363.8</v>
      </c>
    </row>
    <row r="974" spans="1:7" s="2" customFormat="1" ht="28.5" x14ac:dyDescent="0.25">
      <c r="A974" s="12" t="s">
        <v>1083</v>
      </c>
      <c r="B974" s="13" t="s">
        <v>5</v>
      </c>
      <c r="C974" s="13" t="s">
        <v>5</v>
      </c>
      <c r="D974" s="13" t="s">
        <v>5</v>
      </c>
      <c r="E974" s="14" t="s">
        <v>1084</v>
      </c>
      <c r="F974" s="11">
        <v>21383.599999999999</v>
      </c>
      <c r="G974" s="11">
        <f>G975</f>
        <v>21363.8</v>
      </c>
    </row>
    <row r="975" spans="1:7" s="2" customFormat="1" ht="30" x14ac:dyDescent="0.25">
      <c r="A975" s="19" t="s">
        <v>1085</v>
      </c>
      <c r="B975" s="19" t="s">
        <v>5</v>
      </c>
      <c r="C975" s="19" t="s">
        <v>5</v>
      </c>
      <c r="D975" s="19" t="s">
        <v>5</v>
      </c>
      <c r="E975" s="15" t="s">
        <v>104</v>
      </c>
      <c r="F975" s="16">
        <v>21383.599999999999</v>
      </c>
      <c r="G975" s="16">
        <f>G976+G977</f>
        <v>21363.8</v>
      </c>
    </row>
    <row r="976" spans="1:7" s="2" customFormat="1" ht="75" x14ac:dyDescent="0.25">
      <c r="A976" s="19" t="s">
        <v>1085</v>
      </c>
      <c r="B976" s="19" t="s">
        <v>105</v>
      </c>
      <c r="C976" s="19" t="s">
        <v>1023</v>
      </c>
      <c r="D976" s="19" t="s">
        <v>1086</v>
      </c>
      <c r="E976" s="13" t="s">
        <v>106</v>
      </c>
      <c r="F976" s="16">
        <v>20265.8</v>
      </c>
      <c r="G976" s="16">
        <v>20435.3</v>
      </c>
    </row>
    <row r="977" spans="1:7" s="2" customFormat="1" ht="30" x14ac:dyDescent="0.25">
      <c r="A977" s="19" t="s">
        <v>1085</v>
      </c>
      <c r="B977" s="19" t="s">
        <v>15</v>
      </c>
      <c r="C977" s="19" t="s">
        <v>1023</v>
      </c>
      <c r="D977" s="19" t="s">
        <v>1086</v>
      </c>
      <c r="E977" s="13" t="s">
        <v>18</v>
      </c>
      <c r="F977" s="16">
        <v>1117.8</v>
      </c>
      <c r="G977" s="16">
        <v>928.5</v>
      </c>
    </row>
    <row r="978" spans="1:7" s="2" customFormat="1" ht="28.5" x14ac:dyDescent="0.25">
      <c r="A978" s="12" t="s">
        <v>1087</v>
      </c>
      <c r="B978" s="12" t="s">
        <v>5</v>
      </c>
      <c r="C978" s="12" t="s">
        <v>5</v>
      </c>
      <c r="D978" s="12" t="s">
        <v>5</v>
      </c>
      <c r="E978" s="10" t="s">
        <v>1088</v>
      </c>
      <c r="F978" s="11">
        <v>70139.399999999994</v>
      </c>
      <c r="G978" s="11">
        <f>G979+G1015+O1028+G1026</f>
        <v>69943</v>
      </c>
    </row>
    <row r="979" spans="1:7" s="2" customFormat="1" ht="71.25" x14ac:dyDescent="0.25">
      <c r="A979" s="12" t="s">
        <v>1089</v>
      </c>
      <c r="B979" s="12" t="s">
        <v>5</v>
      </c>
      <c r="C979" s="12" t="s">
        <v>5</v>
      </c>
      <c r="D979" s="12" t="s">
        <v>5</v>
      </c>
      <c r="E979" s="10" t="s">
        <v>1090</v>
      </c>
      <c r="F979" s="11">
        <v>26867.599999999999</v>
      </c>
      <c r="G979" s="11">
        <f>G980+G987+G990+G993+G996+G999+G1002+G1005+G1008</f>
        <v>26834.5</v>
      </c>
    </row>
    <row r="980" spans="1:7" s="2" customFormat="1" ht="42.75" x14ac:dyDescent="0.25">
      <c r="A980" s="12" t="s">
        <v>1091</v>
      </c>
      <c r="B980" s="13" t="s">
        <v>5</v>
      </c>
      <c r="C980" s="13" t="s">
        <v>5</v>
      </c>
      <c r="D980" s="13" t="s">
        <v>5</v>
      </c>
      <c r="E980" s="14" t="s">
        <v>1092</v>
      </c>
      <c r="F980" s="11">
        <v>7121.7</v>
      </c>
      <c r="G980" s="11">
        <f>G981+G983+G985</f>
        <v>7094.0999999999995</v>
      </c>
    </row>
    <row r="981" spans="1:7" s="2" customFormat="1" ht="90" x14ac:dyDescent="0.25">
      <c r="A981" s="19" t="s">
        <v>1093</v>
      </c>
      <c r="B981" s="19" t="s">
        <v>5</v>
      </c>
      <c r="C981" s="19" t="s">
        <v>5</v>
      </c>
      <c r="D981" s="19" t="s">
        <v>5</v>
      </c>
      <c r="E981" s="15" t="s">
        <v>1094</v>
      </c>
      <c r="F981" s="16">
        <v>3673</v>
      </c>
      <c r="G981" s="16">
        <f>G982</f>
        <v>3673</v>
      </c>
    </row>
    <row r="982" spans="1:7" s="2" customFormat="1" ht="30" x14ac:dyDescent="0.25">
      <c r="A982" s="19" t="s">
        <v>1093</v>
      </c>
      <c r="B982" s="19" t="s">
        <v>57</v>
      </c>
      <c r="C982" s="19" t="s">
        <v>1095</v>
      </c>
      <c r="D982" s="19" t="s">
        <v>344</v>
      </c>
      <c r="E982" s="13" t="s">
        <v>58</v>
      </c>
      <c r="F982" s="16">
        <v>3673</v>
      </c>
      <c r="G982" s="16">
        <v>3673</v>
      </c>
    </row>
    <row r="983" spans="1:7" s="2" customFormat="1" ht="30" x14ac:dyDescent="0.25">
      <c r="A983" s="19" t="s">
        <v>1096</v>
      </c>
      <c r="B983" s="19" t="s">
        <v>5</v>
      </c>
      <c r="C983" s="19" t="s">
        <v>5</v>
      </c>
      <c r="D983" s="19" t="s">
        <v>5</v>
      </c>
      <c r="E983" s="15" t="s">
        <v>1097</v>
      </c>
      <c r="F983" s="16">
        <v>650</v>
      </c>
      <c r="G983" s="16">
        <f>G984</f>
        <v>622.4</v>
      </c>
    </row>
    <row r="984" spans="1:7" s="2" customFormat="1" x14ac:dyDescent="0.25">
      <c r="A984" s="19" t="s">
        <v>1096</v>
      </c>
      <c r="B984" s="19" t="s">
        <v>128</v>
      </c>
      <c r="C984" s="19" t="s">
        <v>1095</v>
      </c>
      <c r="D984" s="19" t="s">
        <v>799</v>
      </c>
      <c r="E984" s="13" t="s">
        <v>129</v>
      </c>
      <c r="F984" s="16">
        <v>650</v>
      </c>
      <c r="G984" s="16">
        <v>622.4</v>
      </c>
    </row>
    <row r="985" spans="1:7" s="2" customFormat="1" ht="45" x14ac:dyDescent="0.25">
      <c r="A985" s="19" t="s">
        <v>1098</v>
      </c>
      <c r="B985" s="19" t="s">
        <v>5</v>
      </c>
      <c r="C985" s="19" t="s">
        <v>5</v>
      </c>
      <c r="D985" s="19" t="s">
        <v>5</v>
      </c>
      <c r="E985" s="15" t="s">
        <v>1099</v>
      </c>
      <c r="F985" s="16">
        <v>2798.7</v>
      </c>
      <c r="G985" s="16">
        <f>G986</f>
        <v>2798.7</v>
      </c>
    </row>
    <row r="986" spans="1:7" s="2" customFormat="1" x14ac:dyDescent="0.25">
      <c r="A986" s="19" t="s">
        <v>1098</v>
      </c>
      <c r="B986" s="19" t="s">
        <v>128</v>
      </c>
      <c r="C986" s="19" t="s">
        <v>1095</v>
      </c>
      <c r="D986" s="19" t="s">
        <v>344</v>
      </c>
      <c r="E986" s="13" t="s">
        <v>129</v>
      </c>
      <c r="F986" s="16">
        <v>2798.7</v>
      </c>
      <c r="G986" s="16">
        <v>2798.7</v>
      </c>
    </row>
    <row r="987" spans="1:7" s="2" customFormat="1" ht="28.5" x14ac:dyDescent="0.25">
      <c r="A987" s="12" t="s">
        <v>1100</v>
      </c>
      <c r="B987" s="13" t="s">
        <v>5</v>
      </c>
      <c r="C987" s="13" t="s">
        <v>5</v>
      </c>
      <c r="D987" s="13" t="s">
        <v>5</v>
      </c>
      <c r="E987" s="14" t="s">
        <v>1101</v>
      </c>
      <c r="F987" s="11">
        <v>495</v>
      </c>
      <c r="G987" s="11">
        <f>G988</f>
        <v>495</v>
      </c>
    </row>
    <row r="988" spans="1:7" s="2" customFormat="1" ht="45" x14ac:dyDescent="0.25">
      <c r="A988" s="19" t="s">
        <v>1102</v>
      </c>
      <c r="B988" s="19" t="s">
        <v>5</v>
      </c>
      <c r="C988" s="19" t="s">
        <v>5</v>
      </c>
      <c r="D988" s="19" t="s">
        <v>5</v>
      </c>
      <c r="E988" s="15" t="s">
        <v>1103</v>
      </c>
      <c r="F988" s="16">
        <v>495</v>
      </c>
      <c r="G988" s="16">
        <f>G989</f>
        <v>495</v>
      </c>
    </row>
    <row r="989" spans="1:7" s="2" customFormat="1" ht="30" x14ac:dyDescent="0.25">
      <c r="A989" s="19" t="s">
        <v>1102</v>
      </c>
      <c r="B989" s="19" t="s">
        <v>15</v>
      </c>
      <c r="C989" s="19" t="s">
        <v>1095</v>
      </c>
      <c r="D989" s="19" t="s">
        <v>344</v>
      </c>
      <c r="E989" s="13" t="s">
        <v>18</v>
      </c>
      <c r="F989" s="16">
        <v>495</v>
      </c>
      <c r="G989" s="16">
        <v>495</v>
      </c>
    </row>
    <row r="990" spans="1:7" s="2" customFormat="1" ht="57" x14ac:dyDescent="0.25">
      <c r="A990" s="12" t="s">
        <v>1104</v>
      </c>
      <c r="B990" s="13" t="s">
        <v>5</v>
      </c>
      <c r="C990" s="13" t="s">
        <v>5</v>
      </c>
      <c r="D990" s="13" t="s">
        <v>5</v>
      </c>
      <c r="E990" s="14" t="s">
        <v>1105</v>
      </c>
      <c r="F990" s="11">
        <v>500</v>
      </c>
      <c r="G990" s="11">
        <f>G991</f>
        <v>500</v>
      </c>
    </row>
    <row r="991" spans="1:7" s="2" customFormat="1" ht="30" x14ac:dyDescent="0.25">
      <c r="A991" s="19" t="s">
        <v>1106</v>
      </c>
      <c r="B991" s="19" t="s">
        <v>5</v>
      </c>
      <c r="C991" s="19" t="s">
        <v>5</v>
      </c>
      <c r="D991" s="19" t="s">
        <v>5</v>
      </c>
      <c r="E991" s="15" t="s">
        <v>1107</v>
      </c>
      <c r="F991" s="16">
        <v>500</v>
      </c>
      <c r="G991" s="16">
        <f>G992</f>
        <v>500</v>
      </c>
    </row>
    <row r="992" spans="1:7" s="2" customFormat="1" ht="30" x14ac:dyDescent="0.25">
      <c r="A992" s="19" t="s">
        <v>1106</v>
      </c>
      <c r="B992" s="19" t="s">
        <v>57</v>
      </c>
      <c r="C992" s="19" t="s">
        <v>1095</v>
      </c>
      <c r="D992" s="19" t="s">
        <v>344</v>
      </c>
      <c r="E992" s="13" t="s">
        <v>58</v>
      </c>
      <c r="F992" s="16">
        <v>500</v>
      </c>
      <c r="G992" s="16">
        <v>500</v>
      </c>
    </row>
    <row r="993" spans="1:7" s="2" customFormat="1" ht="42.75" x14ac:dyDescent="0.25">
      <c r="A993" s="12" t="s">
        <v>1108</v>
      </c>
      <c r="B993" s="13" t="s">
        <v>5</v>
      </c>
      <c r="C993" s="13" t="s">
        <v>5</v>
      </c>
      <c r="D993" s="13" t="s">
        <v>5</v>
      </c>
      <c r="E993" s="14" t="s">
        <v>1109</v>
      </c>
      <c r="F993" s="11">
        <v>1486</v>
      </c>
      <c r="G993" s="11">
        <f>G994</f>
        <v>1485.7</v>
      </c>
    </row>
    <row r="994" spans="1:7" s="2" customFormat="1" ht="45" x14ac:dyDescent="0.25">
      <c r="A994" s="19" t="s">
        <v>1110</v>
      </c>
      <c r="B994" s="19" t="s">
        <v>5</v>
      </c>
      <c r="C994" s="19" t="s">
        <v>5</v>
      </c>
      <c r="D994" s="19" t="s">
        <v>5</v>
      </c>
      <c r="E994" s="15" t="s">
        <v>1111</v>
      </c>
      <c r="F994" s="16">
        <v>1486</v>
      </c>
      <c r="G994" s="16">
        <f>G995</f>
        <v>1485.7</v>
      </c>
    </row>
    <row r="995" spans="1:7" s="2" customFormat="1" ht="30" x14ac:dyDescent="0.25">
      <c r="A995" s="19" t="s">
        <v>1110</v>
      </c>
      <c r="B995" s="19" t="s">
        <v>15</v>
      </c>
      <c r="C995" s="19" t="s">
        <v>1095</v>
      </c>
      <c r="D995" s="19" t="s">
        <v>344</v>
      </c>
      <c r="E995" s="13" t="s">
        <v>18</v>
      </c>
      <c r="F995" s="16">
        <v>1486</v>
      </c>
      <c r="G995" s="16">
        <v>1485.7</v>
      </c>
    </row>
    <row r="996" spans="1:7" s="2" customFormat="1" ht="28.5" x14ac:dyDescent="0.25">
      <c r="A996" s="12" t="s">
        <v>1112</v>
      </c>
      <c r="B996" s="13" t="s">
        <v>5</v>
      </c>
      <c r="C996" s="13" t="s">
        <v>5</v>
      </c>
      <c r="D996" s="13" t="s">
        <v>5</v>
      </c>
      <c r="E996" s="14" t="s">
        <v>1113</v>
      </c>
      <c r="F996" s="11">
        <v>70</v>
      </c>
      <c r="G996" s="11">
        <f>G997</f>
        <v>70</v>
      </c>
    </row>
    <row r="997" spans="1:7" s="2" customFormat="1" ht="45" x14ac:dyDescent="0.25">
      <c r="A997" s="19" t="s">
        <v>1114</v>
      </c>
      <c r="B997" s="19" t="s">
        <v>5</v>
      </c>
      <c r="C997" s="19" t="s">
        <v>5</v>
      </c>
      <c r="D997" s="19" t="s">
        <v>5</v>
      </c>
      <c r="E997" s="15" t="s">
        <v>1103</v>
      </c>
      <c r="F997" s="16">
        <v>70</v>
      </c>
      <c r="G997" s="16">
        <f>G998</f>
        <v>70</v>
      </c>
    </row>
    <row r="998" spans="1:7" s="2" customFormat="1" ht="30" x14ac:dyDescent="0.25">
      <c r="A998" s="19" t="s">
        <v>1114</v>
      </c>
      <c r="B998" s="19" t="s">
        <v>15</v>
      </c>
      <c r="C998" s="19" t="s">
        <v>1095</v>
      </c>
      <c r="D998" s="19" t="s">
        <v>344</v>
      </c>
      <c r="E998" s="13" t="s">
        <v>18</v>
      </c>
      <c r="F998" s="16">
        <v>70</v>
      </c>
      <c r="G998" s="16">
        <v>70</v>
      </c>
    </row>
    <row r="999" spans="1:7" s="2" customFormat="1" ht="42.75" x14ac:dyDescent="0.25">
      <c r="A999" s="12" t="s">
        <v>1115</v>
      </c>
      <c r="B999" s="13" t="s">
        <v>5</v>
      </c>
      <c r="C999" s="13" t="s">
        <v>5</v>
      </c>
      <c r="D999" s="13" t="s">
        <v>5</v>
      </c>
      <c r="E999" s="14" t="s">
        <v>1116</v>
      </c>
      <c r="F999" s="11">
        <v>700</v>
      </c>
      <c r="G999" s="11">
        <f>G1000</f>
        <v>695</v>
      </c>
    </row>
    <row r="1000" spans="1:7" s="2" customFormat="1" ht="45" x14ac:dyDescent="0.25">
      <c r="A1000" s="19" t="s">
        <v>1117</v>
      </c>
      <c r="B1000" s="19" t="s">
        <v>5</v>
      </c>
      <c r="C1000" s="19" t="s">
        <v>5</v>
      </c>
      <c r="D1000" s="19" t="s">
        <v>5</v>
      </c>
      <c r="E1000" s="15" t="s">
        <v>1103</v>
      </c>
      <c r="F1000" s="16">
        <v>700</v>
      </c>
      <c r="G1000" s="16">
        <f>G1001</f>
        <v>695</v>
      </c>
    </row>
    <row r="1001" spans="1:7" s="2" customFormat="1" ht="30" x14ac:dyDescent="0.25">
      <c r="A1001" s="19" t="s">
        <v>1117</v>
      </c>
      <c r="B1001" s="19" t="s">
        <v>15</v>
      </c>
      <c r="C1001" s="19" t="s">
        <v>1095</v>
      </c>
      <c r="D1001" s="19" t="s">
        <v>344</v>
      </c>
      <c r="E1001" s="13" t="s">
        <v>18</v>
      </c>
      <c r="F1001" s="16">
        <v>700</v>
      </c>
      <c r="G1001" s="16">
        <v>695</v>
      </c>
    </row>
    <row r="1002" spans="1:7" s="2" customFormat="1" ht="28.5" x14ac:dyDescent="0.25">
      <c r="A1002" s="12" t="s">
        <v>1118</v>
      </c>
      <c r="B1002" s="13" t="s">
        <v>5</v>
      </c>
      <c r="C1002" s="13" t="s">
        <v>5</v>
      </c>
      <c r="D1002" s="13" t="s">
        <v>5</v>
      </c>
      <c r="E1002" s="14" t="s">
        <v>1119</v>
      </c>
      <c r="F1002" s="11">
        <v>250</v>
      </c>
      <c r="G1002" s="11">
        <f>G1003</f>
        <v>250</v>
      </c>
    </row>
    <row r="1003" spans="1:7" s="2" customFormat="1" ht="45" x14ac:dyDescent="0.25">
      <c r="A1003" s="19" t="s">
        <v>1120</v>
      </c>
      <c r="B1003" s="19" t="s">
        <v>5</v>
      </c>
      <c r="C1003" s="19" t="s">
        <v>5</v>
      </c>
      <c r="D1003" s="19" t="s">
        <v>5</v>
      </c>
      <c r="E1003" s="15" t="s">
        <v>1103</v>
      </c>
      <c r="F1003" s="16">
        <v>250</v>
      </c>
      <c r="G1003" s="16">
        <f>G1004</f>
        <v>250</v>
      </c>
    </row>
    <row r="1004" spans="1:7" s="2" customFormat="1" ht="30" x14ac:dyDescent="0.25">
      <c r="A1004" s="19" t="s">
        <v>1120</v>
      </c>
      <c r="B1004" s="19" t="s">
        <v>15</v>
      </c>
      <c r="C1004" s="19" t="s">
        <v>1095</v>
      </c>
      <c r="D1004" s="19" t="s">
        <v>344</v>
      </c>
      <c r="E1004" s="13" t="s">
        <v>18</v>
      </c>
      <c r="F1004" s="16">
        <v>250</v>
      </c>
      <c r="G1004" s="16">
        <v>250</v>
      </c>
    </row>
    <row r="1005" spans="1:7" s="2" customFormat="1" ht="42.75" x14ac:dyDescent="0.25">
      <c r="A1005" s="12" t="s">
        <v>1121</v>
      </c>
      <c r="B1005" s="13" t="s">
        <v>5</v>
      </c>
      <c r="C1005" s="13" t="s">
        <v>5</v>
      </c>
      <c r="D1005" s="13" t="s">
        <v>5</v>
      </c>
      <c r="E1005" s="14" t="s">
        <v>1122</v>
      </c>
      <c r="F1005" s="11">
        <v>150</v>
      </c>
      <c r="G1005" s="11">
        <f>G1006</f>
        <v>149.80000000000001</v>
      </c>
    </row>
    <row r="1006" spans="1:7" s="2" customFormat="1" ht="45" x14ac:dyDescent="0.25">
      <c r="A1006" s="19" t="s">
        <v>1123</v>
      </c>
      <c r="B1006" s="19" t="s">
        <v>5</v>
      </c>
      <c r="C1006" s="19" t="s">
        <v>5</v>
      </c>
      <c r="D1006" s="19" t="s">
        <v>5</v>
      </c>
      <c r="E1006" s="15" t="s">
        <v>1103</v>
      </c>
      <c r="F1006" s="16">
        <v>150</v>
      </c>
      <c r="G1006" s="16">
        <f>G1007</f>
        <v>149.80000000000001</v>
      </c>
    </row>
    <row r="1007" spans="1:7" s="2" customFormat="1" ht="30" x14ac:dyDescent="0.25">
      <c r="A1007" s="19" t="s">
        <v>1123</v>
      </c>
      <c r="B1007" s="19" t="s">
        <v>15</v>
      </c>
      <c r="C1007" s="19" t="s">
        <v>1095</v>
      </c>
      <c r="D1007" s="19" t="s">
        <v>344</v>
      </c>
      <c r="E1007" s="13" t="s">
        <v>18</v>
      </c>
      <c r="F1007" s="16">
        <v>150</v>
      </c>
      <c r="G1007" s="16">
        <v>149.80000000000001</v>
      </c>
    </row>
    <row r="1008" spans="1:7" s="2" customFormat="1" ht="57" x14ac:dyDescent="0.25">
      <c r="A1008" s="12" t="s">
        <v>1124</v>
      </c>
      <c r="B1008" s="13" t="s">
        <v>5</v>
      </c>
      <c r="C1008" s="13" t="s">
        <v>5</v>
      </c>
      <c r="D1008" s="13" t="s">
        <v>5</v>
      </c>
      <c r="E1008" s="14" t="s">
        <v>1125</v>
      </c>
      <c r="F1008" s="11">
        <v>16094.9</v>
      </c>
      <c r="G1008" s="11">
        <f>G1009+G1011+G1013</f>
        <v>16094.9</v>
      </c>
    </row>
    <row r="1009" spans="1:7" s="2" customFormat="1" ht="45" x14ac:dyDescent="0.25">
      <c r="A1009" s="19" t="s">
        <v>1126</v>
      </c>
      <c r="B1009" s="19" t="s">
        <v>5</v>
      </c>
      <c r="C1009" s="19" t="s">
        <v>5</v>
      </c>
      <c r="D1009" s="19" t="s">
        <v>5</v>
      </c>
      <c r="E1009" s="15" t="s">
        <v>1127</v>
      </c>
      <c r="F1009" s="16">
        <v>258</v>
      </c>
      <c r="G1009" s="16">
        <f>G1010</f>
        <v>258</v>
      </c>
    </row>
    <row r="1010" spans="1:7" s="2" customFormat="1" ht="30" x14ac:dyDescent="0.25">
      <c r="A1010" s="19" t="s">
        <v>1126</v>
      </c>
      <c r="B1010" s="19" t="s">
        <v>57</v>
      </c>
      <c r="C1010" s="19" t="s">
        <v>1095</v>
      </c>
      <c r="D1010" s="19" t="s">
        <v>344</v>
      </c>
      <c r="E1010" s="13" t="s">
        <v>58</v>
      </c>
      <c r="F1010" s="16">
        <v>258</v>
      </c>
      <c r="G1010" s="16">
        <v>258</v>
      </c>
    </row>
    <row r="1011" spans="1:7" s="2" customFormat="1" ht="45" x14ac:dyDescent="0.25">
      <c r="A1011" s="19" t="s">
        <v>1128</v>
      </c>
      <c r="B1011" s="19" t="s">
        <v>5</v>
      </c>
      <c r="C1011" s="19" t="s">
        <v>5</v>
      </c>
      <c r="D1011" s="19" t="s">
        <v>5</v>
      </c>
      <c r="E1011" s="15" t="s">
        <v>1129</v>
      </c>
      <c r="F1011" s="16">
        <v>15487.6</v>
      </c>
      <c r="G1011" s="16">
        <f>G1012</f>
        <v>15487.6</v>
      </c>
    </row>
    <row r="1012" spans="1:7" s="2" customFormat="1" ht="30" x14ac:dyDescent="0.25">
      <c r="A1012" s="19" t="s">
        <v>1128</v>
      </c>
      <c r="B1012" s="19" t="s">
        <v>57</v>
      </c>
      <c r="C1012" s="19" t="s">
        <v>1095</v>
      </c>
      <c r="D1012" s="19" t="s">
        <v>344</v>
      </c>
      <c r="E1012" s="13" t="s">
        <v>58</v>
      </c>
      <c r="F1012" s="16">
        <v>15487.6</v>
      </c>
      <c r="G1012" s="16">
        <v>15487.6</v>
      </c>
    </row>
    <row r="1013" spans="1:7" s="2" customFormat="1" ht="45" x14ac:dyDescent="0.25">
      <c r="A1013" s="19" t="s">
        <v>1130</v>
      </c>
      <c r="B1013" s="19" t="s">
        <v>5</v>
      </c>
      <c r="C1013" s="19" t="s">
        <v>5</v>
      </c>
      <c r="D1013" s="19" t="s">
        <v>5</v>
      </c>
      <c r="E1013" s="15" t="s">
        <v>1111</v>
      </c>
      <c r="F1013" s="16">
        <v>349.3</v>
      </c>
      <c r="G1013" s="16">
        <f>G1014</f>
        <v>349.3</v>
      </c>
    </row>
    <row r="1014" spans="1:7" s="2" customFormat="1" ht="30" x14ac:dyDescent="0.25">
      <c r="A1014" s="19" t="s">
        <v>1130</v>
      </c>
      <c r="B1014" s="19" t="s">
        <v>15</v>
      </c>
      <c r="C1014" s="19" t="s">
        <v>1095</v>
      </c>
      <c r="D1014" s="19" t="s">
        <v>344</v>
      </c>
      <c r="E1014" s="13" t="s">
        <v>18</v>
      </c>
      <c r="F1014" s="16">
        <v>349.3</v>
      </c>
      <c r="G1014" s="16">
        <v>349.3</v>
      </c>
    </row>
    <row r="1015" spans="1:7" s="2" customFormat="1" ht="28.5" x14ac:dyDescent="0.25">
      <c r="A1015" s="12" t="s">
        <v>1131</v>
      </c>
      <c r="B1015" s="12" t="s">
        <v>5</v>
      </c>
      <c r="C1015" s="12" t="s">
        <v>5</v>
      </c>
      <c r="D1015" s="12" t="s">
        <v>5</v>
      </c>
      <c r="E1015" s="10" t="s">
        <v>1132</v>
      </c>
      <c r="F1015" s="11">
        <v>28431.5</v>
      </c>
      <c r="G1015" s="11">
        <f>G1016+G1023</f>
        <v>28431.300000000003</v>
      </c>
    </row>
    <row r="1016" spans="1:7" s="2" customFormat="1" ht="28.5" x14ac:dyDescent="0.25">
      <c r="A1016" s="12" t="s">
        <v>1133</v>
      </c>
      <c r="B1016" s="13" t="s">
        <v>5</v>
      </c>
      <c r="C1016" s="13" t="s">
        <v>5</v>
      </c>
      <c r="D1016" s="13" t="s">
        <v>5</v>
      </c>
      <c r="E1016" s="14" t="s">
        <v>1134</v>
      </c>
      <c r="F1016" s="11">
        <v>28426.5</v>
      </c>
      <c r="G1016" s="11">
        <f>G1017+G1019+G1021</f>
        <v>28426.300000000003</v>
      </c>
    </row>
    <row r="1017" spans="1:7" s="2" customFormat="1" ht="45" x14ac:dyDescent="0.25">
      <c r="A1017" s="19" t="s">
        <v>1135</v>
      </c>
      <c r="B1017" s="19" t="s">
        <v>5</v>
      </c>
      <c r="C1017" s="19" t="s">
        <v>5</v>
      </c>
      <c r="D1017" s="19" t="s">
        <v>5</v>
      </c>
      <c r="E1017" s="15" t="s">
        <v>1136</v>
      </c>
      <c r="F1017" s="16">
        <v>2.9</v>
      </c>
      <c r="G1017" s="16">
        <f>G1018</f>
        <v>2.7</v>
      </c>
    </row>
    <row r="1018" spans="1:7" s="2" customFormat="1" ht="30" x14ac:dyDescent="0.25">
      <c r="A1018" s="19" t="s">
        <v>1135</v>
      </c>
      <c r="B1018" s="19" t="s">
        <v>15</v>
      </c>
      <c r="C1018" s="19" t="s">
        <v>1095</v>
      </c>
      <c r="D1018" s="19" t="s">
        <v>490</v>
      </c>
      <c r="E1018" s="13" t="s">
        <v>18</v>
      </c>
      <c r="F1018" s="16">
        <v>2.9</v>
      </c>
      <c r="G1018" s="16">
        <v>2.7</v>
      </c>
    </row>
    <row r="1019" spans="1:7" s="2" customFormat="1" ht="30" x14ac:dyDescent="0.25">
      <c r="A1019" s="19" t="s">
        <v>1137</v>
      </c>
      <c r="B1019" s="19" t="s">
        <v>5</v>
      </c>
      <c r="C1019" s="19" t="s">
        <v>5</v>
      </c>
      <c r="D1019" s="19" t="s">
        <v>5</v>
      </c>
      <c r="E1019" s="15" t="s">
        <v>1138</v>
      </c>
      <c r="F1019" s="16">
        <v>101.2</v>
      </c>
      <c r="G1019" s="16">
        <f>G1020</f>
        <v>101.2</v>
      </c>
    </row>
    <row r="1020" spans="1:7" s="2" customFormat="1" x14ac:dyDescent="0.25">
      <c r="A1020" s="19" t="s">
        <v>1137</v>
      </c>
      <c r="B1020" s="19" t="s">
        <v>128</v>
      </c>
      <c r="C1020" s="19" t="s">
        <v>1095</v>
      </c>
      <c r="D1020" s="19" t="s">
        <v>490</v>
      </c>
      <c r="E1020" s="13" t="s">
        <v>129</v>
      </c>
      <c r="F1020" s="16">
        <v>101.2</v>
      </c>
      <c r="G1020" s="16">
        <v>101.2</v>
      </c>
    </row>
    <row r="1021" spans="1:7" s="2" customFormat="1" x14ac:dyDescent="0.25">
      <c r="A1021" s="19" t="s">
        <v>1139</v>
      </c>
      <c r="B1021" s="19" t="s">
        <v>5</v>
      </c>
      <c r="C1021" s="19" t="s">
        <v>5</v>
      </c>
      <c r="D1021" s="19" t="s">
        <v>5</v>
      </c>
      <c r="E1021" s="15" t="s">
        <v>1140</v>
      </c>
      <c r="F1021" s="16">
        <v>28322.400000000001</v>
      </c>
      <c r="G1021" s="16">
        <f>G1022</f>
        <v>28322.400000000001</v>
      </c>
    </row>
    <row r="1022" spans="1:7" s="2" customFormat="1" x14ac:dyDescent="0.25">
      <c r="A1022" s="19" t="s">
        <v>1139</v>
      </c>
      <c r="B1022" s="19" t="s">
        <v>128</v>
      </c>
      <c r="C1022" s="19" t="s">
        <v>1095</v>
      </c>
      <c r="D1022" s="19" t="s">
        <v>490</v>
      </c>
      <c r="E1022" s="13" t="s">
        <v>129</v>
      </c>
      <c r="F1022" s="16">
        <v>28322.400000000001</v>
      </c>
      <c r="G1022" s="16">
        <v>28322.400000000001</v>
      </c>
    </row>
    <row r="1023" spans="1:7" s="2" customFormat="1" ht="42.75" x14ac:dyDescent="0.25">
      <c r="A1023" s="12" t="s">
        <v>1141</v>
      </c>
      <c r="B1023" s="13" t="s">
        <v>5</v>
      </c>
      <c r="C1023" s="13" t="s">
        <v>5</v>
      </c>
      <c r="D1023" s="13" t="s">
        <v>5</v>
      </c>
      <c r="E1023" s="14" t="s">
        <v>1142</v>
      </c>
      <c r="F1023" s="11">
        <v>5</v>
      </c>
      <c r="G1023" s="11">
        <f>G1024</f>
        <v>5</v>
      </c>
    </row>
    <row r="1024" spans="1:7" s="2" customFormat="1" ht="30" x14ac:dyDescent="0.25">
      <c r="A1024" s="19" t="s">
        <v>1143</v>
      </c>
      <c r="B1024" s="19" t="s">
        <v>5</v>
      </c>
      <c r="C1024" s="19" t="s">
        <v>5</v>
      </c>
      <c r="D1024" s="19" t="s">
        <v>5</v>
      </c>
      <c r="E1024" s="15" t="s">
        <v>1144</v>
      </c>
      <c r="F1024" s="16">
        <v>5</v>
      </c>
      <c r="G1024" s="16">
        <f>G1025</f>
        <v>5</v>
      </c>
    </row>
    <row r="1025" spans="1:7" s="2" customFormat="1" ht="30" x14ac:dyDescent="0.25">
      <c r="A1025" s="19" t="s">
        <v>1143</v>
      </c>
      <c r="B1025" s="19" t="s">
        <v>15</v>
      </c>
      <c r="C1025" s="19" t="s">
        <v>1095</v>
      </c>
      <c r="D1025" s="19" t="s">
        <v>490</v>
      </c>
      <c r="E1025" s="13" t="s">
        <v>18</v>
      </c>
      <c r="F1025" s="16">
        <v>5</v>
      </c>
      <c r="G1025" s="16">
        <v>5</v>
      </c>
    </row>
    <row r="1026" spans="1:7" s="2" customFormat="1" x14ac:dyDescent="0.25">
      <c r="A1026" s="12" t="s">
        <v>1145</v>
      </c>
      <c r="B1026" s="12" t="s">
        <v>5</v>
      </c>
      <c r="C1026" s="12" t="s">
        <v>5</v>
      </c>
      <c r="D1026" s="12" t="s">
        <v>5</v>
      </c>
      <c r="E1026" s="10" t="s">
        <v>100</v>
      </c>
      <c r="F1026" s="11">
        <v>14840.3</v>
      </c>
      <c r="G1026" s="11">
        <f>G1027</f>
        <v>14677.199999999999</v>
      </c>
    </row>
    <row r="1027" spans="1:7" s="2" customFormat="1" ht="28.5" x14ac:dyDescent="0.25">
      <c r="A1027" s="12" t="s">
        <v>1146</v>
      </c>
      <c r="B1027" s="13" t="s">
        <v>5</v>
      </c>
      <c r="C1027" s="13" t="s">
        <v>5</v>
      </c>
      <c r="D1027" s="13" t="s">
        <v>5</v>
      </c>
      <c r="E1027" s="14" t="s">
        <v>259</v>
      </c>
      <c r="F1027" s="11">
        <v>14840.3</v>
      </c>
      <c r="G1027" s="11">
        <f>G1028</f>
        <v>14677.199999999999</v>
      </c>
    </row>
    <row r="1028" spans="1:7" s="2" customFormat="1" ht="30" x14ac:dyDescent="0.25">
      <c r="A1028" s="19" t="s">
        <v>1147</v>
      </c>
      <c r="B1028" s="19" t="s">
        <v>5</v>
      </c>
      <c r="C1028" s="19" t="s">
        <v>5</v>
      </c>
      <c r="D1028" s="19" t="s">
        <v>5</v>
      </c>
      <c r="E1028" s="15" t="s">
        <v>104</v>
      </c>
      <c r="F1028" s="16">
        <v>14840.3</v>
      </c>
      <c r="G1028" s="16">
        <f>G1029+G1030+G1031</f>
        <v>14677.199999999999</v>
      </c>
    </row>
    <row r="1029" spans="1:7" s="2" customFormat="1" ht="75" x14ac:dyDescent="0.25">
      <c r="A1029" s="19" t="s">
        <v>1147</v>
      </c>
      <c r="B1029" s="19" t="s">
        <v>105</v>
      </c>
      <c r="C1029" s="19" t="s">
        <v>1095</v>
      </c>
      <c r="D1029" s="19" t="s">
        <v>286</v>
      </c>
      <c r="E1029" s="13" t="s">
        <v>106</v>
      </c>
      <c r="F1029" s="16">
        <v>13759.3</v>
      </c>
      <c r="G1029" s="16">
        <v>13688.4</v>
      </c>
    </row>
    <row r="1030" spans="1:7" s="2" customFormat="1" ht="30" x14ac:dyDescent="0.25">
      <c r="A1030" s="19" t="s">
        <v>1147</v>
      </c>
      <c r="B1030" s="19" t="s">
        <v>15</v>
      </c>
      <c r="C1030" s="19" t="s">
        <v>1095</v>
      </c>
      <c r="D1030" s="19" t="s">
        <v>286</v>
      </c>
      <c r="E1030" s="13" t="s">
        <v>18</v>
      </c>
      <c r="F1030" s="16">
        <v>1081</v>
      </c>
      <c r="G1030" s="16">
        <v>979.8</v>
      </c>
    </row>
    <row r="1031" spans="1:7" s="2" customFormat="1" x14ac:dyDescent="0.25">
      <c r="A1031" s="19" t="s">
        <v>1147</v>
      </c>
      <c r="B1031" s="21" t="s">
        <v>34</v>
      </c>
      <c r="C1031" s="19">
        <v>145</v>
      </c>
      <c r="D1031" s="17" t="s">
        <v>286</v>
      </c>
      <c r="E1031" s="13" t="s">
        <v>2070</v>
      </c>
      <c r="F1031" s="16">
        <v>0</v>
      </c>
      <c r="G1031" s="16">
        <v>9</v>
      </c>
    </row>
    <row r="1032" spans="1:7" s="2" customFormat="1" ht="42.75" x14ac:dyDescent="0.25">
      <c r="A1032" s="12" t="s">
        <v>1148</v>
      </c>
      <c r="B1032" s="12" t="s">
        <v>5</v>
      </c>
      <c r="C1032" s="12" t="s">
        <v>5</v>
      </c>
      <c r="D1032" s="12" t="s">
        <v>5</v>
      </c>
      <c r="E1032" s="10" t="s">
        <v>1149</v>
      </c>
      <c r="F1032" s="11">
        <v>9304765.4000000004</v>
      </c>
      <c r="G1032" s="11">
        <f>G1033+G1085+G1167+G1203+G1252+G1290</f>
        <v>9169980.6000000015</v>
      </c>
    </row>
    <row r="1033" spans="1:7" s="2" customFormat="1" ht="28.5" x14ac:dyDescent="0.25">
      <c r="A1033" s="12" t="s">
        <v>1150</v>
      </c>
      <c r="B1033" s="12" t="s">
        <v>5</v>
      </c>
      <c r="C1033" s="12" t="s">
        <v>5</v>
      </c>
      <c r="D1033" s="12" t="s">
        <v>5</v>
      </c>
      <c r="E1033" s="10" t="s">
        <v>1151</v>
      </c>
      <c r="F1033" s="11">
        <v>2091176.6</v>
      </c>
      <c r="G1033" s="11">
        <f>G1034+G1060+G1080</f>
        <v>2085923.8000000003</v>
      </c>
    </row>
    <row r="1034" spans="1:7" s="2" customFormat="1" ht="28.5" x14ac:dyDescent="0.25">
      <c r="A1034" s="12" t="s">
        <v>1152</v>
      </c>
      <c r="B1034" s="13" t="s">
        <v>5</v>
      </c>
      <c r="C1034" s="13" t="s">
        <v>5</v>
      </c>
      <c r="D1034" s="13" t="s">
        <v>5</v>
      </c>
      <c r="E1034" s="14" t="s">
        <v>1153</v>
      </c>
      <c r="F1034" s="11">
        <v>1537728.1</v>
      </c>
      <c r="G1034" s="11">
        <f>G1035+G1038+G1041+G1044+G1047+G1050+G1053+G1055+G1057</f>
        <v>1535371.1</v>
      </c>
    </row>
    <row r="1035" spans="1:7" s="2" customFormat="1" x14ac:dyDescent="0.25">
      <c r="A1035" s="19" t="s">
        <v>1154</v>
      </c>
      <c r="B1035" s="19" t="s">
        <v>5</v>
      </c>
      <c r="C1035" s="19" t="s">
        <v>5</v>
      </c>
      <c r="D1035" s="19" t="s">
        <v>5</v>
      </c>
      <c r="E1035" s="15" t="s">
        <v>1155</v>
      </c>
      <c r="F1035" s="16">
        <v>85280.8</v>
      </c>
      <c r="G1035" s="16">
        <f>G1036+G1037</f>
        <v>85137.2</v>
      </c>
    </row>
    <row r="1036" spans="1:7" s="2" customFormat="1" ht="30" x14ac:dyDescent="0.25">
      <c r="A1036" s="19" t="s">
        <v>1154</v>
      </c>
      <c r="B1036" s="19" t="s">
        <v>15</v>
      </c>
      <c r="C1036" s="19" t="s">
        <v>238</v>
      </c>
      <c r="D1036" s="19" t="s">
        <v>490</v>
      </c>
      <c r="E1036" s="13" t="s">
        <v>18</v>
      </c>
      <c r="F1036" s="16">
        <v>1342.2</v>
      </c>
      <c r="G1036" s="16">
        <v>1286.3</v>
      </c>
    </row>
    <row r="1037" spans="1:7" s="2" customFormat="1" x14ac:dyDescent="0.25">
      <c r="A1037" s="19" t="s">
        <v>1154</v>
      </c>
      <c r="B1037" s="19" t="s">
        <v>82</v>
      </c>
      <c r="C1037" s="19" t="s">
        <v>238</v>
      </c>
      <c r="D1037" s="19" t="s">
        <v>490</v>
      </c>
      <c r="E1037" s="13" t="s">
        <v>83</v>
      </c>
      <c r="F1037" s="16">
        <v>83938.6</v>
      </c>
      <c r="G1037" s="16">
        <v>83850.899999999994</v>
      </c>
    </row>
    <row r="1038" spans="1:7" s="2" customFormat="1" ht="45" x14ac:dyDescent="0.25">
      <c r="A1038" s="19" t="s">
        <v>1156</v>
      </c>
      <c r="B1038" s="19" t="s">
        <v>5</v>
      </c>
      <c r="C1038" s="19" t="s">
        <v>5</v>
      </c>
      <c r="D1038" s="19" t="s">
        <v>5</v>
      </c>
      <c r="E1038" s="15" t="s">
        <v>1157</v>
      </c>
      <c r="F1038" s="16">
        <v>986</v>
      </c>
      <c r="G1038" s="16">
        <f>G1039+G1040</f>
        <v>984.4</v>
      </c>
    </row>
    <row r="1039" spans="1:7" s="2" customFormat="1" ht="30" x14ac:dyDescent="0.25">
      <c r="A1039" s="19" t="s">
        <v>1156</v>
      </c>
      <c r="B1039" s="19" t="s">
        <v>15</v>
      </c>
      <c r="C1039" s="19" t="s">
        <v>238</v>
      </c>
      <c r="D1039" s="19" t="s">
        <v>490</v>
      </c>
      <c r="E1039" s="13" t="s">
        <v>18</v>
      </c>
      <c r="F1039" s="16">
        <v>16.399999999999999</v>
      </c>
      <c r="G1039" s="16">
        <v>16</v>
      </c>
    </row>
    <row r="1040" spans="1:7" s="2" customFormat="1" x14ac:dyDescent="0.25">
      <c r="A1040" s="19" t="s">
        <v>1156</v>
      </c>
      <c r="B1040" s="19" t="s">
        <v>82</v>
      </c>
      <c r="C1040" s="19" t="s">
        <v>238</v>
      </c>
      <c r="D1040" s="19" t="s">
        <v>490</v>
      </c>
      <c r="E1040" s="13" t="s">
        <v>83</v>
      </c>
      <c r="F1040" s="16">
        <v>969.6</v>
      </c>
      <c r="G1040" s="16">
        <v>968.4</v>
      </c>
    </row>
    <row r="1041" spans="1:7" s="2" customFormat="1" x14ac:dyDescent="0.25">
      <c r="A1041" s="19" t="s">
        <v>1158</v>
      </c>
      <c r="B1041" s="19" t="s">
        <v>5</v>
      </c>
      <c r="C1041" s="19" t="s">
        <v>5</v>
      </c>
      <c r="D1041" s="19" t="s">
        <v>5</v>
      </c>
      <c r="E1041" s="15" t="s">
        <v>1159</v>
      </c>
      <c r="F1041" s="16">
        <v>163058.6</v>
      </c>
      <c r="G1041" s="16">
        <f>G1042+G1043</f>
        <v>161359.9</v>
      </c>
    </row>
    <row r="1042" spans="1:7" s="2" customFormat="1" ht="30" x14ac:dyDescent="0.25">
      <c r="A1042" s="19" t="s">
        <v>1158</v>
      </c>
      <c r="B1042" s="19" t="s">
        <v>15</v>
      </c>
      <c r="C1042" s="19" t="s">
        <v>238</v>
      </c>
      <c r="D1042" s="19" t="s">
        <v>490</v>
      </c>
      <c r="E1042" s="13" t="s">
        <v>18</v>
      </c>
      <c r="F1042" s="16">
        <v>179.3</v>
      </c>
      <c r="G1042" s="16">
        <v>115.5</v>
      </c>
    </row>
    <row r="1043" spans="1:7" s="2" customFormat="1" x14ac:dyDescent="0.25">
      <c r="A1043" s="19" t="s">
        <v>1158</v>
      </c>
      <c r="B1043" s="19" t="s">
        <v>82</v>
      </c>
      <c r="C1043" s="19" t="s">
        <v>238</v>
      </c>
      <c r="D1043" s="19" t="s">
        <v>490</v>
      </c>
      <c r="E1043" s="13" t="s">
        <v>83</v>
      </c>
      <c r="F1043" s="16">
        <v>162879.29999999999</v>
      </c>
      <c r="G1043" s="16">
        <v>161244.4</v>
      </c>
    </row>
    <row r="1044" spans="1:7" s="2" customFormat="1" ht="150" x14ac:dyDescent="0.25">
      <c r="A1044" s="19" t="s">
        <v>1160</v>
      </c>
      <c r="B1044" s="19" t="s">
        <v>5</v>
      </c>
      <c r="C1044" s="19" t="s">
        <v>5</v>
      </c>
      <c r="D1044" s="19" t="s">
        <v>5</v>
      </c>
      <c r="E1044" s="15" t="s">
        <v>1161</v>
      </c>
      <c r="F1044" s="16">
        <v>5415.5</v>
      </c>
      <c r="G1044" s="16">
        <f>G1045+G1046</f>
        <v>4767.7</v>
      </c>
    </row>
    <row r="1045" spans="1:7" s="2" customFormat="1" ht="30" x14ac:dyDescent="0.25">
      <c r="A1045" s="19" t="s">
        <v>1160</v>
      </c>
      <c r="B1045" s="19" t="s">
        <v>15</v>
      </c>
      <c r="C1045" s="19" t="s">
        <v>238</v>
      </c>
      <c r="D1045" s="19" t="s">
        <v>289</v>
      </c>
      <c r="E1045" s="13" t="s">
        <v>18</v>
      </c>
      <c r="F1045" s="16">
        <v>10</v>
      </c>
      <c r="G1045" s="16">
        <v>0</v>
      </c>
    </row>
    <row r="1046" spans="1:7" s="2" customFormat="1" x14ac:dyDescent="0.25">
      <c r="A1046" s="19" t="s">
        <v>1160</v>
      </c>
      <c r="B1046" s="19" t="s">
        <v>82</v>
      </c>
      <c r="C1046" s="19" t="s">
        <v>238</v>
      </c>
      <c r="D1046" s="19" t="s">
        <v>289</v>
      </c>
      <c r="E1046" s="13" t="s">
        <v>83</v>
      </c>
      <c r="F1046" s="16">
        <v>5405.5</v>
      </c>
      <c r="G1046" s="16">
        <v>4767.7</v>
      </c>
    </row>
    <row r="1047" spans="1:7" s="2" customFormat="1" ht="135" x14ac:dyDescent="0.25">
      <c r="A1047" s="19" t="s">
        <v>1162</v>
      </c>
      <c r="B1047" s="19" t="s">
        <v>5</v>
      </c>
      <c r="C1047" s="19" t="s">
        <v>5</v>
      </c>
      <c r="D1047" s="19" t="s">
        <v>5</v>
      </c>
      <c r="E1047" s="15" t="s">
        <v>1163</v>
      </c>
      <c r="F1047" s="16">
        <v>380386.7</v>
      </c>
      <c r="G1047" s="16">
        <f>G1048+G1049</f>
        <v>383115.2</v>
      </c>
    </row>
    <row r="1048" spans="1:7" s="2" customFormat="1" ht="30" x14ac:dyDescent="0.25">
      <c r="A1048" s="19" t="s">
        <v>1162</v>
      </c>
      <c r="B1048" s="19" t="s">
        <v>15</v>
      </c>
      <c r="C1048" s="19" t="s">
        <v>238</v>
      </c>
      <c r="D1048" s="19" t="s">
        <v>490</v>
      </c>
      <c r="E1048" s="13" t="s">
        <v>18</v>
      </c>
      <c r="F1048" s="16">
        <v>113.8</v>
      </c>
      <c r="G1048" s="16">
        <v>73.900000000000006</v>
      </c>
    </row>
    <row r="1049" spans="1:7" s="2" customFormat="1" x14ac:dyDescent="0.25">
      <c r="A1049" s="19" t="s">
        <v>1162</v>
      </c>
      <c r="B1049" s="19" t="s">
        <v>82</v>
      </c>
      <c r="C1049" s="19" t="s">
        <v>238</v>
      </c>
      <c r="D1049" s="19" t="s">
        <v>490</v>
      </c>
      <c r="E1049" s="13" t="s">
        <v>83</v>
      </c>
      <c r="F1049" s="16">
        <v>380272.9</v>
      </c>
      <c r="G1049" s="16">
        <v>383041.3</v>
      </c>
    </row>
    <row r="1050" spans="1:7" s="2" customFormat="1" ht="120" x14ac:dyDescent="0.25">
      <c r="A1050" s="19" t="s">
        <v>1164</v>
      </c>
      <c r="B1050" s="19" t="s">
        <v>5</v>
      </c>
      <c r="C1050" s="19" t="s">
        <v>5</v>
      </c>
      <c r="D1050" s="19" t="s">
        <v>5</v>
      </c>
      <c r="E1050" s="15" t="s">
        <v>1165</v>
      </c>
      <c r="F1050" s="16">
        <v>40595.800000000003</v>
      </c>
      <c r="G1050" s="16">
        <f>G1051+G1052</f>
        <v>37811.200000000004</v>
      </c>
    </row>
    <row r="1051" spans="1:7" s="2" customFormat="1" ht="30" x14ac:dyDescent="0.25">
      <c r="A1051" s="19" t="s">
        <v>1164</v>
      </c>
      <c r="B1051" s="19" t="s">
        <v>15</v>
      </c>
      <c r="C1051" s="19" t="s">
        <v>238</v>
      </c>
      <c r="D1051" s="19" t="s">
        <v>490</v>
      </c>
      <c r="E1051" s="13" t="s">
        <v>18</v>
      </c>
      <c r="F1051" s="16">
        <v>17</v>
      </c>
      <c r="G1051" s="16">
        <v>9.4</v>
      </c>
    </row>
    <row r="1052" spans="1:7" s="2" customFormat="1" x14ac:dyDescent="0.25">
      <c r="A1052" s="19" t="s">
        <v>1164</v>
      </c>
      <c r="B1052" s="19" t="s">
        <v>82</v>
      </c>
      <c r="C1052" s="19" t="s">
        <v>238</v>
      </c>
      <c r="D1052" s="19" t="s">
        <v>490</v>
      </c>
      <c r="E1052" s="13" t="s">
        <v>83</v>
      </c>
      <c r="F1052" s="16">
        <v>40578.800000000003</v>
      </c>
      <c r="G1052" s="16">
        <v>37801.800000000003</v>
      </c>
    </row>
    <row r="1053" spans="1:7" s="2" customFormat="1" ht="150" x14ac:dyDescent="0.25">
      <c r="A1053" s="19" t="s">
        <v>1166</v>
      </c>
      <c r="B1053" s="19" t="s">
        <v>5</v>
      </c>
      <c r="C1053" s="19" t="s">
        <v>5</v>
      </c>
      <c r="D1053" s="19" t="s">
        <v>5</v>
      </c>
      <c r="E1053" s="15" t="s">
        <v>1167</v>
      </c>
      <c r="F1053" s="16">
        <v>0.6</v>
      </c>
      <c r="G1053" s="16">
        <f>G1054</f>
        <v>0</v>
      </c>
    </row>
    <row r="1054" spans="1:7" s="2" customFormat="1" x14ac:dyDescent="0.25">
      <c r="A1054" s="19" t="s">
        <v>1166</v>
      </c>
      <c r="B1054" s="19" t="s">
        <v>82</v>
      </c>
      <c r="C1054" s="19" t="s">
        <v>238</v>
      </c>
      <c r="D1054" s="19" t="s">
        <v>490</v>
      </c>
      <c r="E1054" s="13" t="s">
        <v>83</v>
      </c>
      <c r="F1054" s="16">
        <v>0.6</v>
      </c>
      <c r="G1054" s="16">
        <v>0</v>
      </c>
    </row>
    <row r="1055" spans="1:7" s="2" customFormat="1" ht="135" x14ac:dyDescent="0.25">
      <c r="A1055" s="19" t="s">
        <v>1168</v>
      </c>
      <c r="B1055" s="19" t="s">
        <v>5</v>
      </c>
      <c r="C1055" s="19" t="s">
        <v>5</v>
      </c>
      <c r="D1055" s="19" t="s">
        <v>5</v>
      </c>
      <c r="E1055" s="15" t="s">
        <v>1169</v>
      </c>
      <c r="F1055" s="16">
        <v>2.9</v>
      </c>
      <c r="G1055" s="16">
        <f>G1056</f>
        <v>0</v>
      </c>
    </row>
    <row r="1056" spans="1:7" s="2" customFormat="1" x14ac:dyDescent="0.25">
      <c r="A1056" s="19" t="s">
        <v>1168</v>
      </c>
      <c r="B1056" s="19" t="s">
        <v>82</v>
      </c>
      <c r="C1056" s="19" t="s">
        <v>238</v>
      </c>
      <c r="D1056" s="19" t="s">
        <v>490</v>
      </c>
      <c r="E1056" s="13" t="s">
        <v>83</v>
      </c>
      <c r="F1056" s="16">
        <v>2.9</v>
      </c>
      <c r="G1056" s="16">
        <v>0</v>
      </c>
    </row>
    <row r="1057" spans="1:7" s="2" customFormat="1" ht="45" x14ac:dyDescent="0.25">
      <c r="A1057" s="19" t="s">
        <v>1170</v>
      </c>
      <c r="B1057" s="19" t="s">
        <v>5</v>
      </c>
      <c r="C1057" s="19" t="s">
        <v>5</v>
      </c>
      <c r="D1057" s="19" t="s">
        <v>5</v>
      </c>
      <c r="E1057" s="15" t="s">
        <v>1171</v>
      </c>
      <c r="F1057" s="16">
        <v>862001.2</v>
      </c>
      <c r="G1057" s="16">
        <f>G1058+G1059</f>
        <v>862195.5</v>
      </c>
    </row>
    <row r="1058" spans="1:7" s="2" customFormat="1" ht="30" x14ac:dyDescent="0.25">
      <c r="A1058" s="19" t="s">
        <v>1170</v>
      </c>
      <c r="B1058" s="19" t="s">
        <v>15</v>
      </c>
      <c r="C1058" s="19" t="s">
        <v>238</v>
      </c>
      <c r="D1058" s="19" t="s">
        <v>289</v>
      </c>
      <c r="E1058" s="13" t="s">
        <v>18</v>
      </c>
      <c r="F1058" s="16">
        <v>12383</v>
      </c>
      <c r="G1058" s="16">
        <v>12640.4</v>
      </c>
    </row>
    <row r="1059" spans="1:7" s="2" customFormat="1" x14ac:dyDescent="0.25">
      <c r="A1059" s="19" t="s">
        <v>1170</v>
      </c>
      <c r="B1059" s="19" t="s">
        <v>82</v>
      </c>
      <c r="C1059" s="19" t="s">
        <v>238</v>
      </c>
      <c r="D1059" s="19" t="s">
        <v>289</v>
      </c>
      <c r="E1059" s="13" t="s">
        <v>83</v>
      </c>
      <c r="F1059" s="16">
        <v>849618.2</v>
      </c>
      <c r="G1059" s="16">
        <v>849555.1</v>
      </c>
    </row>
    <row r="1060" spans="1:7" s="2" customFormat="1" ht="28.5" x14ac:dyDescent="0.25">
      <c r="A1060" s="12" t="s">
        <v>1172</v>
      </c>
      <c r="B1060" s="13" t="s">
        <v>5</v>
      </c>
      <c r="C1060" s="13" t="s">
        <v>5</v>
      </c>
      <c r="D1060" s="13" t="s">
        <v>5</v>
      </c>
      <c r="E1060" s="14" t="s">
        <v>1173</v>
      </c>
      <c r="F1060" s="11">
        <v>278495.90000000002</v>
      </c>
      <c r="G1060" s="11">
        <f>G1061+G1064+G1066+G1069+G1072+G1074+G1076+G1078</f>
        <v>275600.10000000003</v>
      </c>
    </row>
    <row r="1061" spans="1:7" s="2" customFormat="1" x14ac:dyDescent="0.25">
      <c r="A1061" s="19" t="s">
        <v>1174</v>
      </c>
      <c r="B1061" s="19" t="s">
        <v>5</v>
      </c>
      <c r="C1061" s="19" t="s">
        <v>5</v>
      </c>
      <c r="D1061" s="19" t="s">
        <v>5</v>
      </c>
      <c r="E1061" s="15" t="s">
        <v>1175</v>
      </c>
      <c r="F1061" s="16">
        <v>98002.8</v>
      </c>
      <c r="G1061" s="16">
        <f>G1062+G1063</f>
        <v>96073.600000000006</v>
      </c>
    </row>
    <row r="1062" spans="1:7" s="2" customFormat="1" ht="30" x14ac:dyDescent="0.25">
      <c r="A1062" s="19" t="s">
        <v>1174</v>
      </c>
      <c r="B1062" s="19" t="s">
        <v>15</v>
      </c>
      <c r="C1062" s="19" t="s">
        <v>238</v>
      </c>
      <c r="D1062" s="19" t="s">
        <v>490</v>
      </c>
      <c r="E1062" s="13" t="s">
        <v>18</v>
      </c>
      <c r="F1062" s="16">
        <v>306</v>
      </c>
      <c r="G1062" s="16">
        <v>278.5</v>
      </c>
    </row>
    <row r="1063" spans="1:7" s="2" customFormat="1" x14ac:dyDescent="0.25">
      <c r="A1063" s="19" t="s">
        <v>1174</v>
      </c>
      <c r="B1063" s="19" t="s">
        <v>82</v>
      </c>
      <c r="C1063" s="19" t="s">
        <v>238</v>
      </c>
      <c r="D1063" s="19" t="s">
        <v>490</v>
      </c>
      <c r="E1063" s="13" t="s">
        <v>83</v>
      </c>
      <c r="F1063" s="16">
        <v>97696.8</v>
      </c>
      <c r="G1063" s="16">
        <v>95795.1</v>
      </c>
    </row>
    <row r="1064" spans="1:7" s="2" customFormat="1" ht="30" x14ac:dyDescent="0.25">
      <c r="A1064" s="19" t="s">
        <v>1176</v>
      </c>
      <c r="B1064" s="19" t="s">
        <v>5</v>
      </c>
      <c r="C1064" s="19" t="s">
        <v>5</v>
      </c>
      <c r="D1064" s="19" t="s">
        <v>5</v>
      </c>
      <c r="E1064" s="15" t="s">
        <v>1177</v>
      </c>
      <c r="F1064" s="16">
        <v>30671.200000000001</v>
      </c>
      <c r="G1064" s="16">
        <f>G1065</f>
        <v>30531</v>
      </c>
    </row>
    <row r="1065" spans="1:7" s="2" customFormat="1" x14ac:dyDescent="0.25">
      <c r="A1065" s="19" t="s">
        <v>1176</v>
      </c>
      <c r="B1065" s="19" t="s">
        <v>82</v>
      </c>
      <c r="C1065" s="19" t="s">
        <v>238</v>
      </c>
      <c r="D1065" s="19" t="s">
        <v>344</v>
      </c>
      <c r="E1065" s="13" t="s">
        <v>83</v>
      </c>
      <c r="F1065" s="16">
        <v>30671.200000000001</v>
      </c>
      <c r="G1065" s="16">
        <v>30531</v>
      </c>
    </row>
    <row r="1066" spans="1:7" s="2" customFormat="1" x14ac:dyDescent="0.25">
      <c r="A1066" s="19" t="s">
        <v>1178</v>
      </c>
      <c r="B1066" s="19" t="s">
        <v>5</v>
      </c>
      <c r="C1066" s="19" t="s">
        <v>5</v>
      </c>
      <c r="D1066" s="19" t="s">
        <v>5</v>
      </c>
      <c r="E1066" s="15" t="s">
        <v>1179</v>
      </c>
      <c r="F1066" s="16">
        <v>5241.7</v>
      </c>
      <c r="G1066" s="16">
        <f>G1067+G1068</f>
        <v>4816.2</v>
      </c>
    </row>
    <row r="1067" spans="1:7" s="2" customFormat="1" ht="30" x14ac:dyDescent="0.25">
      <c r="A1067" s="19" t="s">
        <v>1178</v>
      </c>
      <c r="B1067" s="19" t="s">
        <v>15</v>
      </c>
      <c r="C1067" s="19" t="s">
        <v>238</v>
      </c>
      <c r="D1067" s="19" t="s">
        <v>490</v>
      </c>
      <c r="E1067" s="13" t="s">
        <v>18</v>
      </c>
      <c r="F1067" s="16">
        <v>76.900000000000006</v>
      </c>
      <c r="G1067" s="16">
        <v>74.7</v>
      </c>
    </row>
    <row r="1068" spans="1:7" s="2" customFormat="1" x14ac:dyDescent="0.25">
      <c r="A1068" s="19" t="s">
        <v>1178</v>
      </c>
      <c r="B1068" s="19" t="s">
        <v>82</v>
      </c>
      <c r="C1068" s="19" t="s">
        <v>238</v>
      </c>
      <c r="D1068" s="19" t="s">
        <v>490</v>
      </c>
      <c r="E1068" s="13" t="s">
        <v>83</v>
      </c>
      <c r="F1068" s="16">
        <v>5164.8</v>
      </c>
      <c r="G1068" s="16">
        <v>4741.5</v>
      </c>
    </row>
    <row r="1069" spans="1:7" s="2" customFormat="1" ht="45" x14ac:dyDescent="0.25">
      <c r="A1069" s="19" t="s">
        <v>1180</v>
      </c>
      <c r="B1069" s="19" t="s">
        <v>5</v>
      </c>
      <c r="C1069" s="19" t="s">
        <v>5</v>
      </c>
      <c r="D1069" s="19" t="s">
        <v>5</v>
      </c>
      <c r="E1069" s="15" t="s">
        <v>1181</v>
      </c>
      <c r="F1069" s="16">
        <v>539.29999999999995</v>
      </c>
      <c r="G1069" s="16">
        <f>G1070+G1071</f>
        <v>733.2</v>
      </c>
    </row>
    <row r="1070" spans="1:7" s="2" customFormat="1" ht="30" x14ac:dyDescent="0.25">
      <c r="A1070" s="19" t="s">
        <v>1180</v>
      </c>
      <c r="B1070" s="19" t="s">
        <v>15</v>
      </c>
      <c r="C1070" s="19" t="s">
        <v>238</v>
      </c>
      <c r="D1070" s="19" t="s">
        <v>490</v>
      </c>
      <c r="E1070" s="13" t="s">
        <v>18</v>
      </c>
      <c r="F1070" s="16">
        <v>7</v>
      </c>
      <c r="G1070" s="16">
        <v>9</v>
      </c>
    </row>
    <row r="1071" spans="1:7" s="2" customFormat="1" x14ac:dyDescent="0.25">
      <c r="A1071" s="19" t="s">
        <v>1180</v>
      </c>
      <c r="B1071" s="19" t="s">
        <v>82</v>
      </c>
      <c r="C1071" s="19" t="s">
        <v>238</v>
      </c>
      <c r="D1071" s="19" t="s">
        <v>490</v>
      </c>
      <c r="E1071" s="13" t="s">
        <v>83</v>
      </c>
      <c r="F1071" s="16">
        <v>532.29999999999995</v>
      </c>
      <c r="G1071" s="16">
        <v>724.2</v>
      </c>
    </row>
    <row r="1072" spans="1:7" s="2" customFormat="1" ht="30" x14ac:dyDescent="0.25">
      <c r="A1072" s="19" t="s">
        <v>1182</v>
      </c>
      <c r="B1072" s="19" t="s">
        <v>5</v>
      </c>
      <c r="C1072" s="19" t="s">
        <v>5</v>
      </c>
      <c r="D1072" s="19" t="s">
        <v>5</v>
      </c>
      <c r="E1072" s="15" t="s">
        <v>1183</v>
      </c>
      <c r="F1072" s="16">
        <v>8896</v>
      </c>
      <c r="G1072" s="16">
        <f>G1073</f>
        <v>9299</v>
      </c>
    </row>
    <row r="1073" spans="1:7" s="2" customFormat="1" ht="30" x14ac:dyDescent="0.25">
      <c r="A1073" s="19" t="s">
        <v>1182</v>
      </c>
      <c r="B1073" s="19" t="s">
        <v>57</v>
      </c>
      <c r="C1073" s="19" t="s">
        <v>238</v>
      </c>
      <c r="D1073" s="19" t="s">
        <v>490</v>
      </c>
      <c r="E1073" s="13" t="s">
        <v>58</v>
      </c>
      <c r="F1073" s="16">
        <v>8896</v>
      </c>
      <c r="G1073" s="16">
        <v>9299</v>
      </c>
    </row>
    <row r="1074" spans="1:7" s="2" customFormat="1" ht="120" x14ac:dyDescent="0.25">
      <c r="A1074" s="19" t="s">
        <v>1184</v>
      </c>
      <c r="B1074" s="19" t="s">
        <v>5</v>
      </c>
      <c r="C1074" s="19" t="s">
        <v>5</v>
      </c>
      <c r="D1074" s="19" t="s">
        <v>5</v>
      </c>
      <c r="E1074" s="15" t="s">
        <v>1185</v>
      </c>
      <c r="F1074" s="16">
        <v>91260</v>
      </c>
      <c r="G1074" s="16">
        <f>G1075</f>
        <v>91260</v>
      </c>
    </row>
    <row r="1075" spans="1:7" s="2" customFormat="1" ht="30" x14ac:dyDescent="0.25">
      <c r="A1075" s="19" t="s">
        <v>1184</v>
      </c>
      <c r="B1075" s="19" t="s">
        <v>57</v>
      </c>
      <c r="C1075" s="19" t="s">
        <v>238</v>
      </c>
      <c r="D1075" s="19" t="s">
        <v>490</v>
      </c>
      <c r="E1075" s="13" t="s">
        <v>58</v>
      </c>
      <c r="F1075" s="16">
        <v>91260</v>
      </c>
      <c r="G1075" s="16">
        <v>91260</v>
      </c>
    </row>
    <row r="1076" spans="1:7" s="2" customFormat="1" ht="45" x14ac:dyDescent="0.25">
      <c r="A1076" s="19" t="s">
        <v>1186</v>
      </c>
      <c r="B1076" s="19" t="s">
        <v>5</v>
      </c>
      <c r="C1076" s="19" t="s">
        <v>5</v>
      </c>
      <c r="D1076" s="19" t="s">
        <v>5</v>
      </c>
      <c r="E1076" s="15" t="s">
        <v>1187</v>
      </c>
      <c r="F1076" s="16">
        <v>43793.599999999999</v>
      </c>
      <c r="G1076" s="16">
        <f>G1077</f>
        <v>42795.9</v>
      </c>
    </row>
    <row r="1077" spans="1:7" s="2" customFormat="1" x14ac:dyDescent="0.25">
      <c r="A1077" s="19" t="s">
        <v>1186</v>
      </c>
      <c r="B1077" s="19" t="s">
        <v>128</v>
      </c>
      <c r="C1077" s="19" t="s">
        <v>238</v>
      </c>
      <c r="D1077" s="19" t="s">
        <v>490</v>
      </c>
      <c r="E1077" s="13" t="s">
        <v>129</v>
      </c>
      <c r="F1077" s="16">
        <v>43793.599999999999</v>
      </c>
      <c r="G1077" s="16">
        <v>42795.9</v>
      </c>
    </row>
    <row r="1078" spans="1:7" s="2" customFormat="1" ht="210" x14ac:dyDescent="0.25">
      <c r="A1078" s="19" t="s">
        <v>1188</v>
      </c>
      <c r="B1078" s="19" t="s">
        <v>5</v>
      </c>
      <c r="C1078" s="19" t="s">
        <v>5</v>
      </c>
      <c r="D1078" s="19" t="s">
        <v>5</v>
      </c>
      <c r="E1078" s="15" t="s">
        <v>1189</v>
      </c>
      <c r="F1078" s="16">
        <v>91.3</v>
      </c>
      <c r="G1078" s="16">
        <f>G1079</f>
        <v>91.2</v>
      </c>
    </row>
    <row r="1079" spans="1:7" s="2" customFormat="1" ht="30" x14ac:dyDescent="0.25">
      <c r="A1079" s="19" t="s">
        <v>1188</v>
      </c>
      <c r="B1079" s="19" t="s">
        <v>57</v>
      </c>
      <c r="C1079" s="19" t="s">
        <v>238</v>
      </c>
      <c r="D1079" s="19" t="s">
        <v>289</v>
      </c>
      <c r="E1079" s="13" t="s">
        <v>58</v>
      </c>
      <c r="F1079" s="16">
        <v>91.3</v>
      </c>
      <c r="G1079" s="16">
        <v>91.2</v>
      </c>
    </row>
    <row r="1080" spans="1:7" s="2" customFormat="1" ht="57" x14ac:dyDescent="0.25">
      <c r="A1080" s="12" t="s">
        <v>1190</v>
      </c>
      <c r="B1080" s="13" t="s">
        <v>5</v>
      </c>
      <c r="C1080" s="13" t="s">
        <v>5</v>
      </c>
      <c r="D1080" s="13" t="s">
        <v>5</v>
      </c>
      <c r="E1080" s="14" t="s">
        <v>1191</v>
      </c>
      <c r="F1080" s="11">
        <v>274952.59999999998</v>
      </c>
      <c r="G1080" s="11">
        <f>G1081+G1083</f>
        <v>274952.60000000003</v>
      </c>
    </row>
    <row r="1081" spans="1:7" s="2" customFormat="1" ht="60" x14ac:dyDescent="0.25">
      <c r="A1081" s="19" t="s">
        <v>1192</v>
      </c>
      <c r="B1081" s="19" t="s">
        <v>5</v>
      </c>
      <c r="C1081" s="19" t="s">
        <v>5</v>
      </c>
      <c r="D1081" s="19" t="s">
        <v>5</v>
      </c>
      <c r="E1081" s="15" t="s">
        <v>1193</v>
      </c>
      <c r="F1081" s="16">
        <v>9110.4</v>
      </c>
      <c r="G1081" s="16">
        <f>G1082</f>
        <v>9110.4</v>
      </c>
    </row>
    <row r="1082" spans="1:7" s="2" customFormat="1" ht="30" x14ac:dyDescent="0.25">
      <c r="A1082" s="19" t="s">
        <v>1192</v>
      </c>
      <c r="B1082" s="19" t="s">
        <v>57</v>
      </c>
      <c r="C1082" s="19" t="s">
        <v>238</v>
      </c>
      <c r="D1082" s="19" t="s">
        <v>1194</v>
      </c>
      <c r="E1082" s="13" t="s">
        <v>58</v>
      </c>
      <c r="F1082" s="16">
        <v>9110.4</v>
      </c>
      <c r="G1082" s="16">
        <v>9110.4</v>
      </c>
    </row>
    <row r="1083" spans="1:7" s="2" customFormat="1" ht="75" x14ac:dyDescent="0.25">
      <c r="A1083" s="19" t="s">
        <v>1195</v>
      </c>
      <c r="B1083" s="19" t="s">
        <v>5</v>
      </c>
      <c r="C1083" s="19" t="s">
        <v>5</v>
      </c>
      <c r="D1083" s="19" t="s">
        <v>5</v>
      </c>
      <c r="E1083" s="15" t="s">
        <v>1196</v>
      </c>
      <c r="F1083" s="16">
        <v>265842.2</v>
      </c>
      <c r="G1083" s="16">
        <f>G1084</f>
        <v>265842.2</v>
      </c>
    </row>
    <row r="1084" spans="1:7" s="2" customFormat="1" ht="30" x14ac:dyDescent="0.25">
      <c r="A1084" s="19" t="s">
        <v>1195</v>
      </c>
      <c r="B1084" s="19" t="s">
        <v>57</v>
      </c>
      <c r="C1084" s="19" t="s">
        <v>238</v>
      </c>
      <c r="D1084" s="19" t="s">
        <v>1194</v>
      </c>
      <c r="E1084" s="13" t="s">
        <v>58</v>
      </c>
      <c r="F1084" s="16">
        <v>265842.2</v>
      </c>
      <c r="G1084" s="16">
        <v>265842.2</v>
      </c>
    </row>
    <row r="1085" spans="1:7" s="2" customFormat="1" ht="57" x14ac:dyDescent="0.25">
      <c r="A1085" s="12" t="s">
        <v>1197</v>
      </c>
      <c r="B1085" s="12" t="s">
        <v>5</v>
      </c>
      <c r="C1085" s="12" t="s">
        <v>5</v>
      </c>
      <c r="D1085" s="12" t="s">
        <v>5</v>
      </c>
      <c r="E1085" s="10" t="s">
        <v>1198</v>
      </c>
      <c r="F1085" s="11">
        <v>4168235.9</v>
      </c>
      <c r="G1085" s="11">
        <f>G1086+G1099+G1154</f>
        <v>4103661.8000000003</v>
      </c>
    </row>
    <row r="1086" spans="1:7" s="2" customFormat="1" ht="28.5" x14ac:dyDescent="0.25">
      <c r="A1086" s="12" t="s">
        <v>1199</v>
      </c>
      <c r="B1086" s="13" t="s">
        <v>5</v>
      </c>
      <c r="C1086" s="13" t="s">
        <v>5</v>
      </c>
      <c r="D1086" s="13" t="s">
        <v>5</v>
      </c>
      <c r="E1086" s="14" t="s">
        <v>1200</v>
      </c>
      <c r="F1086" s="11">
        <v>81094.7</v>
      </c>
      <c r="G1086" s="11">
        <f>G1087+G1089+G1092+G1095+G1097</f>
        <v>81541.899999999994</v>
      </c>
    </row>
    <row r="1087" spans="1:7" s="2" customFormat="1" ht="90" x14ac:dyDescent="0.25">
      <c r="A1087" s="19" t="s">
        <v>1201</v>
      </c>
      <c r="B1087" s="19" t="s">
        <v>5</v>
      </c>
      <c r="C1087" s="19" t="s">
        <v>5</v>
      </c>
      <c r="D1087" s="19" t="s">
        <v>5</v>
      </c>
      <c r="E1087" s="15" t="s">
        <v>1202</v>
      </c>
      <c r="F1087" s="16">
        <v>9071</v>
      </c>
      <c r="G1087" s="16">
        <f>G1088</f>
        <v>9794.2999999999993</v>
      </c>
    </row>
    <row r="1088" spans="1:7" s="2" customFormat="1" x14ac:dyDescent="0.25">
      <c r="A1088" s="19" t="s">
        <v>1201</v>
      </c>
      <c r="B1088" s="19" t="s">
        <v>34</v>
      </c>
      <c r="C1088" s="19" t="s">
        <v>238</v>
      </c>
      <c r="D1088" s="19" t="s">
        <v>490</v>
      </c>
      <c r="E1088" s="13" t="s">
        <v>35</v>
      </c>
      <c r="F1088" s="16">
        <v>9071</v>
      </c>
      <c r="G1088" s="16">
        <v>9794.2999999999993</v>
      </c>
    </row>
    <row r="1089" spans="1:7" s="2" customFormat="1" ht="45" x14ac:dyDescent="0.25">
      <c r="A1089" s="19" t="s">
        <v>1203</v>
      </c>
      <c r="B1089" s="19" t="s">
        <v>5</v>
      </c>
      <c r="C1089" s="19" t="s">
        <v>5</v>
      </c>
      <c r="D1089" s="19" t="s">
        <v>5</v>
      </c>
      <c r="E1089" s="15" t="s">
        <v>1204</v>
      </c>
      <c r="F1089" s="16">
        <v>3127.1</v>
      </c>
      <c r="G1089" s="16">
        <f>G1090+G1091</f>
        <v>3122.3</v>
      </c>
    </row>
    <row r="1090" spans="1:7" s="2" customFormat="1" ht="30" x14ac:dyDescent="0.25">
      <c r="A1090" s="19" t="s">
        <v>1203</v>
      </c>
      <c r="B1090" s="19" t="s">
        <v>15</v>
      </c>
      <c r="C1090" s="19" t="s">
        <v>238</v>
      </c>
      <c r="D1090" s="19" t="s">
        <v>490</v>
      </c>
      <c r="E1090" s="13" t="s">
        <v>18</v>
      </c>
      <c r="F1090" s="16">
        <v>48.1</v>
      </c>
      <c r="G1090" s="16">
        <v>45.4</v>
      </c>
    </row>
    <row r="1091" spans="1:7" s="2" customFormat="1" x14ac:dyDescent="0.25">
      <c r="A1091" s="19" t="s">
        <v>1203</v>
      </c>
      <c r="B1091" s="19" t="s">
        <v>82</v>
      </c>
      <c r="C1091" s="19" t="s">
        <v>238</v>
      </c>
      <c r="D1091" s="19" t="s">
        <v>490</v>
      </c>
      <c r="E1091" s="13" t="s">
        <v>83</v>
      </c>
      <c r="F1091" s="16">
        <v>3079</v>
      </c>
      <c r="G1091" s="16">
        <v>3076.9</v>
      </c>
    </row>
    <row r="1092" spans="1:7" s="2" customFormat="1" ht="30" x14ac:dyDescent="0.25">
      <c r="A1092" s="19" t="s">
        <v>1205</v>
      </c>
      <c r="B1092" s="19" t="s">
        <v>5</v>
      </c>
      <c r="C1092" s="19" t="s">
        <v>5</v>
      </c>
      <c r="D1092" s="19" t="s">
        <v>5</v>
      </c>
      <c r="E1092" s="15" t="s">
        <v>1206</v>
      </c>
      <c r="F1092" s="16">
        <v>34270.6</v>
      </c>
      <c r="G1092" s="16">
        <f>G1093+G1094</f>
        <v>34246.9</v>
      </c>
    </row>
    <row r="1093" spans="1:7" s="2" customFormat="1" ht="30" x14ac:dyDescent="0.25">
      <c r="A1093" s="19" t="s">
        <v>1205</v>
      </c>
      <c r="B1093" s="19" t="s">
        <v>15</v>
      </c>
      <c r="C1093" s="19" t="s">
        <v>238</v>
      </c>
      <c r="D1093" s="19" t="s">
        <v>490</v>
      </c>
      <c r="E1093" s="13" t="s">
        <v>18</v>
      </c>
      <c r="F1093" s="16">
        <v>561.5</v>
      </c>
      <c r="G1093" s="16">
        <v>551.4</v>
      </c>
    </row>
    <row r="1094" spans="1:7" s="2" customFormat="1" x14ac:dyDescent="0.25">
      <c r="A1094" s="19" t="s">
        <v>1205</v>
      </c>
      <c r="B1094" s="19" t="s">
        <v>82</v>
      </c>
      <c r="C1094" s="19" t="s">
        <v>238</v>
      </c>
      <c r="D1094" s="19" t="s">
        <v>490</v>
      </c>
      <c r="E1094" s="13" t="s">
        <v>83</v>
      </c>
      <c r="F1094" s="16">
        <v>33709.1</v>
      </c>
      <c r="G1094" s="16">
        <v>33695.5</v>
      </c>
    </row>
    <row r="1095" spans="1:7" s="2" customFormat="1" ht="45" x14ac:dyDescent="0.25">
      <c r="A1095" s="19" t="s">
        <v>1207</v>
      </c>
      <c r="B1095" s="19" t="s">
        <v>5</v>
      </c>
      <c r="C1095" s="19" t="s">
        <v>5</v>
      </c>
      <c r="D1095" s="19" t="s">
        <v>5</v>
      </c>
      <c r="E1095" s="15" t="s">
        <v>1208</v>
      </c>
      <c r="F1095" s="16">
        <v>33105.599999999999</v>
      </c>
      <c r="G1095" s="16">
        <f>G1096</f>
        <v>32772.5</v>
      </c>
    </row>
    <row r="1096" spans="1:7" s="2" customFormat="1" x14ac:dyDescent="0.25">
      <c r="A1096" s="19" t="s">
        <v>1207</v>
      </c>
      <c r="B1096" s="19" t="s">
        <v>82</v>
      </c>
      <c r="C1096" s="19" t="s">
        <v>238</v>
      </c>
      <c r="D1096" s="19" t="s">
        <v>490</v>
      </c>
      <c r="E1096" s="13" t="s">
        <v>83</v>
      </c>
      <c r="F1096" s="16">
        <v>33105.599999999999</v>
      </c>
      <c r="G1096" s="16">
        <v>32772.5</v>
      </c>
    </row>
    <row r="1097" spans="1:7" s="2" customFormat="1" ht="30" x14ac:dyDescent="0.25">
      <c r="A1097" s="19" t="s">
        <v>1209</v>
      </c>
      <c r="B1097" s="19" t="s">
        <v>5</v>
      </c>
      <c r="C1097" s="19" t="s">
        <v>5</v>
      </c>
      <c r="D1097" s="19" t="s">
        <v>5</v>
      </c>
      <c r="E1097" s="15" t="s">
        <v>1210</v>
      </c>
      <c r="F1097" s="16">
        <v>1520.4</v>
      </c>
      <c r="G1097" s="16">
        <f>G1098</f>
        <v>1605.9</v>
      </c>
    </row>
    <row r="1098" spans="1:7" s="2" customFormat="1" x14ac:dyDescent="0.25">
      <c r="A1098" s="19" t="s">
        <v>1209</v>
      </c>
      <c r="B1098" s="19" t="s">
        <v>82</v>
      </c>
      <c r="C1098" s="19" t="s">
        <v>238</v>
      </c>
      <c r="D1098" s="19" t="s">
        <v>490</v>
      </c>
      <c r="E1098" s="13" t="s">
        <v>83</v>
      </c>
      <c r="F1098" s="16">
        <v>1520.4</v>
      </c>
      <c r="G1098" s="16">
        <v>1605.9</v>
      </c>
    </row>
    <row r="1099" spans="1:7" s="2" customFormat="1" ht="42.75" x14ac:dyDescent="0.25">
      <c r="A1099" s="12" t="s">
        <v>1211</v>
      </c>
      <c r="B1099" s="13" t="s">
        <v>5</v>
      </c>
      <c r="C1099" s="13" t="s">
        <v>5</v>
      </c>
      <c r="D1099" s="13" t="s">
        <v>5</v>
      </c>
      <c r="E1099" s="14" t="s">
        <v>1212</v>
      </c>
      <c r="F1099" s="11">
        <v>2906804.7</v>
      </c>
      <c r="G1099" s="11">
        <f>G1100+G1103+G1106+G1109+G1112+G1115+G1117+G1120+G1123+G1125+G1128+G1131+G1133+G1136+G1139+G1141+G1143++G1146+G1149+G1152</f>
        <v>2845175.4000000004</v>
      </c>
    </row>
    <row r="1100" spans="1:7" s="2" customFormat="1" ht="30" x14ac:dyDescent="0.25">
      <c r="A1100" s="19" t="s">
        <v>1213</v>
      </c>
      <c r="B1100" s="19" t="s">
        <v>5</v>
      </c>
      <c r="C1100" s="19" t="s">
        <v>5</v>
      </c>
      <c r="D1100" s="19" t="s">
        <v>5</v>
      </c>
      <c r="E1100" s="15" t="s">
        <v>1214</v>
      </c>
      <c r="F1100" s="16">
        <v>16143.6</v>
      </c>
      <c r="G1100" s="16">
        <f>G1101+G1102</f>
        <v>15993.2</v>
      </c>
    </row>
    <row r="1101" spans="1:7" s="2" customFormat="1" ht="30" x14ac:dyDescent="0.25">
      <c r="A1101" s="19" t="s">
        <v>1213</v>
      </c>
      <c r="B1101" s="19" t="s">
        <v>15</v>
      </c>
      <c r="C1101" s="19" t="s">
        <v>238</v>
      </c>
      <c r="D1101" s="19" t="s">
        <v>490</v>
      </c>
      <c r="E1101" s="13" t="s">
        <v>18</v>
      </c>
      <c r="F1101" s="16">
        <v>308.10000000000002</v>
      </c>
      <c r="G1101" s="16">
        <v>300.60000000000002</v>
      </c>
    </row>
    <row r="1102" spans="1:7" s="2" customFormat="1" x14ac:dyDescent="0.25">
      <c r="A1102" s="19" t="s">
        <v>1213</v>
      </c>
      <c r="B1102" s="19" t="s">
        <v>82</v>
      </c>
      <c r="C1102" s="19" t="s">
        <v>238</v>
      </c>
      <c r="D1102" s="19" t="s">
        <v>490</v>
      </c>
      <c r="E1102" s="13" t="s">
        <v>83</v>
      </c>
      <c r="F1102" s="16">
        <v>15835.5</v>
      </c>
      <c r="G1102" s="16">
        <v>15692.6</v>
      </c>
    </row>
    <row r="1103" spans="1:7" s="2" customFormat="1" ht="60" x14ac:dyDescent="0.25">
      <c r="A1103" s="19" t="s">
        <v>1215</v>
      </c>
      <c r="B1103" s="19" t="s">
        <v>5</v>
      </c>
      <c r="C1103" s="19" t="s">
        <v>5</v>
      </c>
      <c r="D1103" s="19" t="s">
        <v>5</v>
      </c>
      <c r="E1103" s="15" t="s">
        <v>1216</v>
      </c>
      <c r="F1103" s="16">
        <v>95051.9</v>
      </c>
      <c r="G1103" s="16">
        <f>G1104+G1105</f>
        <v>91752.2</v>
      </c>
    </row>
    <row r="1104" spans="1:7" s="2" customFormat="1" ht="30" x14ac:dyDescent="0.25">
      <c r="A1104" s="19" t="s">
        <v>1215</v>
      </c>
      <c r="B1104" s="19" t="s">
        <v>15</v>
      </c>
      <c r="C1104" s="19" t="s">
        <v>238</v>
      </c>
      <c r="D1104" s="19" t="s">
        <v>1217</v>
      </c>
      <c r="E1104" s="13" t="s">
        <v>18</v>
      </c>
      <c r="F1104" s="16">
        <v>2318.3000000000002</v>
      </c>
      <c r="G1104" s="16">
        <v>1355.9</v>
      </c>
    </row>
    <row r="1105" spans="1:7" s="2" customFormat="1" x14ac:dyDescent="0.25">
      <c r="A1105" s="19" t="s">
        <v>1215</v>
      </c>
      <c r="B1105" s="19" t="s">
        <v>82</v>
      </c>
      <c r="C1105" s="19" t="s">
        <v>238</v>
      </c>
      <c r="D1105" s="19" t="s">
        <v>1217</v>
      </c>
      <c r="E1105" s="13" t="s">
        <v>83</v>
      </c>
      <c r="F1105" s="16">
        <v>92733.6</v>
      </c>
      <c r="G1105" s="16">
        <v>90396.3</v>
      </c>
    </row>
    <row r="1106" spans="1:7" s="2" customFormat="1" x14ac:dyDescent="0.25">
      <c r="A1106" s="19" t="s">
        <v>1218</v>
      </c>
      <c r="B1106" s="19" t="s">
        <v>5</v>
      </c>
      <c r="C1106" s="19" t="s">
        <v>5</v>
      </c>
      <c r="D1106" s="19" t="s">
        <v>5</v>
      </c>
      <c r="E1106" s="15" t="s">
        <v>1219</v>
      </c>
      <c r="F1106" s="16">
        <v>860207.8</v>
      </c>
      <c r="G1106" s="16">
        <f>G1107+G1108</f>
        <v>852425.20000000007</v>
      </c>
    </row>
    <row r="1107" spans="1:7" s="2" customFormat="1" ht="30" x14ac:dyDescent="0.25">
      <c r="A1107" s="19" t="s">
        <v>1218</v>
      </c>
      <c r="B1107" s="19" t="s">
        <v>15</v>
      </c>
      <c r="C1107" s="19" t="s">
        <v>238</v>
      </c>
      <c r="D1107" s="19" t="s">
        <v>490</v>
      </c>
      <c r="E1107" s="13" t="s">
        <v>18</v>
      </c>
      <c r="F1107" s="16">
        <v>16125</v>
      </c>
      <c r="G1107" s="16">
        <v>15677.4</v>
      </c>
    </row>
    <row r="1108" spans="1:7" s="2" customFormat="1" x14ac:dyDescent="0.25">
      <c r="A1108" s="19" t="s">
        <v>1218</v>
      </c>
      <c r="B1108" s="19" t="s">
        <v>82</v>
      </c>
      <c r="C1108" s="19" t="s">
        <v>238</v>
      </c>
      <c r="D1108" s="19" t="s">
        <v>490</v>
      </c>
      <c r="E1108" s="13" t="s">
        <v>83</v>
      </c>
      <c r="F1108" s="16">
        <v>844082.8</v>
      </c>
      <c r="G1108" s="16">
        <v>836747.8</v>
      </c>
    </row>
    <row r="1109" spans="1:7" s="2" customFormat="1" ht="30" x14ac:dyDescent="0.25">
      <c r="A1109" s="19" t="s">
        <v>1220</v>
      </c>
      <c r="B1109" s="19" t="s">
        <v>5</v>
      </c>
      <c r="C1109" s="19" t="s">
        <v>5</v>
      </c>
      <c r="D1109" s="19" t="s">
        <v>5</v>
      </c>
      <c r="E1109" s="15" t="s">
        <v>1221</v>
      </c>
      <c r="F1109" s="16">
        <v>37735.5</v>
      </c>
      <c r="G1109" s="16">
        <f>G1110+G1111</f>
        <v>37498.6</v>
      </c>
    </row>
    <row r="1110" spans="1:7" s="2" customFormat="1" ht="30" x14ac:dyDescent="0.25">
      <c r="A1110" s="19" t="s">
        <v>1220</v>
      </c>
      <c r="B1110" s="19" t="s">
        <v>15</v>
      </c>
      <c r="C1110" s="19" t="s">
        <v>238</v>
      </c>
      <c r="D1110" s="19" t="s">
        <v>490</v>
      </c>
      <c r="E1110" s="13" t="s">
        <v>18</v>
      </c>
      <c r="F1110" s="16">
        <v>967.2</v>
      </c>
      <c r="G1110" s="16">
        <v>604.4</v>
      </c>
    </row>
    <row r="1111" spans="1:7" s="2" customFormat="1" x14ac:dyDescent="0.25">
      <c r="A1111" s="19" t="s">
        <v>1220</v>
      </c>
      <c r="B1111" s="19" t="s">
        <v>82</v>
      </c>
      <c r="C1111" s="19" t="s">
        <v>238</v>
      </c>
      <c r="D1111" s="19" t="s">
        <v>490</v>
      </c>
      <c r="E1111" s="13" t="s">
        <v>83</v>
      </c>
      <c r="F1111" s="16">
        <v>36768.300000000003</v>
      </c>
      <c r="G1111" s="16">
        <v>36894.199999999997</v>
      </c>
    </row>
    <row r="1112" spans="1:7" s="2" customFormat="1" ht="45" x14ac:dyDescent="0.25">
      <c r="A1112" s="19" t="s">
        <v>1222</v>
      </c>
      <c r="B1112" s="19" t="s">
        <v>5</v>
      </c>
      <c r="C1112" s="19" t="s">
        <v>5</v>
      </c>
      <c r="D1112" s="19" t="s">
        <v>5</v>
      </c>
      <c r="E1112" s="15" t="s">
        <v>1223</v>
      </c>
      <c r="F1112" s="16">
        <v>246</v>
      </c>
      <c r="G1112" s="16">
        <f>G1113+G1114</f>
        <v>243.6</v>
      </c>
    </row>
    <row r="1113" spans="1:7" s="2" customFormat="1" ht="30" x14ac:dyDescent="0.25">
      <c r="A1113" s="19" t="s">
        <v>1222</v>
      </c>
      <c r="B1113" s="19" t="s">
        <v>15</v>
      </c>
      <c r="C1113" s="19" t="s">
        <v>238</v>
      </c>
      <c r="D1113" s="19" t="s">
        <v>490</v>
      </c>
      <c r="E1113" s="13" t="s">
        <v>18</v>
      </c>
      <c r="F1113" s="16">
        <v>6</v>
      </c>
      <c r="G1113" s="16">
        <v>3.6</v>
      </c>
    </row>
    <row r="1114" spans="1:7" s="2" customFormat="1" x14ac:dyDescent="0.25">
      <c r="A1114" s="19" t="s">
        <v>1222</v>
      </c>
      <c r="B1114" s="19" t="s">
        <v>82</v>
      </c>
      <c r="C1114" s="19" t="s">
        <v>238</v>
      </c>
      <c r="D1114" s="19" t="s">
        <v>490</v>
      </c>
      <c r="E1114" s="13" t="s">
        <v>83</v>
      </c>
      <c r="F1114" s="16">
        <v>240</v>
      </c>
      <c r="G1114" s="16">
        <v>240</v>
      </c>
    </row>
    <row r="1115" spans="1:7" s="2" customFormat="1" ht="150" x14ac:dyDescent="0.25">
      <c r="A1115" s="19" t="s">
        <v>1224</v>
      </c>
      <c r="B1115" s="19" t="s">
        <v>5</v>
      </c>
      <c r="C1115" s="19" t="s">
        <v>5</v>
      </c>
      <c r="D1115" s="19" t="s">
        <v>5</v>
      </c>
      <c r="E1115" s="15" t="s">
        <v>1225</v>
      </c>
      <c r="F1115" s="16">
        <v>1803</v>
      </c>
      <c r="G1115" s="16">
        <f>G1116</f>
        <v>1315.3</v>
      </c>
    </row>
    <row r="1116" spans="1:7" s="2" customFormat="1" x14ac:dyDescent="0.25">
      <c r="A1116" s="19" t="s">
        <v>1224</v>
      </c>
      <c r="B1116" s="19" t="s">
        <v>34</v>
      </c>
      <c r="C1116" s="19" t="s">
        <v>16</v>
      </c>
      <c r="D1116" s="19" t="s">
        <v>490</v>
      </c>
      <c r="E1116" s="13" t="s">
        <v>35</v>
      </c>
      <c r="F1116" s="16">
        <v>1803</v>
      </c>
      <c r="G1116" s="16">
        <v>1315.3</v>
      </c>
    </row>
    <row r="1117" spans="1:7" s="2" customFormat="1" x14ac:dyDescent="0.25">
      <c r="A1117" s="19" t="s">
        <v>1226</v>
      </c>
      <c r="B1117" s="19" t="s">
        <v>5</v>
      </c>
      <c r="C1117" s="19" t="s">
        <v>5</v>
      </c>
      <c r="D1117" s="19" t="s">
        <v>5</v>
      </c>
      <c r="E1117" s="15" t="s">
        <v>1227</v>
      </c>
      <c r="F1117" s="16">
        <v>87206.399999999994</v>
      </c>
      <c r="G1117" s="16">
        <f>G1118+G1119</f>
        <v>84751.6</v>
      </c>
    </row>
    <row r="1118" spans="1:7" s="2" customFormat="1" ht="30" x14ac:dyDescent="0.25">
      <c r="A1118" s="19" t="s">
        <v>1226</v>
      </c>
      <c r="B1118" s="19" t="s">
        <v>15</v>
      </c>
      <c r="C1118" s="19" t="s">
        <v>238</v>
      </c>
      <c r="D1118" s="19" t="s">
        <v>490</v>
      </c>
      <c r="E1118" s="13" t="s">
        <v>18</v>
      </c>
      <c r="F1118" s="16">
        <v>1929.4</v>
      </c>
      <c r="G1118" s="16">
        <v>1812.6</v>
      </c>
    </row>
    <row r="1119" spans="1:7" s="2" customFormat="1" x14ac:dyDescent="0.25">
      <c r="A1119" s="19" t="s">
        <v>1226</v>
      </c>
      <c r="B1119" s="19" t="s">
        <v>82</v>
      </c>
      <c r="C1119" s="19" t="s">
        <v>238</v>
      </c>
      <c r="D1119" s="19" t="s">
        <v>490</v>
      </c>
      <c r="E1119" s="13" t="s">
        <v>83</v>
      </c>
      <c r="F1119" s="16">
        <v>85277</v>
      </c>
      <c r="G1119" s="16">
        <v>82939</v>
      </c>
    </row>
    <row r="1120" spans="1:7" s="2" customFormat="1" ht="30" x14ac:dyDescent="0.25">
      <c r="A1120" s="19" t="s">
        <v>1228</v>
      </c>
      <c r="B1120" s="19" t="s">
        <v>5</v>
      </c>
      <c r="C1120" s="19" t="s">
        <v>5</v>
      </c>
      <c r="D1120" s="19" t="s">
        <v>5</v>
      </c>
      <c r="E1120" s="15" t="s">
        <v>1229</v>
      </c>
      <c r="F1120" s="16">
        <v>14048.8</v>
      </c>
      <c r="G1120" s="16">
        <f>G1121+G1122</f>
        <v>14295.199999999999</v>
      </c>
    </row>
    <row r="1121" spans="1:7" s="2" customFormat="1" ht="30" x14ac:dyDescent="0.25">
      <c r="A1121" s="19" t="s">
        <v>1228</v>
      </c>
      <c r="B1121" s="19" t="s">
        <v>15</v>
      </c>
      <c r="C1121" s="19" t="s">
        <v>238</v>
      </c>
      <c r="D1121" s="19" t="s">
        <v>1217</v>
      </c>
      <c r="E1121" s="13" t="s">
        <v>18</v>
      </c>
      <c r="F1121" s="16">
        <v>309.8</v>
      </c>
      <c r="G1121" s="16">
        <v>224.4</v>
      </c>
    </row>
    <row r="1122" spans="1:7" s="2" customFormat="1" x14ac:dyDescent="0.25">
      <c r="A1122" s="19" t="s">
        <v>1228</v>
      </c>
      <c r="B1122" s="19" t="s">
        <v>82</v>
      </c>
      <c r="C1122" s="19" t="s">
        <v>238</v>
      </c>
      <c r="D1122" s="19" t="s">
        <v>1217</v>
      </c>
      <c r="E1122" s="13" t="s">
        <v>83</v>
      </c>
      <c r="F1122" s="16">
        <v>13739</v>
      </c>
      <c r="G1122" s="16">
        <v>14070.8</v>
      </c>
    </row>
    <row r="1123" spans="1:7" s="2" customFormat="1" ht="75" x14ac:dyDescent="0.25">
      <c r="A1123" s="19" t="s">
        <v>1230</v>
      </c>
      <c r="B1123" s="19" t="s">
        <v>5</v>
      </c>
      <c r="C1123" s="19" t="s">
        <v>5</v>
      </c>
      <c r="D1123" s="19" t="s">
        <v>5</v>
      </c>
      <c r="E1123" s="15" t="s">
        <v>1231</v>
      </c>
      <c r="F1123" s="16">
        <v>52.8</v>
      </c>
      <c r="G1123" s="16">
        <f>G1124</f>
        <v>0</v>
      </c>
    </row>
    <row r="1124" spans="1:7" s="2" customFormat="1" x14ac:dyDescent="0.25">
      <c r="A1124" s="19" t="s">
        <v>1230</v>
      </c>
      <c r="B1124" s="19" t="s">
        <v>34</v>
      </c>
      <c r="C1124" s="19" t="s">
        <v>238</v>
      </c>
      <c r="D1124" s="19" t="s">
        <v>490</v>
      </c>
      <c r="E1124" s="13" t="s">
        <v>35</v>
      </c>
      <c r="F1124" s="16">
        <v>52.8</v>
      </c>
      <c r="G1124" s="16">
        <v>0</v>
      </c>
    </row>
    <row r="1125" spans="1:7" s="2" customFormat="1" ht="45" x14ac:dyDescent="0.25">
      <c r="A1125" s="19" t="s">
        <v>1232</v>
      </c>
      <c r="B1125" s="19" t="s">
        <v>5</v>
      </c>
      <c r="C1125" s="19" t="s">
        <v>5</v>
      </c>
      <c r="D1125" s="19" t="s">
        <v>5</v>
      </c>
      <c r="E1125" s="15" t="s">
        <v>1233</v>
      </c>
      <c r="F1125" s="16">
        <v>5742.3</v>
      </c>
      <c r="G1125" s="16">
        <f>G1126+G1127</f>
        <v>5587.6</v>
      </c>
    </row>
    <row r="1126" spans="1:7" s="2" customFormat="1" ht="30" x14ac:dyDescent="0.25">
      <c r="A1126" s="19" t="s">
        <v>1232</v>
      </c>
      <c r="B1126" s="19" t="s">
        <v>15</v>
      </c>
      <c r="C1126" s="19" t="s">
        <v>238</v>
      </c>
      <c r="D1126" s="19" t="s">
        <v>490</v>
      </c>
      <c r="E1126" s="13" t="s">
        <v>18</v>
      </c>
      <c r="F1126" s="16">
        <v>158.4</v>
      </c>
      <c r="G1126" s="16">
        <v>110.3</v>
      </c>
    </row>
    <row r="1127" spans="1:7" s="2" customFormat="1" x14ac:dyDescent="0.25">
      <c r="A1127" s="19" t="s">
        <v>1232</v>
      </c>
      <c r="B1127" s="19" t="s">
        <v>82</v>
      </c>
      <c r="C1127" s="19" t="s">
        <v>238</v>
      </c>
      <c r="D1127" s="19" t="s">
        <v>490</v>
      </c>
      <c r="E1127" s="13" t="s">
        <v>83</v>
      </c>
      <c r="F1127" s="16">
        <v>5583.9</v>
      </c>
      <c r="G1127" s="16">
        <v>5477.3</v>
      </c>
    </row>
    <row r="1128" spans="1:7" s="2" customFormat="1" ht="60" x14ac:dyDescent="0.25">
      <c r="A1128" s="19" t="s">
        <v>1234</v>
      </c>
      <c r="B1128" s="19" t="s">
        <v>5</v>
      </c>
      <c r="C1128" s="19" t="s">
        <v>5</v>
      </c>
      <c r="D1128" s="19" t="s">
        <v>5</v>
      </c>
      <c r="E1128" s="15" t="s">
        <v>1235</v>
      </c>
      <c r="F1128" s="16">
        <v>9753.5</v>
      </c>
      <c r="G1128" s="16">
        <f>G1129+G1130</f>
        <v>9305.6999999999989</v>
      </c>
    </row>
    <row r="1129" spans="1:7" s="2" customFormat="1" ht="30" x14ac:dyDescent="0.25">
      <c r="A1129" s="19" t="s">
        <v>1234</v>
      </c>
      <c r="B1129" s="19" t="s">
        <v>15</v>
      </c>
      <c r="C1129" s="19" t="s">
        <v>238</v>
      </c>
      <c r="D1129" s="19" t="s">
        <v>490</v>
      </c>
      <c r="E1129" s="13" t="s">
        <v>18</v>
      </c>
      <c r="F1129" s="16">
        <v>222.9</v>
      </c>
      <c r="G1129" s="16">
        <v>201.9</v>
      </c>
    </row>
    <row r="1130" spans="1:7" s="2" customFormat="1" x14ac:dyDescent="0.25">
      <c r="A1130" s="19" t="s">
        <v>1234</v>
      </c>
      <c r="B1130" s="19" t="s">
        <v>82</v>
      </c>
      <c r="C1130" s="19" t="s">
        <v>238</v>
      </c>
      <c r="D1130" s="19" t="s">
        <v>490</v>
      </c>
      <c r="E1130" s="13" t="s">
        <v>83</v>
      </c>
      <c r="F1130" s="16">
        <v>9530.6</v>
      </c>
      <c r="G1130" s="16">
        <v>9103.7999999999993</v>
      </c>
    </row>
    <row r="1131" spans="1:7" s="2" customFormat="1" ht="30" x14ac:dyDescent="0.25">
      <c r="A1131" s="19" t="s">
        <v>1236</v>
      </c>
      <c r="B1131" s="19" t="s">
        <v>5</v>
      </c>
      <c r="C1131" s="19" t="s">
        <v>5</v>
      </c>
      <c r="D1131" s="19" t="s">
        <v>5</v>
      </c>
      <c r="E1131" s="15" t="s">
        <v>1237</v>
      </c>
      <c r="F1131" s="16">
        <v>149.6</v>
      </c>
      <c r="G1131" s="16">
        <f>G1132</f>
        <v>149.6</v>
      </c>
    </row>
    <row r="1132" spans="1:7" s="2" customFormat="1" ht="30" x14ac:dyDescent="0.25">
      <c r="A1132" s="19" t="s">
        <v>1236</v>
      </c>
      <c r="B1132" s="19" t="s">
        <v>15</v>
      </c>
      <c r="C1132" s="19" t="s">
        <v>238</v>
      </c>
      <c r="D1132" s="19" t="s">
        <v>490</v>
      </c>
      <c r="E1132" s="13" t="s">
        <v>18</v>
      </c>
      <c r="F1132" s="16">
        <v>149.6</v>
      </c>
      <c r="G1132" s="16">
        <v>149.6</v>
      </c>
    </row>
    <row r="1133" spans="1:7" s="2" customFormat="1" ht="30" x14ac:dyDescent="0.25">
      <c r="A1133" s="19" t="s">
        <v>1238</v>
      </c>
      <c r="B1133" s="19" t="s">
        <v>5</v>
      </c>
      <c r="C1133" s="19" t="s">
        <v>5</v>
      </c>
      <c r="D1133" s="19" t="s">
        <v>5</v>
      </c>
      <c r="E1133" s="15" t="s">
        <v>1239</v>
      </c>
      <c r="F1133" s="16">
        <v>475842.4</v>
      </c>
      <c r="G1133" s="16">
        <f>G1134+G1135</f>
        <v>475429</v>
      </c>
    </row>
    <row r="1134" spans="1:7" s="2" customFormat="1" ht="30" x14ac:dyDescent="0.25">
      <c r="A1134" s="19" t="s">
        <v>1238</v>
      </c>
      <c r="B1134" s="19" t="s">
        <v>15</v>
      </c>
      <c r="C1134" s="19" t="s">
        <v>238</v>
      </c>
      <c r="D1134" s="19" t="s">
        <v>490</v>
      </c>
      <c r="E1134" s="13" t="s">
        <v>18</v>
      </c>
      <c r="F1134" s="16">
        <v>8966</v>
      </c>
      <c r="G1134" s="16">
        <v>8632.9</v>
      </c>
    </row>
    <row r="1135" spans="1:7" s="2" customFormat="1" x14ac:dyDescent="0.25">
      <c r="A1135" s="19" t="s">
        <v>1238</v>
      </c>
      <c r="B1135" s="19" t="s">
        <v>82</v>
      </c>
      <c r="C1135" s="19" t="s">
        <v>238</v>
      </c>
      <c r="D1135" s="19" t="s">
        <v>490</v>
      </c>
      <c r="E1135" s="13" t="s">
        <v>83</v>
      </c>
      <c r="F1135" s="16">
        <v>466876.4</v>
      </c>
      <c r="G1135" s="16">
        <v>466796.1</v>
      </c>
    </row>
    <row r="1136" spans="1:7" s="2" customFormat="1" ht="30" x14ac:dyDescent="0.25">
      <c r="A1136" s="19" t="s">
        <v>1240</v>
      </c>
      <c r="B1136" s="19" t="s">
        <v>5</v>
      </c>
      <c r="C1136" s="19" t="s">
        <v>5</v>
      </c>
      <c r="D1136" s="19" t="s">
        <v>5</v>
      </c>
      <c r="E1136" s="15" t="s">
        <v>1241</v>
      </c>
      <c r="F1136" s="16">
        <v>1238.0999999999999</v>
      </c>
      <c r="G1136" s="16">
        <f>G1137+G1138</f>
        <v>1222.3000000000002</v>
      </c>
    </row>
    <row r="1137" spans="1:7" s="2" customFormat="1" ht="30" x14ac:dyDescent="0.25">
      <c r="A1137" s="19" t="s">
        <v>1240</v>
      </c>
      <c r="B1137" s="19" t="s">
        <v>15</v>
      </c>
      <c r="C1137" s="19" t="s">
        <v>238</v>
      </c>
      <c r="D1137" s="19" t="s">
        <v>490</v>
      </c>
      <c r="E1137" s="13" t="s">
        <v>18</v>
      </c>
      <c r="F1137" s="16">
        <v>674.6</v>
      </c>
      <c r="G1137" s="16">
        <v>659.1</v>
      </c>
    </row>
    <row r="1138" spans="1:7" s="2" customFormat="1" x14ac:dyDescent="0.25">
      <c r="A1138" s="19" t="s">
        <v>1240</v>
      </c>
      <c r="B1138" s="19" t="s">
        <v>82</v>
      </c>
      <c r="C1138" s="19" t="s">
        <v>238</v>
      </c>
      <c r="D1138" s="19" t="s">
        <v>490</v>
      </c>
      <c r="E1138" s="13" t="s">
        <v>83</v>
      </c>
      <c r="F1138" s="16">
        <v>563.5</v>
      </c>
      <c r="G1138" s="16">
        <v>563.20000000000005</v>
      </c>
    </row>
    <row r="1139" spans="1:7" s="2" customFormat="1" ht="105" x14ac:dyDescent="0.25">
      <c r="A1139" s="19" t="s">
        <v>1242</v>
      </c>
      <c r="B1139" s="19" t="s">
        <v>5</v>
      </c>
      <c r="C1139" s="19" t="s">
        <v>5</v>
      </c>
      <c r="D1139" s="19" t="s">
        <v>5</v>
      </c>
      <c r="E1139" s="15" t="s">
        <v>1243</v>
      </c>
      <c r="F1139" s="16">
        <v>48027.6</v>
      </c>
      <c r="G1139" s="16">
        <f>G1140</f>
        <v>47291.6</v>
      </c>
    </row>
    <row r="1140" spans="1:7" s="2" customFormat="1" x14ac:dyDescent="0.25">
      <c r="A1140" s="19" t="s">
        <v>1242</v>
      </c>
      <c r="B1140" s="19" t="s">
        <v>82</v>
      </c>
      <c r="C1140" s="19" t="s">
        <v>238</v>
      </c>
      <c r="D1140" s="19" t="s">
        <v>490</v>
      </c>
      <c r="E1140" s="13" t="s">
        <v>83</v>
      </c>
      <c r="F1140" s="16">
        <v>48027.6</v>
      </c>
      <c r="G1140" s="16">
        <v>47291.6</v>
      </c>
    </row>
    <row r="1141" spans="1:7" s="2" customFormat="1" ht="90" x14ac:dyDescent="0.25">
      <c r="A1141" s="19" t="s">
        <v>1244</v>
      </c>
      <c r="B1141" s="19" t="s">
        <v>5</v>
      </c>
      <c r="C1141" s="19" t="s">
        <v>5</v>
      </c>
      <c r="D1141" s="19" t="s">
        <v>5</v>
      </c>
      <c r="E1141" s="15" t="s">
        <v>1245</v>
      </c>
      <c r="F1141" s="16">
        <v>16425.7</v>
      </c>
      <c r="G1141" s="16">
        <f>G1142</f>
        <v>16214.3</v>
      </c>
    </row>
    <row r="1142" spans="1:7" s="2" customFormat="1" x14ac:dyDescent="0.25">
      <c r="A1142" s="19" t="s">
        <v>1244</v>
      </c>
      <c r="B1142" s="19" t="s">
        <v>82</v>
      </c>
      <c r="C1142" s="19" t="s">
        <v>238</v>
      </c>
      <c r="D1142" s="19" t="s">
        <v>490</v>
      </c>
      <c r="E1142" s="13" t="s">
        <v>83</v>
      </c>
      <c r="F1142" s="16">
        <v>16425.7</v>
      </c>
      <c r="G1142" s="16">
        <v>16214.3</v>
      </c>
    </row>
    <row r="1143" spans="1:7" s="2" customFormat="1" ht="105" x14ac:dyDescent="0.25">
      <c r="A1143" s="19" t="s">
        <v>1246</v>
      </c>
      <c r="B1143" s="19" t="s">
        <v>5</v>
      </c>
      <c r="C1143" s="19" t="s">
        <v>5</v>
      </c>
      <c r="D1143" s="19" t="s">
        <v>5</v>
      </c>
      <c r="E1143" s="15" t="s">
        <v>1247</v>
      </c>
      <c r="F1143" s="16">
        <v>69891.5</v>
      </c>
      <c r="G1143" s="16">
        <f>G1144+G1145</f>
        <v>69044.2</v>
      </c>
    </row>
    <row r="1144" spans="1:7" s="2" customFormat="1" ht="30" x14ac:dyDescent="0.25">
      <c r="A1144" s="19" t="s">
        <v>1246</v>
      </c>
      <c r="B1144" s="19" t="s">
        <v>15</v>
      </c>
      <c r="C1144" s="19" t="s">
        <v>238</v>
      </c>
      <c r="D1144" s="19" t="s">
        <v>490</v>
      </c>
      <c r="E1144" s="13" t="s">
        <v>18</v>
      </c>
      <c r="F1144" s="16">
        <v>1000</v>
      </c>
      <c r="G1144" s="16">
        <v>990.2</v>
      </c>
    </row>
    <row r="1145" spans="1:7" s="2" customFormat="1" x14ac:dyDescent="0.25">
      <c r="A1145" s="19" t="s">
        <v>1246</v>
      </c>
      <c r="B1145" s="19" t="s">
        <v>82</v>
      </c>
      <c r="C1145" s="19" t="s">
        <v>238</v>
      </c>
      <c r="D1145" s="19" t="s">
        <v>490</v>
      </c>
      <c r="E1145" s="13" t="s">
        <v>83</v>
      </c>
      <c r="F1145" s="16">
        <v>68891.5</v>
      </c>
      <c r="G1145" s="16">
        <v>68054</v>
      </c>
    </row>
    <row r="1146" spans="1:7" s="2" customFormat="1" ht="135" x14ac:dyDescent="0.25">
      <c r="A1146" s="19" t="s">
        <v>1248</v>
      </c>
      <c r="B1146" s="19" t="s">
        <v>5</v>
      </c>
      <c r="C1146" s="19" t="s">
        <v>5</v>
      </c>
      <c r="D1146" s="19" t="s">
        <v>5</v>
      </c>
      <c r="E1146" s="15" t="s">
        <v>1249</v>
      </c>
      <c r="F1146" s="16">
        <v>30.2</v>
      </c>
      <c r="G1146" s="16">
        <f>G1147+G1148</f>
        <v>29.799999999999997</v>
      </c>
    </row>
    <row r="1147" spans="1:7" s="2" customFormat="1" ht="30" x14ac:dyDescent="0.25">
      <c r="A1147" s="19" t="s">
        <v>1248</v>
      </c>
      <c r="B1147" s="19" t="s">
        <v>15</v>
      </c>
      <c r="C1147" s="19" t="s">
        <v>238</v>
      </c>
      <c r="D1147" s="19" t="s">
        <v>490</v>
      </c>
      <c r="E1147" s="13" t="s">
        <v>18</v>
      </c>
      <c r="F1147" s="16">
        <v>0.4</v>
      </c>
      <c r="G1147" s="16">
        <v>0.4</v>
      </c>
    </row>
    <row r="1148" spans="1:7" s="2" customFormat="1" x14ac:dyDescent="0.25">
      <c r="A1148" s="19" t="s">
        <v>1248</v>
      </c>
      <c r="B1148" s="19" t="s">
        <v>82</v>
      </c>
      <c r="C1148" s="19" t="s">
        <v>238</v>
      </c>
      <c r="D1148" s="19" t="s">
        <v>490</v>
      </c>
      <c r="E1148" s="13" t="s">
        <v>83</v>
      </c>
      <c r="F1148" s="16">
        <v>29.8</v>
      </c>
      <c r="G1148" s="16">
        <v>29.4</v>
      </c>
    </row>
    <row r="1149" spans="1:7" s="2" customFormat="1" ht="30" x14ac:dyDescent="0.25">
      <c r="A1149" s="19" t="s">
        <v>1250</v>
      </c>
      <c r="B1149" s="19" t="s">
        <v>5</v>
      </c>
      <c r="C1149" s="19" t="s">
        <v>5</v>
      </c>
      <c r="D1149" s="19" t="s">
        <v>5</v>
      </c>
      <c r="E1149" s="15" t="s">
        <v>1251</v>
      </c>
      <c r="F1149" s="16">
        <v>1131396.1000000001</v>
      </c>
      <c r="G1149" s="16">
        <f>G1150+G1151</f>
        <v>1086842.6000000001</v>
      </c>
    </row>
    <row r="1150" spans="1:7" s="2" customFormat="1" ht="30" x14ac:dyDescent="0.25">
      <c r="A1150" s="19" t="s">
        <v>1250</v>
      </c>
      <c r="B1150" s="19" t="s">
        <v>15</v>
      </c>
      <c r="C1150" s="19" t="s">
        <v>238</v>
      </c>
      <c r="D1150" s="19" t="s">
        <v>490</v>
      </c>
      <c r="E1150" s="13" t="s">
        <v>18</v>
      </c>
      <c r="F1150" s="16">
        <v>16621.3</v>
      </c>
      <c r="G1150" s="16">
        <v>13544.6</v>
      </c>
    </row>
    <row r="1151" spans="1:7" s="2" customFormat="1" x14ac:dyDescent="0.25">
      <c r="A1151" s="19" t="s">
        <v>1250</v>
      </c>
      <c r="B1151" s="19" t="s">
        <v>82</v>
      </c>
      <c r="C1151" s="19" t="s">
        <v>238</v>
      </c>
      <c r="D1151" s="19" t="s">
        <v>490</v>
      </c>
      <c r="E1151" s="13" t="s">
        <v>83</v>
      </c>
      <c r="F1151" s="16">
        <v>1114774.8</v>
      </c>
      <c r="G1151" s="16">
        <v>1073298</v>
      </c>
    </row>
    <row r="1152" spans="1:7" s="2" customFormat="1" ht="45" x14ac:dyDescent="0.25">
      <c r="A1152" s="19" t="s">
        <v>1252</v>
      </c>
      <c r="B1152" s="19" t="s">
        <v>5</v>
      </c>
      <c r="C1152" s="19" t="s">
        <v>5</v>
      </c>
      <c r="D1152" s="19" t="s">
        <v>5</v>
      </c>
      <c r="E1152" s="15" t="s">
        <v>1253</v>
      </c>
      <c r="F1152" s="16">
        <v>35811.9</v>
      </c>
      <c r="G1152" s="16">
        <f>G1153</f>
        <v>35783.800000000003</v>
      </c>
    </row>
    <row r="1153" spans="1:7" s="2" customFormat="1" x14ac:dyDescent="0.25">
      <c r="A1153" s="19" t="s">
        <v>1252</v>
      </c>
      <c r="B1153" s="19" t="s">
        <v>82</v>
      </c>
      <c r="C1153" s="19" t="s">
        <v>238</v>
      </c>
      <c r="D1153" s="19" t="s">
        <v>490</v>
      </c>
      <c r="E1153" s="13" t="s">
        <v>83</v>
      </c>
      <c r="F1153" s="16">
        <v>35811.9</v>
      </c>
      <c r="G1153" s="16">
        <v>35783.800000000003</v>
      </c>
    </row>
    <row r="1154" spans="1:7" s="2" customFormat="1" ht="57" x14ac:dyDescent="0.25">
      <c r="A1154" s="12" t="s">
        <v>1254</v>
      </c>
      <c r="B1154" s="13" t="s">
        <v>5</v>
      </c>
      <c r="C1154" s="13" t="s">
        <v>5</v>
      </c>
      <c r="D1154" s="13" t="s">
        <v>5</v>
      </c>
      <c r="E1154" s="14" t="s">
        <v>1255</v>
      </c>
      <c r="F1154" s="11">
        <v>1180336.5</v>
      </c>
      <c r="G1154" s="11">
        <f>G1155+G1157+G1159+G1161+G1163+G1165</f>
        <v>1176944.5</v>
      </c>
    </row>
    <row r="1155" spans="1:7" s="2" customFormat="1" ht="30" x14ac:dyDescent="0.25">
      <c r="A1155" s="19" t="s">
        <v>1256</v>
      </c>
      <c r="B1155" s="19" t="s">
        <v>5</v>
      </c>
      <c r="C1155" s="19" t="s">
        <v>5</v>
      </c>
      <c r="D1155" s="19" t="s">
        <v>5</v>
      </c>
      <c r="E1155" s="15" t="s">
        <v>1257</v>
      </c>
      <c r="F1155" s="16">
        <v>16354.2</v>
      </c>
      <c r="G1155" s="16">
        <f>G1156</f>
        <v>16354.2</v>
      </c>
    </row>
    <row r="1156" spans="1:7" s="2" customFormat="1" ht="30" x14ac:dyDescent="0.25">
      <c r="A1156" s="19" t="s">
        <v>1256</v>
      </c>
      <c r="B1156" s="19" t="s">
        <v>57</v>
      </c>
      <c r="C1156" s="19" t="s">
        <v>238</v>
      </c>
      <c r="D1156" s="19" t="s">
        <v>1194</v>
      </c>
      <c r="E1156" s="13" t="s">
        <v>58</v>
      </c>
      <c r="F1156" s="16">
        <v>16354.2</v>
      </c>
      <c r="G1156" s="16">
        <v>16354.2</v>
      </c>
    </row>
    <row r="1157" spans="1:7" s="2" customFormat="1" ht="30" x14ac:dyDescent="0.25">
      <c r="A1157" s="19" t="s">
        <v>1258</v>
      </c>
      <c r="B1157" s="19" t="s">
        <v>5</v>
      </c>
      <c r="C1157" s="19" t="s">
        <v>5</v>
      </c>
      <c r="D1157" s="19" t="s">
        <v>5</v>
      </c>
      <c r="E1157" s="15" t="s">
        <v>1259</v>
      </c>
      <c r="F1157" s="16">
        <v>704485</v>
      </c>
      <c r="G1157" s="16">
        <f>G1158</f>
        <v>704485</v>
      </c>
    </row>
    <row r="1158" spans="1:7" s="2" customFormat="1" ht="30" x14ac:dyDescent="0.25">
      <c r="A1158" s="19" t="s">
        <v>1258</v>
      </c>
      <c r="B1158" s="19" t="s">
        <v>57</v>
      </c>
      <c r="C1158" s="19" t="s">
        <v>238</v>
      </c>
      <c r="D1158" s="19" t="s">
        <v>1194</v>
      </c>
      <c r="E1158" s="13" t="s">
        <v>58</v>
      </c>
      <c r="F1158" s="16">
        <v>704485</v>
      </c>
      <c r="G1158" s="16">
        <v>704485</v>
      </c>
    </row>
    <row r="1159" spans="1:7" s="2" customFormat="1" ht="30" x14ac:dyDescent="0.25">
      <c r="A1159" s="19" t="s">
        <v>1260</v>
      </c>
      <c r="B1159" s="19" t="s">
        <v>5</v>
      </c>
      <c r="C1159" s="19" t="s">
        <v>5</v>
      </c>
      <c r="D1159" s="19" t="s">
        <v>5</v>
      </c>
      <c r="E1159" s="15" t="s">
        <v>366</v>
      </c>
      <c r="F1159" s="16">
        <v>15890.4</v>
      </c>
      <c r="G1159" s="16">
        <f>G1160</f>
        <v>13430.5</v>
      </c>
    </row>
    <row r="1160" spans="1:7" s="2" customFormat="1" ht="30" x14ac:dyDescent="0.25">
      <c r="A1160" s="19" t="s">
        <v>1260</v>
      </c>
      <c r="B1160" s="19" t="s">
        <v>42</v>
      </c>
      <c r="C1160" s="19" t="s">
        <v>166</v>
      </c>
      <c r="D1160" s="19" t="s">
        <v>1194</v>
      </c>
      <c r="E1160" s="13" t="s">
        <v>44</v>
      </c>
      <c r="F1160" s="16">
        <v>15890.4</v>
      </c>
      <c r="G1160" s="16">
        <v>13430.5</v>
      </c>
    </row>
    <row r="1161" spans="1:7" s="2" customFormat="1" ht="75" x14ac:dyDescent="0.25">
      <c r="A1161" s="19" t="s">
        <v>1261</v>
      </c>
      <c r="B1161" s="19" t="s">
        <v>5</v>
      </c>
      <c r="C1161" s="19" t="s">
        <v>5</v>
      </c>
      <c r="D1161" s="19" t="s">
        <v>5</v>
      </c>
      <c r="E1161" s="15" t="s">
        <v>1262</v>
      </c>
      <c r="F1161" s="16">
        <v>24856.5</v>
      </c>
      <c r="G1161" s="16">
        <f>G1162</f>
        <v>24856.5</v>
      </c>
    </row>
    <row r="1162" spans="1:7" s="2" customFormat="1" ht="30" x14ac:dyDescent="0.25">
      <c r="A1162" s="19" t="s">
        <v>1261</v>
      </c>
      <c r="B1162" s="19" t="s">
        <v>57</v>
      </c>
      <c r="C1162" s="19" t="s">
        <v>238</v>
      </c>
      <c r="D1162" s="19" t="s">
        <v>1194</v>
      </c>
      <c r="E1162" s="13" t="s">
        <v>58</v>
      </c>
      <c r="F1162" s="16">
        <v>24856.5</v>
      </c>
      <c r="G1162" s="16">
        <v>24856.5</v>
      </c>
    </row>
    <row r="1163" spans="1:7" s="2" customFormat="1" ht="90" x14ac:dyDescent="0.25">
      <c r="A1163" s="19" t="s">
        <v>1263</v>
      </c>
      <c r="B1163" s="19" t="s">
        <v>5</v>
      </c>
      <c r="C1163" s="19" t="s">
        <v>5</v>
      </c>
      <c r="D1163" s="19" t="s">
        <v>5</v>
      </c>
      <c r="E1163" s="15" t="s">
        <v>1264</v>
      </c>
      <c r="F1163" s="16">
        <v>414355.20000000001</v>
      </c>
      <c r="G1163" s="16">
        <f>G1164</f>
        <v>414355.20000000001</v>
      </c>
    </row>
    <row r="1164" spans="1:7" s="2" customFormat="1" ht="30" x14ac:dyDescent="0.25">
      <c r="A1164" s="19" t="s">
        <v>1263</v>
      </c>
      <c r="B1164" s="19" t="s">
        <v>57</v>
      </c>
      <c r="C1164" s="19" t="s">
        <v>238</v>
      </c>
      <c r="D1164" s="19" t="s">
        <v>1194</v>
      </c>
      <c r="E1164" s="13" t="s">
        <v>58</v>
      </c>
      <c r="F1164" s="16">
        <v>414355.20000000001</v>
      </c>
      <c r="G1164" s="16">
        <v>414355.20000000001</v>
      </c>
    </row>
    <row r="1165" spans="1:7" s="2" customFormat="1" ht="120" x14ac:dyDescent="0.25">
      <c r="A1165" s="19" t="s">
        <v>1265</v>
      </c>
      <c r="B1165" s="19" t="s">
        <v>5</v>
      </c>
      <c r="C1165" s="19" t="s">
        <v>5</v>
      </c>
      <c r="D1165" s="19" t="s">
        <v>5</v>
      </c>
      <c r="E1165" s="15" t="s">
        <v>1266</v>
      </c>
      <c r="F1165" s="16">
        <v>4395.2</v>
      </c>
      <c r="G1165" s="16">
        <f>G1166</f>
        <v>3463.1</v>
      </c>
    </row>
    <row r="1166" spans="1:7" s="2" customFormat="1" ht="30" x14ac:dyDescent="0.25">
      <c r="A1166" s="19" t="s">
        <v>1265</v>
      </c>
      <c r="B1166" s="19" t="s">
        <v>57</v>
      </c>
      <c r="C1166" s="19" t="s">
        <v>238</v>
      </c>
      <c r="D1166" s="19" t="s">
        <v>1194</v>
      </c>
      <c r="E1166" s="13" t="s">
        <v>58</v>
      </c>
      <c r="F1166" s="16">
        <v>4395.2</v>
      </c>
      <c r="G1166" s="16">
        <v>3463.1</v>
      </c>
    </row>
    <row r="1167" spans="1:7" s="2" customFormat="1" ht="42.75" x14ac:dyDescent="0.25">
      <c r="A1167" s="12" t="s">
        <v>1267</v>
      </c>
      <c r="B1167" s="12" t="s">
        <v>5</v>
      </c>
      <c r="C1167" s="12" t="s">
        <v>5</v>
      </c>
      <c r="D1167" s="12" t="s">
        <v>5</v>
      </c>
      <c r="E1167" s="10" t="s">
        <v>1268</v>
      </c>
      <c r="F1167" s="11">
        <v>226718.1</v>
      </c>
      <c r="G1167" s="11">
        <f>G1168+G1192</f>
        <v>225550.1</v>
      </c>
    </row>
    <row r="1168" spans="1:7" s="2" customFormat="1" ht="42.75" x14ac:dyDescent="0.25">
      <c r="A1168" s="12" t="s">
        <v>1269</v>
      </c>
      <c r="B1168" s="13" t="s">
        <v>5</v>
      </c>
      <c r="C1168" s="13" t="s">
        <v>5</v>
      </c>
      <c r="D1168" s="13" t="s">
        <v>5</v>
      </c>
      <c r="E1168" s="14" t="s">
        <v>1270</v>
      </c>
      <c r="F1168" s="11">
        <v>62969.5</v>
      </c>
      <c r="G1168" s="11">
        <f>G1169+G1171+G1173+G1178+G1180+G1187+G1189</f>
        <v>61567.200000000004</v>
      </c>
    </row>
    <row r="1169" spans="1:7" s="2" customFormat="1" ht="60" x14ac:dyDescent="0.25">
      <c r="A1169" s="19" t="s">
        <v>1271</v>
      </c>
      <c r="B1169" s="19" t="s">
        <v>5</v>
      </c>
      <c r="C1169" s="19" t="s">
        <v>5</v>
      </c>
      <c r="D1169" s="19" t="s">
        <v>5</v>
      </c>
      <c r="E1169" s="15" t="s">
        <v>1272</v>
      </c>
      <c r="F1169" s="16">
        <v>6500</v>
      </c>
      <c r="G1169" s="16">
        <f>G1170</f>
        <v>6400.1</v>
      </c>
    </row>
    <row r="1170" spans="1:7" s="2" customFormat="1" ht="30" x14ac:dyDescent="0.25">
      <c r="A1170" s="19" t="s">
        <v>1271</v>
      </c>
      <c r="B1170" s="19" t="s">
        <v>15</v>
      </c>
      <c r="C1170" s="19" t="s">
        <v>285</v>
      </c>
      <c r="D1170" s="19" t="s">
        <v>297</v>
      </c>
      <c r="E1170" s="13" t="s">
        <v>18</v>
      </c>
      <c r="F1170" s="16">
        <v>6500</v>
      </c>
      <c r="G1170" s="16">
        <v>6400.1</v>
      </c>
    </row>
    <row r="1171" spans="1:7" s="2" customFormat="1" ht="75" x14ac:dyDescent="0.25">
      <c r="A1171" s="19" t="s">
        <v>1273</v>
      </c>
      <c r="B1171" s="19" t="s">
        <v>5</v>
      </c>
      <c r="C1171" s="19" t="s">
        <v>5</v>
      </c>
      <c r="D1171" s="19" t="s">
        <v>5</v>
      </c>
      <c r="E1171" s="15" t="s">
        <v>1274</v>
      </c>
      <c r="F1171" s="16">
        <v>2575</v>
      </c>
      <c r="G1171" s="16">
        <f>G1172</f>
        <v>2575</v>
      </c>
    </row>
    <row r="1172" spans="1:7" s="2" customFormat="1" x14ac:dyDescent="0.25">
      <c r="A1172" s="19" t="s">
        <v>1273</v>
      </c>
      <c r="B1172" s="19" t="s">
        <v>82</v>
      </c>
      <c r="C1172" s="19" t="s">
        <v>238</v>
      </c>
      <c r="D1172" s="19" t="s">
        <v>490</v>
      </c>
      <c r="E1172" s="13" t="s">
        <v>83</v>
      </c>
      <c r="F1172" s="16">
        <v>2575</v>
      </c>
      <c r="G1172" s="16">
        <v>2575</v>
      </c>
    </row>
    <row r="1173" spans="1:7" s="2" customFormat="1" ht="60" x14ac:dyDescent="0.25">
      <c r="A1173" s="19" t="s">
        <v>1275</v>
      </c>
      <c r="B1173" s="19" t="s">
        <v>5</v>
      </c>
      <c r="C1173" s="19" t="s">
        <v>5</v>
      </c>
      <c r="D1173" s="19" t="s">
        <v>5</v>
      </c>
      <c r="E1173" s="15" t="s">
        <v>1276</v>
      </c>
      <c r="F1173" s="16">
        <v>8030.3</v>
      </c>
      <c r="G1173" s="16">
        <f>G1174+G1175+G1176+G1177</f>
        <v>7774.0000000000009</v>
      </c>
    </row>
    <row r="1174" spans="1:7" s="2" customFormat="1" ht="30" x14ac:dyDescent="0.25">
      <c r="A1174" s="19" t="s">
        <v>1275</v>
      </c>
      <c r="B1174" s="19" t="s">
        <v>57</v>
      </c>
      <c r="C1174" s="19" t="s">
        <v>547</v>
      </c>
      <c r="D1174" s="19" t="s">
        <v>548</v>
      </c>
      <c r="E1174" s="13" t="s">
        <v>58</v>
      </c>
      <c r="F1174" s="16">
        <v>278.89999999999998</v>
      </c>
      <c r="G1174" s="16">
        <v>146.5</v>
      </c>
    </row>
    <row r="1175" spans="1:7" s="2" customFormat="1" ht="30" x14ac:dyDescent="0.25">
      <c r="A1175" s="19" t="s">
        <v>1275</v>
      </c>
      <c r="B1175" s="19" t="s">
        <v>57</v>
      </c>
      <c r="C1175" s="19" t="s">
        <v>915</v>
      </c>
      <c r="D1175" s="19" t="s">
        <v>916</v>
      </c>
      <c r="E1175" s="13" t="s">
        <v>58</v>
      </c>
      <c r="F1175" s="16">
        <v>4613</v>
      </c>
      <c r="G1175" s="16">
        <v>4489.1000000000004</v>
      </c>
    </row>
    <row r="1176" spans="1:7" s="2" customFormat="1" ht="30" x14ac:dyDescent="0.25">
      <c r="A1176" s="19" t="s">
        <v>1275</v>
      </c>
      <c r="B1176" s="19" t="s">
        <v>57</v>
      </c>
      <c r="C1176" s="19" t="s">
        <v>238</v>
      </c>
      <c r="D1176" s="19" t="s">
        <v>1194</v>
      </c>
      <c r="E1176" s="13" t="s">
        <v>58</v>
      </c>
      <c r="F1176" s="16">
        <v>2988.1</v>
      </c>
      <c r="G1176" s="16">
        <v>2988.1</v>
      </c>
    </row>
    <row r="1177" spans="1:7" s="2" customFormat="1" ht="30" x14ac:dyDescent="0.25">
      <c r="A1177" s="19" t="s">
        <v>1275</v>
      </c>
      <c r="B1177" s="19" t="s">
        <v>57</v>
      </c>
      <c r="C1177" s="19" t="s">
        <v>1023</v>
      </c>
      <c r="D1177" s="19" t="s">
        <v>1024</v>
      </c>
      <c r="E1177" s="13" t="s">
        <v>58</v>
      </c>
      <c r="F1177" s="16">
        <v>150.30000000000001</v>
      </c>
      <c r="G1177" s="16">
        <v>150.30000000000001</v>
      </c>
    </row>
    <row r="1178" spans="1:7" s="2" customFormat="1" ht="30" x14ac:dyDescent="0.25">
      <c r="A1178" s="19" t="s">
        <v>1277</v>
      </c>
      <c r="B1178" s="19" t="s">
        <v>5</v>
      </c>
      <c r="C1178" s="19" t="s">
        <v>5</v>
      </c>
      <c r="D1178" s="19" t="s">
        <v>5</v>
      </c>
      <c r="E1178" s="15" t="s">
        <v>1278</v>
      </c>
      <c r="F1178" s="16">
        <v>420</v>
      </c>
      <c r="G1178" s="16">
        <f>G1179</f>
        <v>411.5</v>
      </c>
    </row>
    <row r="1179" spans="1:7" s="2" customFormat="1" x14ac:dyDescent="0.25">
      <c r="A1179" s="19" t="s">
        <v>1277</v>
      </c>
      <c r="B1179" s="19" t="s">
        <v>82</v>
      </c>
      <c r="C1179" s="19" t="s">
        <v>238</v>
      </c>
      <c r="D1179" s="19" t="s">
        <v>490</v>
      </c>
      <c r="E1179" s="13" t="s">
        <v>83</v>
      </c>
      <c r="F1179" s="16">
        <v>420</v>
      </c>
      <c r="G1179" s="16">
        <v>411.5</v>
      </c>
    </row>
    <row r="1180" spans="1:7" s="2" customFormat="1" ht="30" x14ac:dyDescent="0.25">
      <c r="A1180" s="19" t="s">
        <v>1279</v>
      </c>
      <c r="B1180" s="19" t="s">
        <v>5</v>
      </c>
      <c r="C1180" s="19" t="s">
        <v>5</v>
      </c>
      <c r="D1180" s="19" t="s">
        <v>5</v>
      </c>
      <c r="E1180" s="15" t="s">
        <v>1278</v>
      </c>
      <c r="F1180" s="16">
        <v>12866.5</v>
      </c>
      <c r="G1180" s="16">
        <f>G1181+G1182+G1183+G1184+G1185+G1186</f>
        <v>12837.699999999999</v>
      </c>
    </row>
    <row r="1181" spans="1:7" s="2" customFormat="1" ht="30" x14ac:dyDescent="0.25">
      <c r="A1181" s="19" t="s">
        <v>1279</v>
      </c>
      <c r="B1181" s="19" t="s">
        <v>57</v>
      </c>
      <c r="C1181" s="19" t="s">
        <v>547</v>
      </c>
      <c r="D1181" s="19" t="s">
        <v>548</v>
      </c>
      <c r="E1181" s="13" t="s">
        <v>58</v>
      </c>
      <c r="F1181" s="16">
        <v>1200</v>
      </c>
      <c r="G1181" s="16">
        <v>1200</v>
      </c>
    </row>
    <row r="1182" spans="1:7" s="2" customFormat="1" ht="30" x14ac:dyDescent="0.25">
      <c r="A1182" s="19" t="s">
        <v>1279</v>
      </c>
      <c r="B1182" s="19" t="s">
        <v>57</v>
      </c>
      <c r="C1182" s="19" t="s">
        <v>915</v>
      </c>
      <c r="D1182" s="19" t="s">
        <v>916</v>
      </c>
      <c r="E1182" s="13" t="s">
        <v>58</v>
      </c>
      <c r="F1182" s="16">
        <v>1200</v>
      </c>
      <c r="G1182" s="16">
        <v>1200</v>
      </c>
    </row>
    <row r="1183" spans="1:7" s="2" customFormat="1" ht="30" x14ac:dyDescent="0.25">
      <c r="A1183" s="19" t="s">
        <v>1279</v>
      </c>
      <c r="B1183" s="19" t="s">
        <v>57</v>
      </c>
      <c r="C1183" s="19" t="s">
        <v>285</v>
      </c>
      <c r="D1183" s="19" t="s">
        <v>398</v>
      </c>
      <c r="E1183" s="13" t="s">
        <v>58</v>
      </c>
      <c r="F1183" s="16">
        <v>7391</v>
      </c>
      <c r="G1183" s="16">
        <v>7391</v>
      </c>
    </row>
    <row r="1184" spans="1:7" s="2" customFormat="1" ht="30" x14ac:dyDescent="0.25">
      <c r="A1184" s="19" t="s">
        <v>1279</v>
      </c>
      <c r="B1184" s="19" t="s">
        <v>57</v>
      </c>
      <c r="C1184" s="19" t="s">
        <v>238</v>
      </c>
      <c r="D1184" s="19" t="s">
        <v>1194</v>
      </c>
      <c r="E1184" s="13" t="s">
        <v>58</v>
      </c>
      <c r="F1184" s="16">
        <v>1220.5</v>
      </c>
      <c r="G1184" s="16">
        <v>1191.8</v>
      </c>
    </row>
    <row r="1185" spans="1:7" s="2" customFormat="1" ht="30" x14ac:dyDescent="0.25">
      <c r="A1185" s="19" t="s">
        <v>1279</v>
      </c>
      <c r="B1185" s="19" t="s">
        <v>57</v>
      </c>
      <c r="C1185" s="19" t="s">
        <v>1023</v>
      </c>
      <c r="D1185" s="19" t="s">
        <v>1024</v>
      </c>
      <c r="E1185" s="13" t="s">
        <v>58</v>
      </c>
      <c r="F1185" s="16">
        <v>1200</v>
      </c>
      <c r="G1185" s="16">
        <v>1200</v>
      </c>
    </row>
    <row r="1186" spans="1:7" s="2" customFormat="1" ht="30" x14ac:dyDescent="0.25">
      <c r="A1186" s="19" t="s">
        <v>1279</v>
      </c>
      <c r="B1186" s="19" t="s">
        <v>57</v>
      </c>
      <c r="C1186" s="19" t="s">
        <v>1023</v>
      </c>
      <c r="D1186" s="19" t="s">
        <v>1046</v>
      </c>
      <c r="E1186" s="13" t="s">
        <v>58</v>
      </c>
      <c r="F1186" s="16">
        <v>655</v>
      </c>
      <c r="G1186" s="16">
        <v>654.9</v>
      </c>
    </row>
    <row r="1187" spans="1:7" s="2" customFormat="1" ht="30" x14ac:dyDescent="0.25">
      <c r="A1187" s="19" t="s">
        <v>1280</v>
      </c>
      <c r="B1187" s="19" t="s">
        <v>5</v>
      </c>
      <c r="C1187" s="19" t="s">
        <v>5</v>
      </c>
      <c r="D1187" s="19" t="s">
        <v>5</v>
      </c>
      <c r="E1187" s="15" t="s">
        <v>1278</v>
      </c>
      <c r="F1187" s="16">
        <v>21155.1</v>
      </c>
      <c r="G1187" s="16">
        <f>G1188</f>
        <v>20146.3</v>
      </c>
    </row>
    <row r="1188" spans="1:7" s="2" customFormat="1" ht="30" x14ac:dyDescent="0.25">
      <c r="A1188" s="19" t="s">
        <v>1280</v>
      </c>
      <c r="B1188" s="19" t="s">
        <v>15</v>
      </c>
      <c r="C1188" s="19" t="s">
        <v>285</v>
      </c>
      <c r="D1188" s="19" t="s">
        <v>297</v>
      </c>
      <c r="E1188" s="13" t="s">
        <v>18</v>
      </c>
      <c r="F1188" s="16">
        <v>21155.1</v>
      </c>
      <c r="G1188" s="16">
        <v>20146.3</v>
      </c>
    </row>
    <row r="1189" spans="1:7" s="2" customFormat="1" ht="30" x14ac:dyDescent="0.25">
      <c r="A1189" s="19" t="s">
        <v>1281</v>
      </c>
      <c r="B1189" s="19" t="s">
        <v>5</v>
      </c>
      <c r="C1189" s="19" t="s">
        <v>5</v>
      </c>
      <c r="D1189" s="19" t="s">
        <v>5</v>
      </c>
      <c r="E1189" s="15" t="s">
        <v>1278</v>
      </c>
      <c r="F1189" s="16">
        <v>11422.6</v>
      </c>
      <c r="G1189" s="16">
        <f>G1190+G1191</f>
        <v>11422.6</v>
      </c>
    </row>
    <row r="1190" spans="1:7" s="2" customFormat="1" x14ac:dyDescent="0.25">
      <c r="A1190" s="19" t="s">
        <v>1281</v>
      </c>
      <c r="B1190" s="19" t="s">
        <v>128</v>
      </c>
      <c r="C1190" s="19" t="s">
        <v>285</v>
      </c>
      <c r="D1190" s="19" t="s">
        <v>292</v>
      </c>
      <c r="E1190" s="13" t="s">
        <v>129</v>
      </c>
      <c r="F1190" s="16">
        <v>5711.3</v>
      </c>
      <c r="G1190" s="16">
        <v>5711.3</v>
      </c>
    </row>
    <row r="1191" spans="1:7" s="2" customFormat="1" x14ac:dyDescent="0.25">
      <c r="A1191" s="19" t="s">
        <v>1281</v>
      </c>
      <c r="B1191" s="19" t="s">
        <v>128</v>
      </c>
      <c r="C1191" s="19" t="s">
        <v>285</v>
      </c>
      <c r="D1191" s="19" t="s">
        <v>367</v>
      </c>
      <c r="E1191" s="13" t="s">
        <v>129</v>
      </c>
      <c r="F1191" s="16">
        <v>5711.3</v>
      </c>
      <c r="G1191" s="16">
        <v>5711.3</v>
      </c>
    </row>
    <row r="1192" spans="1:7" s="2" customFormat="1" ht="42.75" x14ac:dyDescent="0.25">
      <c r="A1192" s="12" t="s">
        <v>1282</v>
      </c>
      <c r="B1192" s="13" t="s">
        <v>5</v>
      </c>
      <c r="C1192" s="13" t="s">
        <v>5</v>
      </c>
      <c r="D1192" s="13" t="s">
        <v>5</v>
      </c>
      <c r="E1192" s="14" t="s">
        <v>1283</v>
      </c>
      <c r="F1192" s="11">
        <v>163748.6</v>
      </c>
      <c r="G1192" s="11">
        <f>G1193+G1196+G1198+G1200</f>
        <v>163982.9</v>
      </c>
    </row>
    <row r="1193" spans="1:7" s="2" customFormat="1" ht="30" x14ac:dyDescent="0.25">
      <c r="A1193" s="19" t="s">
        <v>1284</v>
      </c>
      <c r="B1193" s="19" t="s">
        <v>5</v>
      </c>
      <c r="C1193" s="19" t="s">
        <v>5</v>
      </c>
      <c r="D1193" s="19" t="s">
        <v>5</v>
      </c>
      <c r="E1193" s="15" t="s">
        <v>1285</v>
      </c>
      <c r="F1193" s="16">
        <v>29414.6</v>
      </c>
      <c r="G1193" s="16">
        <f>G1194+G1195</f>
        <v>29666</v>
      </c>
    </row>
    <row r="1194" spans="1:7" s="2" customFormat="1" ht="30" x14ac:dyDescent="0.25">
      <c r="A1194" s="19" t="s">
        <v>1284</v>
      </c>
      <c r="B1194" s="19" t="s">
        <v>15</v>
      </c>
      <c r="C1194" s="19" t="s">
        <v>238</v>
      </c>
      <c r="D1194" s="19" t="s">
        <v>490</v>
      </c>
      <c r="E1194" s="13" t="s">
        <v>18</v>
      </c>
      <c r="F1194" s="16">
        <v>440.7</v>
      </c>
      <c r="G1194" s="16">
        <v>438.3</v>
      </c>
    </row>
    <row r="1195" spans="1:7" s="2" customFormat="1" x14ac:dyDescent="0.25">
      <c r="A1195" s="19" t="s">
        <v>1284</v>
      </c>
      <c r="B1195" s="19" t="s">
        <v>82</v>
      </c>
      <c r="C1195" s="19" t="s">
        <v>238</v>
      </c>
      <c r="D1195" s="19" t="s">
        <v>490</v>
      </c>
      <c r="E1195" s="13" t="s">
        <v>83</v>
      </c>
      <c r="F1195" s="16">
        <v>28973.9</v>
      </c>
      <c r="G1195" s="16">
        <v>29227.7</v>
      </c>
    </row>
    <row r="1196" spans="1:7" s="2" customFormat="1" ht="90" x14ac:dyDescent="0.25">
      <c r="A1196" s="19" t="s">
        <v>1286</v>
      </c>
      <c r="B1196" s="19" t="s">
        <v>5</v>
      </c>
      <c r="C1196" s="19" t="s">
        <v>5</v>
      </c>
      <c r="D1196" s="19" t="s">
        <v>5</v>
      </c>
      <c r="E1196" s="15" t="s">
        <v>1287</v>
      </c>
      <c r="F1196" s="16">
        <v>6498</v>
      </c>
      <c r="G1196" s="16">
        <f>G1197</f>
        <v>6498</v>
      </c>
    </row>
    <row r="1197" spans="1:7" s="2" customFormat="1" ht="30" x14ac:dyDescent="0.25">
      <c r="A1197" s="19" t="s">
        <v>1286</v>
      </c>
      <c r="B1197" s="19" t="s">
        <v>57</v>
      </c>
      <c r="C1197" s="19" t="s">
        <v>238</v>
      </c>
      <c r="D1197" s="19" t="s">
        <v>1194</v>
      </c>
      <c r="E1197" s="13" t="s">
        <v>58</v>
      </c>
      <c r="F1197" s="16">
        <v>6498</v>
      </c>
      <c r="G1197" s="16">
        <v>6498</v>
      </c>
    </row>
    <row r="1198" spans="1:7" s="2" customFormat="1" ht="90" x14ac:dyDescent="0.25">
      <c r="A1198" s="19" t="s">
        <v>1288</v>
      </c>
      <c r="B1198" s="19" t="s">
        <v>5</v>
      </c>
      <c r="C1198" s="19" t="s">
        <v>5</v>
      </c>
      <c r="D1198" s="19" t="s">
        <v>5</v>
      </c>
      <c r="E1198" s="15" t="s">
        <v>1289</v>
      </c>
      <c r="F1198" s="16">
        <v>127733.1</v>
      </c>
      <c r="G1198" s="16">
        <f>G1199</f>
        <v>127733.1</v>
      </c>
    </row>
    <row r="1199" spans="1:7" s="2" customFormat="1" ht="30" x14ac:dyDescent="0.25">
      <c r="A1199" s="19" t="s">
        <v>1288</v>
      </c>
      <c r="B1199" s="19" t="s">
        <v>57</v>
      </c>
      <c r="C1199" s="19" t="s">
        <v>238</v>
      </c>
      <c r="D1199" s="19" t="s">
        <v>1194</v>
      </c>
      <c r="E1199" s="13" t="s">
        <v>58</v>
      </c>
      <c r="F1199" s="16">
        <v>127733.1</v>
      </c>
      <c r="G1199" s="16">
        <v>127733.1</v>
      </c>
    </row>
    <row r="1200" spans="1:7" s="2" customFormat="1" ht="105" x14ac:dyDescent="0.25">
      <c r="A1200" s="19" t="s">
        <v>1290</v>
      </c>
      <c r="B1200" s="19" t="s">
        <v>5</v>
      </c>
      <c r="C1200" s="19" t="s">
        <v>5</v>
      </c>
      <c r="D1200" s="19" t="s">
        <v>5</v>
      </c>
      <c r="E1200" s="15" t="s">
        <v>1291</v>
      </c>
      <c r="F1200" s="16">
        <v>102.9</v>
      </c>
      <c r="G1200" s="16">
        <f>G1201+G1202</f>
        <v>85.800000000000011</v>
      </c>
    </row>
    <row r="1201" spans="1:7" s="2" customFormat="1" ht="30" x14ac:dyDescent="0.25">
      <c r="A1201" s="19" t="s">
        <v>1290</v>
      </c>
      <c r="B1201" s="19" t="s">
        <v>15</v>
      </c>
      <c r="C1201" s="19" t="s">
        <v>238</v>
      </c>
      <c r="D1201" s="19" t="s">
        <v>490</v>
      </c>
      <c r="E1201" s="13" t="s">
        <v>18</v>
      </c>
      <c r="F1201" s="16">
        <v>2</v>
      </c>
      <c r="G1201" s="16">
        <v>0.4</v>
      </c>
    </row>
    <row r="1202" spans="1:7" s="2" customFormat="1" x14ac:dyDescent="0.25">
      <c r="A1202" s="19" t="s">
        <v>1290</v>
      </c>
      <c r="B1202" s="19" t="s">
        <v>82</v>
      </c>
      <c r="C1202" s="19" t="s">
        <v>238</v>
      </c>
      <c r="D1202" s="19" t="s">
        <v>490</v>
      </c>
      <c r="E1202" s="13" t="s">
        <v>83</v>
      </c>
      <c r="F1202" s="16">
        <v>100.9</v>
      </c>
      <c r="G1202" s="16">
        <v>85.4</v>
      </c>
    </row>
    <row r="1203" spans="1:7" s="2" customFormat="1" ht="42.75" x14ac:dyDescent="0.25">
      <c r="A1203" s="12" t="s">
        <v>1292</v>
      </c>
      <c r="B1203" s="12" t="s">
        <v>5</v>
      </c>
      <c r="C1203" s="12" t="s">
        <v>5</v>
      </c>
      <c r="D1203" s="12" t="s">
        <v>5</v>
      </c>
      <c r="E1203" s="10" t="s">
        <v>1293</v>
      </c>
      <c r="F1203" s="11">
        <v>1473274.3</v>
      </c>
      <c r="G1203" s="11">
        <f>G1204+G1237+G1247</f>
        <v>1434273.0000000002</v>
      </c>
    </row>
    <row r="1204" spans="1:7" s="2" customFormat="1" ht="28.5" x14ac:dyDescent="0.25">
      <c r="A1204" s="12" t="s">
        <v>1294</v>
      </c>
      <c r="B1204" s="13" t="s">
        <v>5</v>
      </c>
      <c r="C1204" s="13" t="s">
        <v>5</v>
      </c>
      <c r="D1204" s="13" t="s">
        <v>5</v>
      </c>
      <c r="E1204" s="14" t="s">
        <v>1295</v>
      </c>
      <c r="F1204" s="11">
        <v>1397807.1</v>
      </c>
      <c r="G1204" s="11">
        <f>G1205+G1208+G1211+G1213+G1216+G1219+G1222+G1225+G1228+G1230+G1233++G1235</f>
        <v>1353667.6</v>
      </c>
    </row>
    <row r="1205" spans="1:7" s="2" customFormat="1" ht="30" x14ac:dyDescent="0.25">
      <c r="A1205" s="19" t="s">
        <v>1296</v>
      </c>
      <c r="B1205" s="19" t="s">
        <v>5</v>
      </c>
      <c r="C1205" s="19" t="s">
        <v>5</v>
      </c>
      <c r="D1205" s="19" t="s">
        <v>5</v>
      </c>
      <c r="E1205" s="15" t="s">
        <v>1297</v>
      </c>
      <c r="F1205" s="16">
        <v>154.4</v>
      </c>
      <c r="G1205" s="16">
        <f>G1206+G1207</f>
        <v>0</v>
      </c>
    </row>
    <row r="1206" spans="1:7" s="2" customFormat="1" ht="30" x14ac:dyDescent="0.25">
      <c r="A1206" s="19" t="s">
        <v>1296</v>
      </c>
      <c r="B1206" s="19" t="s">
        <v>15</v>
      </c>
      <c r="C1206" s="19" t="s">
        <v>238</v>
      </c>
      <c r="D1206" s="19" t="s">
        <v>490</v>
      </c>
      <c r="E1206" s="13" t="s">
        <v>18</v>
      </c>
      <c r="F1206" s="16">
        <v>4.4000000000000004</v>
      </c>
      <c r="G1206" s="16">
        <v>0</v>
      </c>
    </row>
    <row r="1207" spans="1:7" s="2" customFormat="1" x14ac:dyDescent="0.25">
      <c r="A1207" s="19" t="s">
        <v>1296</v>
      </c>
      <c r="B1207" s="19" t="s">
        <v>82</v>
      </c>
      <c r="C1207" s="19" t="s">
        <v>238</v>
      </c>
      <c r="D1207" s="19" t="s">
        <v>490</v>
      </c>
      <c r="E1207" s="13" t="s">
        <v>83</v>
      </c>
      <c r="F1207" s="16">
        <v>150</v>
      </c>
      <c r="G1207" s="16">
        <v>0</v>
      </c>
    </row>
    <row r="1208" spans="1:7" s="2" customFormat="1" ht="60" x14ac:dyDescent="0.25">
      <c r="A1208" s="19" t="s">
        <v>1298</v>
      </c>
      <c r="B1208" s="19" t="s">
        <v>5</v>
      </c>
      <c r="C1208" s="19" t="s">
        <v>5</v>
      </c>
      <c r="D1208" s="19" t="s">
        <v>5</v>
      </c>
      <c r="E1208" s="15" t="s">
        <v>1299</v>
      </c>
      <c r="F1208" s="16">
        <v>33366.6</v>
      </c>
      <c r="G1208" s="16">
        <f>G1209+G1210</f>
        <v>32737.3</v>
      </c>
    </row>
    <row r="1209" spans="1:7" s="2" customFormat="1" ht="30" x14ac:dyDescent="0.25">
      <c r="A1209" s="19" t="s">
        <v>1298</v>
      </c>
      <c r="B1209" s="19" t="s">
        <v>15</v>
      </c>
      <c r="C1209" s="19" t="s">
        <v>238</v>
      </c>
      <c r="D1209" s="19" t="s">
        <v>490</v>
      </c>
      <c r="E1209" s="13" t="s">
        <v>18</v>
      </c>
      <c r="F1209" s="16">
        <v>639.29999999999995</v>
      </c>
      <c r="G1209" s="16">
        <v>599.1</v>
      </c>
    </row>
    <row r="1210" spans="1:7" s="2" customFormat="1" x14ac:dyDescent="0.25">
      <c r="A1210" s="19" t="s">
        <v>1298</v>
      </c>
      <c r="B1210" s="19" t="s">
        <v>82</v>
      </c>
      <c r="C1210" s="19" t="s">
        <v>238</v>
      </c>
      <c r="D1210" s="19" t="s">
        <v>490</v>
      </c>
      <c r="E1210" s="13" t="s">
        <v>83</v>
      </c>
      <c r="F1210" s="16">
        <v>32727.3</v>
      </c>
      <c r="G1210" s="16">
        <v>32138.2</v>
      </c>
    </row>
    <row r="1211" spans="1:7" s="2" customFormat="1" ht="45" x14ac:dyDescent="0.25">
      <c r="A1211" s="19" t="s">
        <v>1300</v>
      </c>
      <c r="B1211" s="19" t="s">
        <v>5</v>
      </c>
      <c r="C1211" s="19" t="s">
        <v>5</v>
      </c>
      <c r="D1211" s="19" t="s">
        <v>5</v>
      </c>
      <c r="E1211" s="15" t="s">
        <v>1301</v>
      </c>
      <c r="F1211" s="16">
        <v>330</v>
      </c>
      <c r="G1211" s="16">
        <f>G1212</f>
        <v>0</v>
      </c>
    </row>
    <row r="1212" spans="1:7" s="2" customFormat="1" x14ac:dyDescent="0.25">
      <c r="A1212" s="19" t="s">
        <v>1300</v>
      </c>
      <c r="B1212" s="19" t="s">
        <v>82</v>
      </c>
      <c r="C1212" s="19" t="s">
        <v>238</v>
      </c>
      <c r="D1212" s="19" t="s">
        <v>490</v>
      </c>
      <c r="E1212" s="13" t="s">
        <v>83</v>
      </c>
      <c r="F1212" s="16">
        <v>330</v>
      </c>
      <c r="G1212" s="16">
        <v>0</v>
      </c>
    </row>
    <row r="1213" spans="1:7" s="2" customFormat="1" ht="105" x14ac:dyDescent="0.25">
      <c r="A1213" s="19" t="s">
        <v>1302</v>
      </c>
      <c r="B1213" s="19" t="s">
        <v>5</v>
      </c>
      <c r="C1213" s="19" t="s">
        <v>5</v>
      </c>
      <c r="D1213" s="19" t="s">
        <v>5</v>
      </c>
      <c r="E1213" s="15" t="s">
        <v>1303</v>
      </c>
      <c r="F1213" s="16">
        <v>71565</v>
      </c>
      <c r="G1213" s="16">
        <f>G1214+G1215</f>
        <v>69481.2</v>
      </c>
    </row>
    <row r="1214" spans="1:7" s="2" customFormat="1" ht="30" x14ac:dyDescent="0.25">
      <c r="A1214" s="19" t="s">
        <v>1302</v>
      </c>
      <c r="B1214" s="19" t="s">
        <v>15</v>
      </c>
      <c r="C1214" s="19" t="s">
        <v>238</v>
      </c>
      <c r="D1214" s="19" t="s">
        <v>490</v>
      </c>
      <c r="E1214" s="13" t="s">
        <v>18</v>
      </c>
      <c r="F1214" s="16">
        <v>1635</v>
      </c>
      <c r="G1214" s="16">
        <v>1339.3</v>
      </c>
    </row>
    <row r="1215" spans="1:7" s="2" customFormat="1" x14ac:dyDescent="0.25">
      <c r="A1215" s="19" t="s">
        <v>1302</v>
      </c>
      <c r="B1215" s="19" t="s">
        <v>82</v>
      </c>
      <c r="C1215" s="19" t="s">
        <v>238</v>
      </c>
      <c r="D1215" s="19" t="s">
        <v>490</v>
      </c>
      <c r="E1215" s="13" t="s">
        <v>83</v>
      </c>
      <c r="F1215" s="16">
        <v>69930</v>
      </c>
      <c r="G1215" s="16">
        <v>68141.899999999994</v>
      </c>
    </row>
    <row r="1216" spans="1:7" s="2" customFormat="1" ht="45" x14ac:dyDescent="0.25">
      <c r="A1216" s="19" t="s">
        <v>1304</v>
      </c>
      <c r="B1216" s="19" t="s">
        <v>5</v>
      </c>
      <c r="C1216" s="19" t="s">
        <v>5</v>
      </c>
      <c r="D1216" s="19" t="s">
        <v>5</v>
      </c>
      <c r="E1216" s="15" t="s">
        <v>1305</v>
      </c>
      <c r="F1216" s="16">
        <v>7706.7</v>
      </c>
      <c r="G1216" s="16">
        <f>G1217+G1218</f>
        <v>7342.7</v>
      </c>
    </row>
    <row r="1217" spans="1:7" s="2" customFormat="1" ht="30" x14ac:dyDescent="0.25">
      <c r="A1217" s="19" t="s">
        <v>1304</v>
      </c>
      <c r="B1217" s="19" t="s">
        <v>15</v>
      </c>
      <c r="C1217" s="19" t="s">
        <v>238</v>
      </c>
      <c r="D1217" s="19" t="s">
        <v>490</v>
      </c>
      <c r="E1217" s="13" t="s">
        <v>18</v>
      </c>
      <c r="F1217" s="16">
        <v>189.1</v>
      </c>
      <c r="G1217" s="16">
        <v>109.2</v>
      </c>
    </row>
    <row r="1218" spans="1:7" s="2" customFormat="1" x14ac:dyDescent="0.25">
      <c r="A1218" s="19" t="s">
        <v>1304</v>
      </c>
      <c r="B1218" s="19" t="s">
        <v>82</v>
      </c>
      <c r="C1218" s="19" t="s">
        <v>238</v>
      </c>
      <c r="D1218" s="19" t="s">
        <v>490</v>
      </c>
      <c r="E1218" s="13" t="s">
        <v>83</v>
      </c>
      <c r="F1218" s="16">
        <v>7517.6</v>
      </c>
      <c r="G1218" s="16">
        <v>7233.5</v>
      </c>
    </row>
    <row r="1219" spans="1:7" s="2" customFormat="1" ht="30" x14ac:dyDescent="0.25">
      <c r="A1219" s="19" t="s">
        <v>1306</v>
      </c>
      <c r="B1219" s="19" t="s">
        <v>5</v>
      </c>
      <c r="C1219" s="19" t="s">
        <v>5</v>
      </c>
      <c r="D1219" s="19" t="s">
        <v>5</v>
      </c>
      <c r="E1219" s="15" t="s">
        <v>1307</v>
      </c>
      <c r="F1219" s="16">
        <v>1023669.8</v>
      </c>
      <c r="G1219" s="16">
        <f>G1220+G1221</f>
        <v>992625.8</v>
      </c>
    </row>
    <row r="1220" spans="1:7" s="2" customFormat="1" ht="30" x14ac:dyDescent="0.25">
      <c r="A1220" s="19" t="s">
        <v>1306</v>
      </c>
      <c r="B1220" s="19" t="s">
        <v>15</v>
      </c>
      <c r="C1220" s="19" t="s">
        <v>238</v>
      </c>
      <c r="D1220" s="19" t="s">
        <v>490</v>
      </c>
      <c r="E1220" s="13" t="s">
        <v>18</v>
      </c>
      <c r="F1220" s="16">
        <v>16480.5</v>
      </c>
      <c r="G1220" s="16">
        <v>15716.3</v>
      </c>
    </row>
    <row r="1221" spans="1:7" s="2" customFormat="1" x14ac:dyDescent="0.25">
      <c r="A1221" s="19" t="s">
        <v>1306</v>
      </c>
      <c r="B1221" s="19" t="s">
        <v>82</v>
      </c>
      <c r="C1221" s="19" t="s">
        <v>238</v>
      </c>
      <c r="D1221" s="19" t="s">
        <v>490</v>
      </c>
      <c r="E1221" s="13" t="s">
        <v>83</v>
      </c>
      <c r="F1221" s="16">
        <v>1007189.3</v>
      </c>
      <c r="G1221" s="16">
        <v>976909.5</v>
      </c>
    </row>
    <row r="1222" spans="1:7" s="2" customFormat="1" ht="30" x14ac:dyDescent="0.25">
      <c r="A1222" s="19" t="s">
        <v>1308</v>
      </c>
      <c r="B1222" s="19" t="s">
        <v>5</v>
      </c>
      <c r="C1222" s="19" t="s">
        <v>5</v>
      </c>
      <c r="D1222" s="19" t="s">
        <v>5</v>
      </c>
      <c r="E1222" s="15" t="s">
        <v>1309</v>
      </c>
      <c r="F1222" s="16">
        <v>101139.5</v>
      </c>
      <c r="G1222" s="16">
        <f>G1223+G1224</f>
        <v>101063.09999999999</v>
      </c>
    </row>
    <row r="1223" spans="1:7" s="2" customFormat="1" ht="30" x14ac:dyDescent="0.25">
      <c r="A1223" s="19" t="s">
        <v>1308</v>
      </c>
      <c r="B1223" s="19" t="s">
        <v>15</v>
      </c>
      <c r="C1223" s="19" t="s">
        <v>238</v>
      </c>
      <c r="D1223" s="19" t="s">
        <v>490</v>
      </c>
      <c r="E1223" s="13" t="s">
        <v>18</v>
      </c>
      <c r="F1223" s="16">
        <v>1586</v>
      </c>
      <c r="G1223" s="16">
        <v>1555.4</v>
      </c>
    </row>
    <row r="1224" spans="1:7" s="2" customFormat="1" x14ac:dyDescent="0.25">
      <c r="A1224" s="19" t="s">
        <v>1308</v>
      </c>
      <c r="B1224" s="19" t="s">
        <v>82</v>
      </c>
      <c r="C1224" s="19" t="s">
        <v>238</v>
      </c>
      <c r="D1224" s="19" t="s">
        <v>490</v>
      </c>
      <c r="E1224" s="13" t="s">
        <v>83</v>
      </c>
      <c r="F1224" s="16">
        <v>99553.5</v>
      </c>
      <c r="G1224" s="16">
        <v>99507.7</v>
      </c>
    </row>
    <row r="1225" spans="1:7" s="2" customFormat="1" ht="30" x14ac:dyDescent="0.25">
      <c r="A1225" s="19" t="s">
        <v>1310</v>
      </c>
      <c r="B1225" s="19" t="s">
        <v>5</v>
      </c>
      <c r="C1225" s="19" t="s">
        <v>5</v>
      </c>
      <c r="D1225" s="19" t="s">
        <v>5</v>
      </c>
      <c r="E1225" s="15" t="s">
        <v>1311</v>
      </c>
      <c r="F1225" s="16">
        <v>14171.5</v>
      </c>
      <c r="G1225" s="16">
        <f>G1226+G1227</f>
        <v>10059.9</v>
      </c>
    </row>
    <row r="1226" spans="1:7" s="2" customFormat="1" ht="30" x14ac:dyDescent="0.25">
      <c r="A1226" s="19" t="s">
        <v>1310</v>
      </c>
      <c r="B1226" s="19" t="s">
        <v>15</v>
      </c>
      <c r="C1226" s="19" t="s">
        <v>238</v>
      </c>
      <c r="D1226" s="19" t="s">
        <v>490</v>
      </c>
      <c r="E1226" s="13" t="s">
        <v>18</v>
      </c>
      <c r="F1226" s="16">
        <v>346.9</v>
      </c>
      <c r="G1226" s="16">
        <v>50.4</v>
      </c>
    </row>
    <row r="1227" spans="1:7" s="2" customFormat="1" x14ac:dyDescent="0.25">
      <c r="A1227" s="19" t="s">
        <v>1310</v>
      </c>
      <c r="B1227" s="19" t="s">
        <v>82</v>
      </c>
      <c r="C1227" s="19" t="s">
        <v>238</v>
      </c>
      <c r="D1227" s="19" t="s">
        <v>490</v>
      </c>
      <c r="E1227" s="13" t="s">
        <v>83</v>
      </c>
      <c r="F1227" s="16">
        <v>13824.6</v>
      </c>
      <c r="G1227" s="16">
        <v>10009.5</v>
      </c>
    </row>
    <row r="1228" spans="1:7" s="2" customFormat="1" ht="105" x14ac:dyDescent="0.25">
      <c r="A1228" s="19" t="s">
        <v>1312</v>
      </c>
      <c r="B1228" s="19" t="s">
        <v>5</v>
      </c>
      <c r="C1228" s="19" t="s">
        <v>5</v>
      </c>
      <c r="D1228" s="19" t="s">
        <v>5</v>
      </c>
      <c r="E1228" s="15" t="s">
        <v>1313</v>
      </c>
      <c r="F1228" s="16">
        <v>108589.6</v>
      </c>
      <c r="G1228" s="16">
        <f>G1229</f>
        <v>104692.2</v>
      </c>
    </row>
    <row r="1229" spans="1:7" s="2" customFormat="1" x14ac:dyDescent="0.25">
      <c r="A1229" s="19" t="s">
        <v>1312</v>
      </c>
      <c r="B1229" s="19" t="s">
        <v>128</v>
      </c>
      <c r="C1229" s="19" t="s">
        <v>238</v>
      </c>
      <c r="D1229" s="19" t="s">
        <v>490</v>
      </c>
      <c r="E1229" s="13" t="s">
        <v>129</v>
      </c>
      <c r="F1229" s="16">
        <v>108589.6</v>
      </c>
      <c r="G1229" s="16">
        <v>104692.2</v>
      </c>
    </row>
    <row r="1230" spans="1:7" s="2" customFormat="1" ht="105" x14ac:dyDescent="0.25">
      <c r="A1230" s="19" t="s">
        <v>1314</v>
      </c>
      <c r="B1230" s="19" t="s">
        <v>5</v>
      </c>
      <c r="C1230" s="19" t="s">
        <v>5</v>
      </c>
      <c r="D1230" s="19" t="s">
        <v>5</v>
      </c>
      <c r="E1230" s="15" t="s">
        <v>1315</v>
      </c>
      <c r="F1230" s="16">
        <v>35958.1</v>
      </c>
      <c r="G1230" s="16">
        <f>G1231+G1232</f>
        <v>34510.5</v>
      </c>
    </row>
    <row r="1231" spans="1:7" s="2" customFormat="1" ht="30" x14ac:dyDescent="0.25">
      <c r="A1231" s="19" t="s">
        <v>1314</v>
      </c>
      <c r="B1231" s="19" t="s">
        <v>15</v>
      </c>
      <c r="C1231" s="19" t="s">
        <v>238</v>
      </c>
      <c r="D1231" s="19" t="s">
        <v>490</v>
      </c>
      <c r="E1231" s="13" t="s">
        <v>18</v>
      </c>
      <c r="F1231" s="16">
        <v>528.70000000000005</v>
      </c>
      <c r="G1231" s="16">
        <v>487.8</v>
      </c>
    </row>
    <row r="1232" spans="1:7" s="2" customFormat="1" x14ac:dyDescent="0.25">
      <c r="A1232" s="19" t="s">
        <v>1314</v>
      </c>
      <c r="B1232" s="19" t="s">
        <v>82</v>
      </c>
      <c r="C1232" s="19" t="s">
        <v>238</v>
      </c>
      <c r="D1232" s="19" t="s">
        <v>490</v>
      </c>
      <c r="E1232" s="13" t="s">
        <v>83</v>
      </c>
      <c r="F1232" s="16">
        <v>35429.4</v>
      </c>
      <c r="G1232" s="16">
        <v>34022.699999999997</v>
      </c>
    </row>
    <row r="1233" spans="1:7" s="2" customFormat="1" ht="90" x14ac:dyDescent="0.25">
      <c r="A1233" s="19" t="s">
        <v>2044</v>
      </c>
      <c r="B1233" s="19" t="s">
        <v>5</v>
      </c>
      <c r="C1233" s="19" t="s">
        <v>5</v>
      </c>
      <c r="D1233" s="19" t="s">
        <v>5</v>
      </c>
      <c r="E1233" s="15" t="s">
        <v>2045</v>
      </c>
      <c r="F1233" s="16">
        <v>479.9</v>
      </c>
      <c r="G1233" s="16">
        <f>G1234</f>
        <v>479.8</v>
      </c>
    </row>
    <row r="1234" spans="1:7" s="2" customFormat="1" ht="30" x14ac:dyDescent="0.25">
      <c r="A1234" s="19" t="s">
        <v>2044</v>
      </c>
      <c r="B1234" s="19" t="s">
        <v>57</v>
      </c>
      <c r="C1234" s="19" t="s">
        <v>238</v>
      </c>
      <c r="D1234" s="19" t="s">
        <v>92</v>
      </c>
      <c r="E1234" s="13" t="s">
        <v>58</v>
      </c>
      <c r="F1234" s="16">
        <v>479.9</v>
      </c>
      <c r="G1234" s="16">
        <v>479.8</v>
      </c>
    </row>
    <row r="1235" spans="1:7" s="2" customFormat="1" ht="120" x14ac:dyDescent="0.25">
      <c r="A1235" s="19" t="s">
        <v>1316</v>
      </c>
      <c r="B1235" s="19" t="s">
        <v>5</v>
      </c>
      <c r="C1235" s="19" t="s">
        <v>5</v>
      </c>
      <c r="D1235" s="19" t="s">
        <v>5</v>
      </c>
      <c r="E1235" s="15" t="s">
        <v>1266</v>
      </c>
      <c r="F1235" s="16">
        <v>676</v>
      </c>
      <c r="G1235" s="16">
        <f>G1236</f>
        <v>675.1</v>
      </c>
    </row>
    <row r="1236" spans="1:7" s="2" customFormat="1" ht="30" x14ac:dyDescent="0.25">
      <c r="A1236" s="19" t="s">
        <v>1316</v>
      </c>
      <c r="B1236" s="19" t="s">
        <v>57</v>
      </c>
      <c r="C1236" s="19" t="s">
        <v>238</v>
      </c>
      <c r="D1236" s="19" t="s">
        <v>490</v>
      </c>
      <c r="E1236" s="13" t="s">
        <v>58</v>
      </c>
      <c r="F1236" s="16">
        <v>676</v>
      </c>
      <c r="G1236" s="16">
        <v>675.1</v>
      </c>
    </row>
    <row r="1237" spans="1:7" s="2" customFormat="1" ht="42.75" x14ac:dyDescent="0.25">
      <c r="A1237" s="12" t="s">
        <v>1317</v>
      </c>
      <c r="B1237" s="13" t="s">
        <v>5</v>
      </c>
      <c r="C1237" s="13" t="s">
        <v>5</v>
      </c>
      <c r="D1237" s="13" t="s">
        <v>5</v>
      </c>
      <c r="E1237" s="14" t="s">
        <v>1318</v>
      </c>
      <c r="F1237" s="11">
        <v>16387.7</v>
      </c>
      <c r="G1237" s="11">
        <f>G1238+G1240+G1243+G1245</f>
        <v>15134.1</v>
      </c>
    </row>
    <row r="1238" spans="1:7" s="2" customFormat="1" ht="30" x14ac:dyDescent="0.25">
      <c r="A1238" s="19" t="s">
        <v>1319</v>
      </c>
      <c r="B1238" s="19" t="s">
        <v>5</v>
      </c>
      <c r="C1238" s="19" t="s">
        <v>5</v>
      </c>
      <c r="D1238" s="19" t="s">
        <v>5</v>
      </c>
      <c r="E1238" s="15" t="s">
        <v>1320</v>
      </c>
      <c r="F1238" s="16">
        <v>3000</v>
      </c>
      <c r="G1238" s="16">
        <f>G1239</f>
        <v>2515.4</v>
      </c>
    </row>
    <row r="1239" spans="1:7" s="2" customFormat="1" ht="30" x14ac:dyDescent="0.25">
      <c r="A1239" s="19" t="s">
        <v>1319</v>
      </c>
      <c r="B1239" s="19" t="s">
        <v>57</v>
      </c>
      <c r="C1239" s="19" t="s">
        <v>238</v>
      </c>
      <c r="D1239" s="19" t="s">
        <v>490</v>
      </c>
      <c r="E1239" s="13" t="s">
        <v>58</v>
      </c>
      <c r="F1239" s="16">
        <v>3000</v>
      </c>
      <c r="G1239" s="16">
        <v>2515.4</v>
      </c>
    </row>
    <row r="1240" spans="1:7" s="2" customFormat="1" ht="45" x14ac:dyDescent="0.25">
      <c r="A1240" s="19" t="s">
        <v>1321</v>
      </c>
      <c r="B1240" s="19" t="s">
        <v>5</v>
      </c>
      <c r="C1240" s="19" t="s">
        <v>5</v>
      </c>
      <c r="D1240" s="19" t="s">
        <v>5</v>
      </c>
      <c r="E1240" s="15" t="s">
        <v>1322</v>
      </c>
      <c r="F1240" s="16">
        <v>10916.5</v>
      </c>
      <c r="G1240" s="16">
        <f>G1241+G1242</f>
        <v>10506.6</v>
      </c>
    </row>
    <row r="1241" spans="1:7" s="2" customFormat="1" ht="30" x14ac:dyDescent="0.25">
      <c r="A1241" s="19" t="s">
        <v>1321</v>
      </c>
      <c r="B1241" s="19" t="s">
        <v>15</v>
      </c>
      <c r="C1241" s="19" t="s">
        <v>238</v>
      </c>
      <c r="D1241" s="19" t="s">
        <v>490</v>
      </c>
      <c r="E1241" s="13" t="s">
        <v>18</v>
      </c>
      <c r="F1241" s="16">
        <v>629.20000000000005</v>
      </c>
      <c r="G1241" s="16">
        <v>546.4</v>
      </c>
    </row>
    <row r="1242" spans="1:7" s="2" customFormat="1" x14ac:dyDescent="0.25">
      <c r="A1242" s="19" t="s">
        <v>1321</v>
      </c>
      <c r="B1242" s="19" t="s">
        <v>82</v>
      </c>
      <c r="C1242" s="19" t="s">
        <v>238</v>
      </c>
      <c r="D1242" s="19" t="s">
        <v>490</v>
      </c>
      <c r="E1242" s="13" t="s">
        <v>83</v>
      </c>
      <c r="F1242" s="16">
        <v>10287.299999999999</v>
      </c>
      <c r="G1242" s="16">
        <v>9960.2000000000007</v>
      </c>
    </row>
    <row r="1243" spans="1:7" s="2" customFormat="1" ht="60" x14ac:dyDescent="0.25">
      <c r="A1243" s="19" t="s">
        <v>1323</v>
      </c>
      <c r="B1243" s="19" t="s">
        <v>5</v>
      </c>
      <c r="C1243" s="19" t="s">
        <v>5</v>
      </c>
      <c r="D1243" s="19" t="s">
        <v>5</v>
      </c>
      <c r="E1243" s="15" t="s">
        <v>1324</v>
      </c>
      <c r="F1243" s="16">
        <v>2160</v>
      </c>
      <c r="G1243" s="16">
        <f>G1244</f>
        <v>1757</v>
      </c>
    </row>
    <row r="1244" spans="1:7" s="2" customFormat="1" ht="30" x14ac:dyDescent="0.25">
      <c r="A1244" s="19" t="s">
        <v>1323</v>
      </c>
      <c r="B1244" s="19" t="s">
        <v>57</v>
      </c>
      <c r="C1244" s="19" t="s">
        <v>238</v>
      </c>
      <c r="D1244" s="19" t="s">
        <v>490</v>
      </c>
      <c r="E1244" s="13" t="s">
        <v>58</v>
      </c>
      <c r="F1244" s="16">
        <v>2160</v>
      </c>
      <c r="G1244" s="16">
        <v>1757</v>
      </c>
    </row>
    <row r="1245" spans="1:7" s="2" customFormat="1" ht="30" x14ac:dyDescent="0.25">
      <c r="A1245" s="19" t="s">
        <v>1325</v>
      </c>
      <c r="B1245" s="19" t="s">
        <v>5</v>
      </c>
      <c r="C1245" s="19" t="s">
        <v>5</v>
      </c>
      <c r="D1245" s="19" t="s">
        <v>5</v>
      </c>
      <c r="E1245" s="15" t="s">
        <v>1326</v>
      </c>
      <c r="F1245" s="16">
        <v>311.2</v>
      </c>
      <c r="G1245" s="16">
        <f>G1246</f>
        <v>355.1</v>
      </c>
    </row>
    <row r="1246" spans="1:7" s="2" customFormat="1" x14ac:dyDescent="0.25">
      <c r="A1246" s="19" t="s">
        <v>1325</v>
      </c>
      <c r="B1246" s="19" t="s">
        <v>82</v>
      </c>
      <c r="C1246" s="19" t="s">
        <v>238</v>
      </c>
      <c r="D1246" s="19" t="s">
        <v>490</v>
      </c>
      <c r="E1246" s="13" t="s">
        <v>83</v>
      </c>
      <c r="F1246" s="16">
        <v>311.2</v>
      </c>
      <c r="G1246" s="16">
        <v>355.1</v>
      </c>
    </row>
    <row r="1247" spans="1:7" s="2" customFormat="1" ht="57" x14ac:dyDescent="0.25">
      <c r="A1247" s="12" t="s">
        <v>2046</v>
      </c>
      <c r="B1247" s="13" t="s">
        <v>5</v>
      </c>
      <c r="C1247" s="13" t="s">
        <v>5</v>
      </c>
      <c r="D1247" s="13" t="s">
        <v>5</v>
      </c>
      <c r="E1247" s="14" t="s">
        <v>2047</v>
      </c>
      <c r="F1247" s="11">
        <v>59079.5</v>
      </c>
      <c r="G1247" s="11">
        <f>G1248</f>
        <v>65471.3</v>
      </c>
    </row>
    <row r="1248" spans="1:7" s="2" customFormat="1" ht="45" x14ac:dyDescent="0.25">
      <c r="A1248" s="19" t="s">
        <v>2048</v>
      </c>
      <c r="B1248" s="19" t="s">
        <v>5</v>
      </c>
      <c r="C1248" s="19" t="s">
        <v>5</v>
      </c>
      <c r="D1248" s="19" t="s">
        <v>5</v>
      </c>
      <c r="E1248" s="15" t="s">
        <v>2049</v>
      </c>
      <c r="F1248" s="16">
        <v>59079.5</v>
      </c>
      <c r="G1248" s="16">
        <f>G1249+G1250+G1251</f>
        <v>65471.3</v>
      </c>
    </row>
    <row r="1249" spans="1:7" s="2" customFormat="1" ht="75" x14ac:dyDescent="0.25">
      <c r="A1249" s="19" t="s">
        <v>2048</v>
      </c>
      <c r="B1249" s="19" t="s">
        <v>105</v>
      </c>
      <c r="C1249" s="19" t="s">
        <v>238</v>
      </c>
      <c r="D1249" s="19" t="s">
        <v>1364</v>
      </c>
      <c r="E1249" s="13" t="s">
        <v>106</v>
      </c>
      <c r="F1249" s="16">
        <v>53710.7</v>
      </c>
      <c r="G1249" s="16">
        <v>56068.3</v>
      </c>
    </row>
    <row r="1250" spans="1:7" s="2" customFormat="1" ht="30" x14ac:dyDescent="0.25">
      <c r="A1250" s="19" t="s">
        <v>2048</v>
      </c>
      <c r="B1250" s="19" t="s">
        <v>15</v>
      </c>
      <c r="C1250" s="19" t="s">
        <v>238</v>
      </c>
      <c r="D1250" s="19" t="s">
        <v>1364</v>
      </c>
      <c r="E1250" s="13" t="s">
        <v>18</v>
      </c>
      <c r="F1250" s="16">
        <v>5344.6</v>
      </c>
      <c r="G1250" s="16">
        <v>9398.6</v>
      </c>
    </row>
    <row r="1251" spans="1:7" s="2" customFormat="1" x14ac:dyDescent="0.25">
      <c r="A1251" s="19" t="s">
        <v>2048</v>
      </c>
      <c r="B1251" s="19" t="s">
        <v>34</v>
      </c>
      <c r="C1251" s="19" t="s">
        <v>238</v>
      </c>
      <c r="D1251" s="19" t="s">
        <v>1364</v>
      </c>
      <c r="E1251" s="13" t="s">
        <v>35</v>
      </c>
      <c r="F1251" s="16">
        <v>24.2</v>
      </c>
      <c r="G1251" s="16">
        <v>4.4000000000000004</v>
      </c>
    </row>
    <row r="1252" spans="1:7" s="2" customFormat="1" ht="28.5" x14ac:dyDescent="0.25">
      <c r="A1252" s="12" t="s">
        <v>1327</v>
      </c>
      <c r="B1252" s="12" t="s">
        <v>5</v>
      </c>
      <c r="C1252" s="12" t="s">
        <v>5</v>
      </c>
      <c r="D1252" s="12" t="s">
        <v>5</v>
      </c>
      <c r="E1252" s="10" t="s">
        <v>1328</v>
      </c>
      <c r="F1252" s="11">
        <v>1030535.2</v>
      </c>
      <c r="G1252" s="11">
        <f>G1253+G1278</f>
        <v>1016999.0999999999</v>
      </c>
    </row>
    <row r="1253" spans="1:7" s="2" customFormat="1" ht="42.75" x14ac:dyDescent="0.25">
      <c r="A1253" s="12" t="s">
        <v>1329</v>
      </c>
      <c r="B1253" s="13" t="s">
        <v>5</v>
      </c>
      <c r="C1253" s="13" t="s">
        <v>5</v>
      </c>
      <c r="D1253" s="13" t="s">
        <v>5</v>
      </c>
      <c r="E1253" s="14" t="s">
        <v>1330</v>
      </c>
      <c r="F1253" s="11">
        <v>646894.4</v>
      </c>
      <c r="G1253" s="11">
        <f>G1254+G1257+G1260+G1263+G1266+G1269+G1272+G1274+G1276</f>
        <v>641598.19999999984</v>
      </c>
    </row>
    <row r="1254" spans="1:7" s="2" customFormat="1" ht="45" x14ac:dyDescent="0.25">
      <c r="A1254" s="19" t="s">
        <v>1331</v>
      </c>
      <c r="B1254" s="19" t="s">
        <v>5</v>
      </c>
      <c r="C1254" s="19" t="s">
        <v>5</v>
      </c>
      <c r="D1254" s="19" t="s">
        <v>5</v>
      </c>
      <c r="E1254" s="15" t="s">
        <v>1332</v>
      </c>
      <c r="F1254" s="16">
        <v>342670.7</v>
      </c>
      <c r="G1254" s="16">
        <f>G1255+G1256</f>
        <v>338730.5</v>
      </c>
    </row>
    <row r="1255" spans="1:7" s="2" customFormat="1" ht="30" x14ac:dyDescent="0.25">
      <c r="A1255" s="19" t="s">
        <v>1331</v>
      </c>
      <c r="B1255" s="19" t="s">
        <v>15</v>
      </c>
      <c r="C1255" s="19" t="s">
        <v>238</v>
      </c>
      <c r="D1255" s="19" t="s">
        <v>289</v>
      </c>
      <c r="E1255" s="13" t="s">
        <v>18</v>
      </c>
      <c r="F1255" s="16">
        <v>5111.8999999999996</v>
      </c>
      <c r="G1255" s="16">
        <v>4998.6000000000004</v>
      </c>
    </row>
    <row r="1256" spans="1:7" s="2" customFormat="1" x14ac:dyDescent="0.25">
      <c r="A1256" s="19" t="s">
        <v>1331</v>
      </c>
      <c r="B1256" s="19" t="s">
        <v>82</v>
      </c>
      <c r="C1256" s="19" t="s">
        <v>238</v>
      </c>
      <c r="D1256" s="19" t="s">
        <v>289</v>
      </c>
      <c r="E1256" s="13" t="s">
        <v>83</v>
      </c>
      <c r="F1256" s="16">
        <v>337558.8</v>
      </c>
      <c r="G1256" s="16">
        <v>333731.90000000002</v>
      </c>
    </row>
    <row r="1257" spans="1:7" s="2" customFormat="1" ht="30" x14ac:dyDescent="0.25">
      <c r="A1257" s="19" t="s">
        <v>1333</v>
      </c>
      <c r="B1257" s="19" t="s">
        <v>5</v>
      </c>
      <c r="C1257" s="19" t="s">
        <v>5</v>
      </c>
      <c r="D1257" s="19" t="s">
        <v>5</v>
      </c>
      <c r="E1257" s="15" t="s">
        <v>1334</v>
      </c>
      <c r="F1257" s="16">
        <v>189014</v>
      </c>
      <c r="G1257" s="16">
        <f>G1258+G1259</f>
        <v>187794.40000000002</v>
      </c>
    </row>
    <row r="1258" spans="1:7" s="2" customFormat="1" ht="30" x14ac:dyDescent="0.25">
      <c r="A1258" s="19" t="s">
        <v>1333</v>
      </c>
      <c r="B1258" s="19" t="s">
        <v>15</v>
      </c>
      <c r="C1258" s="19" t="s">
        <v>238</v>
      </c>
      <c r="D1258" s="19" t="s">
        <v>289</v>
      </c>
      <c r="E1258" s="13" t="s">
        <v>18</v>
      </c>
      <c r="F1258" s="16">
        <v>2897.9</v>
      </c>
      <c r="G1258" s="16">
        <v>2785.2</v>
      </c>
    </row>
    <row r="1259" spans="1:7" s="2" customFormat="1" x14ac:dyDescent="0.25">
      <c r="A1259" s="19" t="s">
        <v>1333</v>
      </c>
      <c r="B1259" s="19" t="s">
        <v>82</v>
      </c>
      <c r="C1259" s="19" t="s">
        <v>238</v>
      </c>
      <c r="D1259" s="19" t="s">
        <v>289</v>
      </c>
      <c r="E1259" s="13" t="s">
        <v>83</v>
      </c>
      <c r="F1259" s="16">
        <v>186116.1</v>
      </c>
      <c r="G1259" s="16">
        <v>185009.2</v>
      </c>
    </row>
    <row r="1260" spans="1:7" s="2" customFormat="1" ht="30" x14ac:dyDescent="0.25">
      <c r="A1260" s="19" t="s">
        <v>1335</v>
      </c>
      <c r="B1260" s="19" t="s">
        <v>5</v>
      </c>
      <c r="C1260" s="19" t="s">
        <v>5</v>
      </c>
      <c r="D1260" s="19" t="s">
        <v>5</v>
      </c>
      <c r="E1260" s="15" t="s">
        <v>1336</v>
      </c>
      <c r="F1260" s="16">
        <v>96626.6</v>
      </c>
      <c r="G1260" s="16">
        <f>G1261+G1262</f>
        <v>97744.599999999991</v>
      </c>
    </row>
    <row r="1261" spans="1:7" s="2" customFormat="1" ht="30" x14ac:dyDescent="0.25">
      <c r="A1261" s="19" t="s">
        <v>1335</v>
      </c>
      <c r="B1261" s="19" t="s">
        <v>15</v>
      </c>
      <c r="C1261" s="19" t="s">
        <v>238</v>
      </c>
      <c r="D1261" s="19" t="s">
        <v>289</v>
      </c>
      <c r="E1261" s="13" t="s">
        <v>18</v>
      </c>
      <c r="F1261" s="16">
        <v>1008.7</v>
      </c>
      <c r="G1261" s="16">
        <v>991.4</v>
      </c>
    </row>
    <row r="1262" spans="1:7" s="2" customFormat="1" x14ac:dyDescent="0.25">
      <c r="A1262" s="19" t="s">
        <v>1335</v>
      </c>
      <c r="B1262" s="19" t="s">
        <v>82</v>
      </c>
      <c r="C1262" s="19" t="s">
        <v>238</v>
      </c>
      <c r="D1262" s="19" t="s">
        <v>289</v>
      </c>
      <c r="E1262" s="13" t="s">
        <v>83</v>
      </c>
      <c r="F1262" s="16">
        <v>95617.9</v>
      </c>
      <c r="G1262" s="16">
        <v>96753.2</v>
      </c>
    </row>
    <row r="1263" spans="1:7" s="2" customFormat="1" ht="30" x14ac:dyDescent="0.25">
      <c r="A1263" s="19" t="s">
        <v>1337</v>
      </c>
      <c r="B1263" s="19" t="s">
        <v>5</v>
      </c>
      <c r="C1263" s="19" t="s">
        <v>5</v>
      </c>
      <c r="D1263" s="19" t="s">
        <v>5</v>
      </c>
      <c r="E1263" s="15" t="s">
        <v>1338</v>
      </c>
      <c r="F1263" s="16">
        <v>1594.4</v>
      </c>
      <c r="G1263" s="16">
        <f>G1264+G1265</f>
        <v>830.69999999999993</v>
      </c>
    </row>
    <row r="1264" spans="1:7" s="2" customFormat="1" ht="30" x14ac:dyDescent="0.25">
      <c r="A1264" s="19" t="s">
        <v>1337</v>
      </c>
      <c r="B1264" s="19" t="s">
        <v>15</v>
      </c>
      <c r="C1264" s="19" t="s">
        <v>238</v>
      </c>
      <c r="D1264" s="19" t="s">
        <v>289</v>
      </c>
      <c r="E1264" s="13" t="s">
        <v>18</v>
      </c>
      <c r="F1264" s="16">
        <v>38.9</v>
      </c>
      <c r="G1264" s="16">
        <v>12.3</v>
      </c>
    </row>
    <row r="1265" spans="1:7" s="2" customFormat="1" x14ac:dyDescent="0.25">
      <c r="A1265" s="19" t="s">
        <v>1337</v>
      </c>
      <c r="B1265" s="19" t="s">
        <v>82</v>
      </c>
      <c r="C1265" s="19" t="s">
        <v>238</v>
      </c>
      <c r="D1265" s="19" t="s">
        <v>289</v>
      </c>
      <c r="E1265" s="13" t="s">
        <v>83</v>
      </c>
      <c r="F1265" s="16">
        <v>1555.5</v>
      </c>
      <c r="G1265" s="16">
        <v>818.4</v>
      </c>
    </row>
    <row r="1266" spans="1:7" s="2" customFormat="1" ht="30" x14ac:dyDescent="0.25">
      <c r="A1266" s="19" t="s">
        <v>1339</v>
      </c>
      <c r="B1266" s="19" t="s">
        <v>5</v>
      </c>
      <c r="C1266" s="19" t="s">
        <v>5</v>
      </c>
      <c r="D1266" s="19" t="s">
        <v>5</v>
      </c>
      <c r="E1266" s="15" t="s">
        <v>1340</v>
      </c>
      <c r="F1266" s="16">
        <v>359.9</v>
      </c>
      <c r="G1266" s="16">
        <f>G1267+G1268</f>
        <v>232.6</v>
      </c>
    </row>
    <row r="1267" spans="1:7" s="2" customFormat="1" ht="30" x14ac:dyDescent="0.25">
      <c r="A1267" s="19" t="s">
        <v>1339</v>
      </c>
      <c r="B1267" s="19" t="s">
        <v>15</v>
      </c>
      <c r="C1267" s="19" t="s">
        <v>238</v>
      </c>
      <c r="D1267" s="19" t="s">
        <v>289</v>
      </c>
      <c r="E1267" s="13" t="s">
        <v>18</v>
      </c>
      <c r="F1267" s="16">
        <v>8.8000000000000007</v>
      </c>
      <c r="G1267" s="16">
        <v>2.4</v>
      </c>
    </row>
    <row r="1268" spans="1:7" s="2" customFormat="1" x14ac:dyDescent="0.25">
      <c r="A1268" s="19" t="s">
        <v>1339</v>
      </c>
      <c r="B1268" s="19" t="s">
        <v>82</v>
      </c>
      <c r="C1268" s="19" t="s">
        <v>238</v>
      </c>
      <c r="D1268" s="19" t="s">
        <v>289</v>
      </c>
      <c r="E1268" s="13" t="s">
        <v>83</v>
      </c>
      <c r="F1268" s="16">
        <v>351.1</v>
      </c>
      <c r="G1268" s="16">
        <v>230.2</v>
      </c>
    </row>
    <row r="1269" spans="1:7" s="2" customFormat="1" ht="30" x14ac:dyDescent="0.25">
      <c r="A1269" s="19" t="s">
        <v>1341</v>
      </c>
      <c r="B1269" s="19" t="s">
        <v>5</v>
      </c>
      <c r="C1269" s="19" t="s">
        <v>5</v>
      </c>
      <c r="D1269" s="19" t="s">
        <v>5</v>
      </c>
      <c r="E1269" s="15" t="s">
        <v>1342</v>
      </c>
      <c r="F1269" s="16">
        <v>5977.9</v>
      </c>
      <c r="G1269" s="16">
        <f>G1270+G1271</f>
        <v>5650.8</v>
      </c>
    </row>
    <row r="1270" spans="1:7" s="2" customFormat="1" ht="30" x14ac:dyDescent="0.25">
      <c r="A1270" s="19" t="s">
        <v>1341</v>
      </c>
      <c r="B1270" s="19" t="s">
        <v>15</v>
      </c>
      <c r="C1270" s="19" t="s">
        <v>238</v>
      </c>
      <c r="D1270" s="19" t="s">
        <v>289</v>
      </c>
      <c r="E1270" s="13" t="s">
        <v>18</v>
      </c>
      <c r="F1270" s="16">
        <v>138</v>
      </c>
      <c r="G1270" s="16">
        <v>55.7</v>
      </c>
    </row>
    <row r="1271" spans="1:7" s="2" customFormat="1" x14ac:dyDescent="0.25">
      <c r="A1271" s="19" t="s">
        <v>1341</v>
      </c>
      <c r="B1271" s="19" t="s">
        <v>82</v>
      </c>
      <c r="C1271" s="19" t="s">
        <v>238</v>
      </c>
      <c r="D1271" s="19" t="s">
        <v>289</v>
      </c>
      <c r="E1271" s="13" t="s">
        <v>83</v>
      </c>
      <c r="F1271" s="16">
        <v>5839.9</v>
      </c>
      <c r="G1271" s="16">
        <v>5595.1</v>
      </c>
    </row>
    <row r="1272" spans="1:7" s="2" customFormat="1" ht="45" x14ac:dyDescent="0.25">
      <c r="A1272" s="19" t="s">
        <v>1343</v>
      </c>
      <c r="B1272" s="19" t="s">
        <v>5</v>
      </c>
      <c r="C1272" s="19" t="s">
        <v>5</v>
      </c>
      <c r="D1272" s="19" t="s">
        <v>5</v>
      </c>
      <c r="E1272" s="15" t="s">
        <v>1344</v>
      </c>
      <c r="F1272" s="16">
        <v>600</v>
      </c>
      <c r="G1272" s="16">
        <f>G1273</f>
        <v>573.70000000000005</v>
      </c>
    </row>
    <row r="1273" spans="1:7" s="2" customFormat="1" x14ac:dyDescent="0.25">
      <c r="A1273" s="19" t="s">
        <v>1343</v>
      </c>
      <c r="B1273" s="19" t="s">
        <v>82</v>
      </c>
      <c r="C1273" s="19" t="s">
        <v>238</v>
      </c>
      <c r="D1273" s="19" t="s">
        <v>289</v>
      </c>
      <c r="E1273" s="13" t="s">
        <v>83</v>
      </c>
      <c r="F1273" s="16">
        <v>600</v>
      </c>
      <c r="G1273" s="16">
        <v>573.70000000000005</v>
      </c>
    </row>
    <row r="1274" spans="1:7" s="2" customFormat="1" ht="90" x14ac:dyDescent="0.25">
      <c r="A1274" s="19" t="s">
        <v>1345</v>
      </c>
      <c r="B1274" s="19" t="s">
        <v>5</v>
      </c>
      <c r="C1274" s="19" t="s">
        <v>5</v>
      </c>
      <c r="D1274" s="19" t="s">
        <v>5</v>
      </c>
      <c r="E1274" s="15" t="s">
        <v>1346</v>
      </c>
      <c r="F1274" s="16">
        <v>16.2</v>
      </c>
      <c r="G1274" s="16">
        <f>G1275</f>
        <v>6.2</v>
      </c>
    </row>
    <row r="1275" spans="1:7" s="2" customFormat="1" x14ac:dyDescent="0.25">
      <c r="A1275" s="19" t="s">
        <v>1345</v>
      </c>
      <c r="B1275" s="19" t="s">
        <v>82</v>
      </c>
      <c r="C1275" s="19" t="s">
        <v>238</v>
      </c>
      <c r="D1275" s="19" t="s">
        <v>289</v>
      </c>
      <c r="E1275" s="13" t="s">
        <v>83</v>
      </c>
      <c r="F1275" s="16">
        <v>16.2</v>
      </c>
      <c r="G1275" s="16">
        <v>6.2</v>
      </c>
    </row>
    <row r="1276" spans="1:7" s="2" customFormat="1" ht="75" x14ac:dyDescent="0.25">
      <c r="A1276" s="19" t="s">
        <v>1347</v>
      </c>
      <c r="B1276" s="19" t="s">
        <v>5</v>
      </c>
      <c r="C1276" s="19" t="s">
        <v>5</v>
      </c>
      <c r="D1276" s="19" t="s">
        <v>5</v>
      </c>
      <c r="E1276" s="15" t="s">
        <v>1348</v>
      </c>
      <c r="F1276" s="16">
        <v>10034.700000000001</v>
      </c>
      <c r="G1276" s="16">
        <f>G1277</f>
        <v>10034.700000000001</v>
      </c>
    </row>
    <row r="1277" spans="1:7" s="2" customFormat="1" x14ac:dyDescent="0.25">
      <c r="A1277" s="19" t="s">
        <v>1347</v>
      </c>
      <c r="B1277" s="19" t="s">
        <v>82</v>
      </c>
      <c r="C1277" s="19" t="s">
        <v>238</v>
      </c>
      <c r="D1277" s="19" t="s">
        <v>289</v>
      </c>
      <c r="E1277" s="13" t="s">
        <v>83</v>
      </c>
      <c r="F1277" s="16">
        <v>10034.700000000001</v>
      </c>
      <c r="G1277" s="16">
        <v>10034.700000000001</v>
      </c>
    </row>
    <row r="1278" spans="1:7" s="2" customFormat="1" ht="28.5" x14ac:dyDescent="0.25">
      <c r="A1278" s="12" t="s">
        <v>1349</v>
      </c>
      <c r="B1278" s="13" t="s">
        <v>5</v>
      </c>
      <c r="C1278" s="13" t="s">
        <v>5</v>
      </c>
      <c r="D1278" s="13" t="s">
        <v>5</v>
      </c>
      <c r="E1278" s="14" t="s">
        <v>1350</v>
      </c>
      <c r="F1278" s="11">
        <v>383640.8</v>
      </c>
      <c r="G1278" s="11">
        <f>G1279+G1282+G1284+G1286+G1288</f>
        <v>375400.89999999997</v>
      </c>
    </row>
    <row r="1279" spans="1:7" s="2" customFormat="1" ht="60" x14ac:dyDescent="0.25">
      <c r="A1279" s="19" t="s">
        <v>1351</v>
      </c>
      <c r="B1279" s="19" t="s">
        <v>5</v>
      </c>
      <c r="C1279" s="19" t="s">
        <v>5</v>
      </c>
      <c r="D1279" s="19" t="s">
        <v>5</v>
      </c>
      <c r="E1279" s="15" t="s">
        <v>1352</v>
      </c>
      <c r="F1279" s="16">
        <v>36.9</v>
      </c>
      <c r="G1279" s="16">
        <f>G1280+G1281</f>
        <v>36.5</v>
      </c>
    </row>
    <row r="1280" spans="1:7" s="2" customFormat="1" ht="30" x14ac:dyDescent="0.25">
      <c r="A1280" s="19" t="s">
        <v>1351</v>
      </c>
      <c r="B1280" s="19" t="s">
        <v>15</v>
      </c>
      <c r="C1280" s="19" t="s">
        <v>238</v>
      </c>
      <c r="D1280" s="19" t="s">
        <v>1217</v>
      </c>
      <c r="E1280" s="13" t="s">
        <v>18</v>
      </c>
      <c r="F1280" s="16">
        <v>0.9</v>
      </c>
      <c r="G1280" s="16">
        <v>0.5</v>
      </c>
    </row>
    <row r="1281" spans="1:7" s="2" customFormat="1" x14ac:dyDescent="0.25">
      <c r="A1281" s="19" t="s">
        <v>1351</v>
      </c>
      <c r="B1281" s="19" t="s">
        <v>82</v>
      </c>
      <c r="C1281" s="19" t="s">
        <v>238</v>
      </c>
      <c r="D1281" s="19" t="s">
        <v>1217</v>
      </c>
      <c r="E1281" s="13" t="s">
        <v>83</v>
      </c>
      <c r="F1281" s="16">
        <v>36</v>
      </c>
      <c r="G1281" s="16">
        <v>36</v>
      </c>
    </row>
    <row r="1282" spans="1:7" s="2" customFormat="1" ht="45" x14ac:dyDescent="0.25">
      <c r="A1282" s="19" t="s">
        <v>1353</v>
      </c>
      <c r="B1282" s="19" t="s">
        <v>5</v>
      </c>
      <c r="C1282" s="19" t="s">
        <v>5</v>
      </c>
      <c r="D1282" s="19" t="s">
        <v>5</v>
      </c>
      <c r="E1282" s="15" t="s">
        <v>1354</v>
      </c>
      <c r="F1282" s="16">
        <v>1300</v>
      </c>
      <c r="G1282" s="16">
        <f>G1283</f>
        <v>1300</v>
      </c>
    </row>
    <row r="1283" spans="1:7" s="2" customFormat="1" ht="30" x14ac:dyDescent="0.25">
      <c r="A1283" s="19" t="s">
        <v>1353</v>
      </c>
      <c r="B1283" s="19" t="s">
        <v>57</v>
      </c>
      <c r="C1283" s="19" t="s">
        <v>238</v>
      </c>
      <c r="D1283" s="19" t="s">
        <v>1194</v>
      </c>
      <c r="E1283" s="13" t="s">
        <v>58</v>
      </c>
      <c r="F1283" s="16">
        <v>1300</v>
      </c>
      <c r="G1283" s="16">
        <v>1300</v>
      </c>
    </row>
    <row r="1284" spans="1:7" s="2" customFormat="1" ht="60" x14ac:dyDescent="0.25">
      <c r="A1284" s="19" t="s">
        <v>1355</v>
      </c>
      <c r="B1284" s="19" t="s">
        <v>5</v>
      </c>
      <c r="C1284" s="19" t="s">
        <v>5</v>
      </c>
      <c r="D1284" s="19" t="s">
        <v>5</v>
      </c>
      <c r="E1284" s="15" t="s">
        <v>1356</v>
      </c>
      <c r="F1284" s="16">
        <v>28587.1</v>
      </c>
      <c r="G1284" s="16">
        <f>G1285</f>
        <v>28587.1</v>
      </c>
    </row>
    <row r="1285" spans="1:7" s="2" customFormat="1" ht="30" x14ac:dyDescent="0.25">
      <c r="A1285" s="19" t="s">
        <v>1355</v>
      </c>
      <c r="B1285" s="19" t="s">
        <v>57</v>
      </c>
      <c r="C1285" s="19" t="s">
        <v>238</v>
      </c>
      <c r="D1285" s="19" t="s">
        <v>1194</v>
      </c>
      <c r="E1285" s="13" t="s">
        <v>58</v>
      </c>
      <c r="F1285" s="16">
        <v>28587.1</v>
      </c>
      <c r="G1285" s="16">
        <v>28587.1</v>
      </c>
    </row>
    <row r="1286" spans="1:7" s="2" customFormat="1" ht="75" x14ac:dyDescent="0.25">
      <c r="A1286" s="19" t="s">
        <v>1357</v>
      </c>
      <c r="B1286" s="19" t="s">
        <v>5</v>
      </c>
      <c r="C1286" s="19" t="s">
        <v>5</v>
      </c>
      <c r="D1286" s="19" t="s">
        <v>5</v>
      </c>
      <c r="E1286" s="15" t="s">
        <v>1358</v>
      </c>
      <c r="F1286" s="16">
        <v>997.7</v>
      </c>
      <c r="G1286" s="16">
        <f>G1287</f>
        <v>114.2</v>
      </c>
    </row>
    <row r="1287" spans="1:7" s="2" customFormat="1" x14ac:dyDescent="0.25">
      <c r="A1287" s="19" t="s">
        <v>1357</v>
      </c>
      <c r="B1287" s="19" t="s">
        <v>82</v>
      </c>
      <c r="C1287" s="19" t="s">
        <v>238</v>
      </c>
      <c r="D1287" s="19" t="s">
        <v>289</v>
      </c>
      <c r="E1287" s="13" t="s">
        <v>83</v>
      </c>
      <c r="F1287" s="16">
        <v>997.7</v>
      </c>
      <c r="G1287" s="16">
        <v>114.2</v>
      </c>
    </row>
    <row r="1288" spans="1:7" s="2" customFormat="1" ht="60" x14ac:dyDescent="0.25">
      <c r="A1288" s="19" t="s">
        <v>1359</v>
      </c>
      <c r="B1288" s="19" t="s">
        <v>5</v>
      </c>
      <c r="C1288" s="19" t="s">
        <v>5</v>
      </c>
      <c r="D1288" s="19" t="s">
        <v>5</v>
      </c>
      <c r="E1288" s="15" t="s">
        <v>1360</v>
      </c>
      <c r="F1288" s="16">
        <v>352719.1</v>
      </c>
      <c r="G1288" s="16">
        <f>G1289</f>
        <v>345363.1</v>
      </c>
    </row>
    <row r="1289" spans="1:7" s="2" customFormat="1" x14ac:dyDescent="0.25">
      <c r="A1289" s="19" t="s">
        <v>1359</v>
      </c>
      <c r="B1289" s="19" t="s">
        <v>128</v>
      </c>
      <c r="C1289" s="19" t="s">
        <v>238</v>
      </c>
      <c r="D1289" s="19" t="s">
        <v>289</v>
      </c>
      <c r="E1289" s="13" t="s">
        <v>129</v>
      </c>
      <c r="F1289" s="16">
        <v>352719.1</v>
      </c>
      <c r="G1289" s="16">
        <v>345363.1</v>
      </c>
    </row>
    <row r="1290" spans="1:7" s="2" customFormat="1" x14ac:dyDescent="0.25">
      <c r="A1290" s="12" t="s">
        <v>1361</v>
      </c>
      <c r="B1290" s="12" t="s">
        <v>5</v>
      </c>
      <c r="C1290" s="12" t="s">
        <v>5</v>
      </c>
      <c r="D1290" s="12" t="s">
        <v>5</v>
      </c>
      <c r="E1290" s="10" t="s">
        <v>100</v>
      </c>
      <c r="F1290" s="11">
        <v>314825.3</v>
      </c>
      <c r="G1290" s="11">
        <f>G1291</f>
        <v>303572.8</v>
      </c>
    </row>
    <row r="1291" spans="1:7" s="2" customFormat="1" ht="28.5" x14ac:dyDescent="0.25">
      <c r="A1291" s="12" t="s">
        <v>1362</v>
      </c>
      <c r="B1291" s="13" t="s">
        <v>5</v>
      </c>
      <c r="C1291" s="13" t="s">
        <v>5</v>
      </c>
      <c r="D1291" s="13" t="s">
        <v>5</v>
      </c>
      <c r="E1291" s="14" t="s">
        <v>473</v>
      </c>
      <c r="F1291" s="11">
        <v>314825.3</v>
      </c>
      <c r="G1291" s="11">
        <f>G1292+G1296</f>
        <v>303572.8</v>
      </c>
    </row>
    <row r="1292" spans="1:7" s="2" customFormat="1" ht="30" x14ac:dyDescent="0.25">
      <c r="A1292" s="19" t="s">
        <v>1363</v>
      </c>
      <c r="B1292" s="19" t="s">
        <v>5</v>
      </c>
      <c r="C1292" s="19" t="s">
        <v>5</v>
      </c>
      <c r="D1292" s="19" t="s">
        <v>5</v>
      </c>
      <c r="E1292" s="15" t="s">
        <v>104</v>
      </c>
      <c r="F1292" s="16">
        <v>74133.2</v>
      </c>
      <c r="G1292" s="16">
        <f>G1293+G1294+G1295</f>
        <v>73074.8</v>
      </c>
    </row>
    <row r="1293" spans="1:7" s="2" customFormat="1" ht="75" x14ac:dyDescent="0.25">
      <c r="A1293" s="19" t="s">
        <v>1363</v>
      </c>
      <c r="B1293" s="19" t="s">
        <v>105</v>
      </c>
      <c r="C1293" s="19" t="s">
        <v>238</v>
      </c>
      <c r="D1293" s="19" t="s">
        <v>1364</v>
      </c>
      <c r="E1293" s="13" t="s">
        <v>106</v>
      </c>
      <c r="F1293" s="16">
        <v>70872.399999999994</v>
      </c>
      <c r="G1293" s="16">
        <v>70518.7</v>
      </c>
    </row>
    <row r="1294" spans="1:7" s="2" customFormat="1" ht="30" x14ac:dyDescent="0.25">
      <c r="A1294" s="19" t="s">
        <v>1363</v>
      </c>
      <c r="B1294" s="19" t="s">
        <v>15</v>
      </c>
      <c r="C1294" s="19" t="s">
        <v>238</v>
      </c>
      <c r="D1294" s="19" t="s">
        <v>1364</v>
      </c>
      <c r="E1294" s="13" t="s">
        <v>18</v>
      </c>
      <c r="F1294" s="16">
        <v>3253.3</v>
      </c>
      <c r="G1294" s="16">
        <v>2556.1</v>
      </c>
    </row>
    <row r="1295" spans="1:7" s="2" customFormat="1" x14ac:dyDescent="0.25">
      <c r="A1295" s="19" t="s">
        <v>1363</v>
      </c>
      <c r="B1295" s="19" t="s">
        <v>34</v>
      </c>
      <c r="C1295" s="19" t="s">
        <v>238</v>
      </c>
      <c r="D1295" s="19" t="s">
        <v>1364</v>
      </c>
      <c r="E1295" s="13" t="s">
        <v>35</v>
      </c>
      <c r="F1295" s="16">
        <v>7.5</v>
      </c>
      <c r="G1295" s="16">
        <v>0</v>
      </c>
    </row>
    <row r="1296" spans="1:7" s="2" customFormat="1" ht="30" x14ac:dyDescent="0.25">
      <c r="A1296" s="19" t="s">
        <v>1365</v>
      </c>
      <c r="B1296" s="19" t="s">
        <v>5</v>
      </c>
      <c r="C1296" s="19" t="s">
        <v>5</v>
      </c>
      <c r="D1296" s="19" t="s">
        <v>5</v>
      </c>
      <c r="E1296" s="15" t="s">
        <v>1366</v>
      </c>
      <c r="F1296" s="16">
        <v>240692.1</v>
      </c>
      <c r="G1296" s="16">
        <f>G1297+G1298+G1299</f>
        <v>230497.99999999997</v>
      </c>
    </row>
    <row r="1297" spans="1:7" s="2" customFormat="1" ht="75" x14ac:dyDescent="0.25">
      <c r="A1297" s="19" t="s">
        <v>1365</v>
      </c>
      <c r="B1297" s="19" t="s">
        <v>105</v>
      </c>
      <c r="C1297" s="19" t="s">
        <v>238</v>
      </c>
      <c r="D1297" s="19" t="s">
        <v>1364</v>
      </c>
      <c r="E1297" s="13" t="s">
        <v>106</v>
      </c>
      <c r="F1297" s="16">
        <v>206661.7</v>
      </c>
      <c r="G1297" s="16">
        <v>201911.9</v>
      </c>
    </row>
    <row r="1298" spans="1:7" s="2" customFormat="1" ht="30" x14ac:dyDescent="0.25">
      <c r="A1298" s="19" t="s">
        <v>1365</v>
      </c>
      <c r="B1298" s="19" t="s">
        <v>15</v>
      </c>
      <c r="C1298" s="19" t="s">
        <v>238</v>
      </c>
      <c r="D1298" s="19" t="s">
        <v>1364</v>
      </c>
      <c r="E1298" s="13" t="s">
        <v>18</v>
      </c>
      <c r="F1298" s="16">
        <v>33142.300000000003</v>
      </c>
      <c r="G1298" s="16">
        <v>27724.799999999999</v>
      </c>
    </row>
    <row r="1299" spans="1:7" s="2" customFormat="1" x14ac:dyDescent="0.25">
      <c r="A1299" s="19" t="s">
        <v>1365</v>
      </c>
      <c r="B1299" s="19" t="s">
        <v>34</v>
      </c>
      <c r="C1299" s="19" t="s">
        <v>238</v>
      </c>
      <c r="D1299" s="19" t="s">
        <v>1364</v>
      </c>
      <c r="E1299" s="13" t="s">
        <v>35</v>
      </c>
      <c r="F1299" s="16">
        <v>888.1</v>
      </c>
      <c r="G1299" s="16">
        <v>861.3</v>
      </c>
    </row>
    <row r="1300" spans="1:7" s="2" customFormat="1" ht="42.75" x14ac:dyDescent="0.25">
      <c r="A1300" s="12" t="s">
        <v>1367</v>
      </c>
      <c r="B1300" s="12" t="s">
        <v>5</v>
      </c>
      <c r="C1300" s="12" t="s">
        <v>5</v>
      </c>
      <c r="D1300" s="12" t="s">
        <v>5</v>
      </c>
      <c r="E1300" s="10" t="s">
        <v>1368</v>
      </c>
      <c r="F1300" s="11">
        <v>546859.80000000005</v>
      </c>
      <c r="G1300" s="11">
        <f>G1301+G1336+G1345+G1353</f>
        <v>535517.1</v>
      </c>
    </row>
    <row r="1301" spans="1:7" s="2" customFormat="1" x14ac:dyDescent="0.25">
      <c r="A1301" s="12" t="s">
        <v>1369</v>
      </c>
      <c r="B1301" s="12" t="s">
        <v>5</v>
      </c>
      <c r="C1301" s="12" t="s">
        <v>5</v>
      </c>
      <c r="D1301" s="12" t="s">
        <v>5</v>
      </c>
      <c r="E1301" s="10" t="s">
        <v>1370</v>
      </c>
      <c r="F1301" s="11">
        <v>491919.9</v>
      </c>
      <c r="G1301" s="11">
        <f>G1302+G1306+G1314+G1322+G1325+G1331</f>
        <v>481007</v>
      </c>
    </row>
    <row r="1302" spans="1:7" s="2" customFormat="1" ht="57" x14ac:dyDescent="0.25">
      <c r="A1302" s="12" t="s">
        <v>1371</v>
      </c>
      <c r="B1302" s="13" t="s">
        <v>5</v>
      </c>
      <c r="C1302" s="13" t="s">
        <v>5</v>
      </c>
      <c r="D1302" s="13" t="s">
        <v>5</v>
      </c>
      <c r="E1302" s="14" t="s">
        <v>1372</v>
      </c>
      <c r="F1302" s="11">
        <v>26814</v>
      </c>
      <c r="G1302" s="11">
        <f>G1303</f>
        <v>26200.5</v>
      </c>
    </row>
    <row r="1303" spans="1:7" s="2" customFormat="1" ht="30" x14ac:dyDescent="0.25">
      <c r="A1303" s="19" t="s">
        <v>1373</v>
      </c>
      <c r="B1303" s="19" t="s">
        <v>5</v>
      </c>
      <c r="C1303" s="19" t="s">
        <v>5</v>
      </c>
      <c r="D1303" s="19" t="s">
        <v>5</v>
      </c>
      <c r="E1303" s="15" t="s">
        <v>1374</v>
      </c>
      <c r="F1303" s="16">
        <v>26814</v>
      </c>
      <c r="G1303" s="16">
        <f>G1304+G1305</f>
        <v>26200.5</v>
      </c>
    </row>
    <row r="1304" spans="1:7" s="2" customFormat="1" ht="30" x14ac:dyDescent="0.25">
      <c r="A1304" s="19" t="s">
        <v>1373</v>
      </c>
      <c r="B1304" s="19" t="s">
        <v>15</v>
      </c>
      <c r="C1304" s="19" t="s">
        <v>1375</v>
      </c>
      <c r="D1304" s="19" t="s">
        <v>1376</v>
      </c>
      <c r="E1304" s="13" t="s">
        <v>18</v>
      </c>
      <c r="F1304" s="16">
        <v>1792</v>
      </c>
      <c r="G1304" s="16">
        <v>1758.3</v>
      </c>
    </row>
    <row r="1305" spans="1:7" s="2" customFormat="1" x14ac:dyDescent="0.25">
      <c r="A1305" s="19" t="s">
        <v>1373</v>
      </c>
      <c r="B1305" s="19" t="s">
        <v>82</v>
      </c>
      <c r="C1305" s="19" t="s">
        <v>1375</v>
      </c>
      <c r="D1305" s="19" t="s">
        <v>1376</v>
      </c>
      <c r="E1305" s="13" t="s">
        <v>83</v>
      </c>
      <c r="F1305" s="16">
        <v>25022</v>
      </c>
      <c r="G1305" s="16">
        <v>24442.2</v>
      </c>
    </row>
    <row r="1306" spans="1:7" s="2" customFormat="1" ht="42.75" x14ac:dyDescent="0.25">
      <c r="A1306" s="12" t="s">
        <v>1377</v>
      </c>
      <c r="B1306" s="13" t="s">
        <v>5</v>
      </c>
      <c r="C1306" s="13" t="s">
        <v>5</v>
      </c>
      <c r="D1306" s="13" t="s">
        <v>5</v>
      </c>
      <c r="E1306" s="14" t="s">
        <v>1378</v>
      </c>
      <c r="F1306" s="11">
        <v>30911.3</v>
      </c>
      <c r="G1306" s="11">
        <f>G1307+G1309+G1311</f>
        <v>29162</v>
      </c>
    </row>
    <row r="1307" spans="1:7" s="2" customFormat="1" ht="45" x14ac:dyDescent="0.25">
      <c r="A1307" s="19" t="s">
        <v>1379</v>
      </c>
      <c r="B1307" s="19" t="s">
        <v>5</v>
      </c>
      <c r="C1307" s="19" t="s">
        <v>5</v>
      </c>
      <c r="D1307" s="19" t="s">
        <v>5</v>
      </c>
      <c r="E1307" s="15" t="s">
        <v>1380</v>
      </c>
      <c r="F1307" s="16">
        <v>5173.2</v>
      </c>
      <c r="G1307" s="16">
        <f>G1308</f>
        <v>5173.2</v>
      </c>
    </row>
    <row r="1308" spans="1:7" s="2" customFormat="1" ht="30" x14ac:dyDescent="0.25">
      <c r="A1308" s="19" t="s">
        <v>1379</v>
      </c>
      <c r="B1308" s="19" t="s">
        <v>57</v>
      </c>
      <c r="C1308" s="19" t="s">
        <v>1375</v>
      </c>
      <c r="D1308" s="19" t="s">
        <v>1376</v>
      </c>
      <c r="E1308" s="13" t="s">
        <v>58</v>
      </c>
      <c r="F1308" s="16">
        <v>5173.2</v>
      </c>
      <c r="G1308" s="16">
        <v>5173.2</v>
      </c>
    </row>
    <row r="1309" spans="1:7" s="2" customFormat="1" ht="75" x14ac:dyDescent="0.25">
      <c r="A1309" s="19" t="s">
        <v>1381</v>
      </c>
      <c r="B1309" s="19" t="s">
        <v>5</v>
      </c>
      <c r="C1309" s="19" t="s">
        <v>5</v>
      </c>
      <c r="D1309" s="19" t="s">
        <v>5</v>
      </c>
      <c r="E1309" s="15" t="s">
        <v>1382</v>
      </c>
      <c r="F1309" s="16">
        <v>343.5</v>
      </c>
      <c r="G1309" s="16">
        <f>G1310</f>
        <v>343.4</v>
      </c>
    </row>
    <row r="1310" spans="1:7" s="2" customFormat="1" x14ac:dyDescent="0.25">
      <c r="A1310" s="19" t="s">
        <v>1381</v>
      </c>
      <c r="B1310" s="19" t="s">
        <v>34</v>
      </c>
      <c r="C1310" s="19" t="s">
        <v>1375</v>
      </c>
      <c r="D1310" s="19" t="s">
        <v>1376</v>
      </c>
      <c r="E1310" s="13" t="s">
        <v>35</v>
      </c>
      <c r="F1310" s="16">
        <v>343.5</v>
      </c>
      <c r="G1310" s="16">
        <v>343.4</v>
      </c>
    </row>
    <row r="1311" spans="1:7" s="2" customFormat="1" ht="30" x14ac:dyDescent="0.25">
      <c r="A1311" s="19" t="s">
        <v>1383</v>
      </c>
      <c r="B1311" s="19" t="s">
        <v>5</v>
      </c>
      <c r="C1311" s="19" t="s">
        <v>5</v>
      </c>
      <c r="D1311" s="19" t="s">
        <v>5</v>
      </c>
      <c r="E1311" s="15" t="s">
        <v>1384</v>
      </c>
      <c r="F1311" s="16">
        <v>25394.6</v>
      </c>
      <c r="G1311" s="16">
        <f>G1312+G1313</f>
        <v>23645.4</v>
      </c>
    </row>
    <row r="1312" spans="1:7" s="2" customFormat="1" ht="30" x14ac:dyDescent="0.25">
      <c r="A1312" s="19" t="s">
        <v>1383</v>
      </c>
      <c r="B1312" s="19" t="s">
        <v>15</v>
      </c>
      <c r="C1312" s="19" t="s">
        <v>1375</v>
      </c>
      <c r="D1312" s="19" t="s">
        <v>1376</v>
      </c>
      <c r="E1312" s="13" t="s">
        <v>18</v>
      </c>
      <c r="F1312" s="16">
        <v>23550.6</v>
      </c>
      <c r="G1312" s="16">
        <v>21960.2</v>
      </c>
    </row>
    <row r="1313" spans="1:7" s="2" customFormat="1" x14ac:dyDescent="0.25">
      <c r="A1313" s="19" t="s">
        <v>1383</v>
      </c>
      <c r="B1313" s="19" t="s">
        <v>82</v>
      </c>
      <c r="C1313" s="19" t="s">
        <v>1375</v>
      </c>
      <c r="D1313" s="19" t="s">
        <v>1376</v>
      </c>
      <c r="E1313" s="13" t="s">
        <v>83</v>
      </c>
      <c r="F1313" s="16">
        <v>1844</v>
      </c>
      <c r="G1313" s="16">
        <v>1685.2</v>
      </c>
    </row>
    <row r="1314" spans="1:7" s="2" customFormat="1" ht="42.75" x14ac:dyDescent="0.25">
      <c r="A1314" s="12" t="s">
        <v>1385</v>
      </c>
      <c r="B1314" s="13" t="s">
        <v>5</v>
      </c>
      <c r="C1314" s="13" t="s">
        <v>5</v>
      </c>
      <c r="D1314" s="13" t="s">
        <v>5</v>
      </c>
      <c r="E1314" s="14" t="s">
        <v>1386</v>
      </c>
      <c r="F1314" s="11">
        <v>8725.1</v>
      </c>
      <c r="G1314" s="11">
        <f>G1315+G1317+G1320</f>
        <v>6958.5</v>
      </c>
    </row>
    <row r="1315" spans="1:7" s="2" customFormat="1" ht="45" x14ac:dyDescent="0.25">
      <c r="A1315" s="19" t="s">
        <v>1387</v>
      </c>
      <c r="B1315" s="19" t="s">
        <v>5</v>
      </c>
      <c r="C1315" s="19" t="s">
        <v>5</v>
      </c>
      <c r="D1315" s="19" t="s">
        <v>5</v>
      </c>
      <c r="E1315" s="15" t="s">
        <v>1388</v>
      </c>
      <c r="F1315" s="16">
        <v>3735.1</v>
      </c>
      <c r="G1315" s="16">
        <f>G1316</f>
        <v>2531.1999999999998</v>
      </c>
    </row>
    <row r="1316" spans="1:7" s="2" customFormat="1" x14ac:dyDescent="0.25">
      <c r="A1316" s="19" t="s">
        <v>1387</v>
      </c>
      <c r="B1316" s="19" t="s">
        <v>34</v>
      </c>
      <c r="C1316" s="19" t="s">
        <v>1375</v>
      </c>
      <c r="D1316" s="19" t="s">
        <v>1376</v>
      </c>
      <c r="E1316" s="13" t="s">
        <v>35</v>
      </c>
      <c r="F1316" s="16">
        <v>3735.1</v>
      </c>
      <c r="G1316" s="16">
        <v>2531.1999999999998</v>
      </c>
    </row>
    <row r="1317" spans="1:7" s="2" customFormat="1" ht="90" x14ac:dyDescent="0.25">
      <c r="A1317" s="19" t="s">
        <v>1389</v>
      </c>
      <c r="B1317" s="19" t="s">
        <v>5</v>
      </c>
      <c r="C1317" s="19" t="s">
        <v>5</v>
      </c>
      <c r="D1317" s="19" t="s">
        <v>5</v>
      </c>
      <c r="E1317" s="15" t="s">
        <v>1390</v>
      </c>
      <c r="F1317" s="16">
        <v>4690</v>
      </c>
      <c r="G1317" s="16">
        <f>G1318+G1319</f>
        <v>4127.3</v>
      </c>
    </row>
    <row r="1318" spans="1:7" s="2" customFormat="1" ht="30" x14ac:dyDescent="0.25">
      <c r="A1318" s="19" t="s">
        <v>1389</v>
      </c>
      <c r="B1318" s="19" t="s">
        <v>15</v>
      </c>
      <c r="C1318" s="19" t="s">
        <v>1375</v>
      </c>
      <c r="D1318" s="19" t="s">
        <v>1376</v>
      </c>
      <c r="E1318" s="13" t="s">
        <v>18</v>
      </c>
      <c r="F1318" s="16">
        <v>1453.9</v>
      </c>
      <c r="G1318" s="16">
        <v>1400.2</v>
      </c>
    </row>
    <row r="1319" spans="1:7" s="2" customFormat="1" x14ac:dyDescent="0.25">
      <c r="A1319" s="19" t="s">
        <v>1389</v>
      </c>
      <c r="B1319" s="19" t="s">
        <v>82</v>
      </c>
      <c r="C1319" s="19" t="s">
        <v>1375</v>
      </c>
      <c r="D1319" s="19" t="s">
        <v>1376</v>
      </c>
      <c r="E1319" s="13" t="s">
        <v>83</v>
      </c>
      <c r="F1319" s="16">
        <v>3236.1</v>
      </c>
      <c r="G1319" s="16">
        <v>2727.1</v>
      </c>
    </row>
    <row r="1320" spans="1:7" s="2" customFormat="1" ht="75" x14ac:dyDescent="0.25">
      <c r="A1320" s="19" t="s">
        <v>1391</v>
      </c>
      <c r="B1320" s="19" t="s">
        <v>5</v>
      </c>
      <c r="C1320" s="19" t="s">
        <v>5</v>
      </c>
      <c r="D1320" s="19" t="s">
        <v>5</v>
      </c>
      <c r="E1320" s="15" t="s">
        <v>1392</v>
      </c>
      <c r="F1320" s="16">
        <v>300</v>
      </c>
      <c r="G1320" s="16">
        <f>G1321</f>
        <v>300</v>
      </c>
    </row>
    <row r="1321" spans="1:7" s="2" customFormat="1" x14ac:dyDescent="0.25">
      <c r="A1321" s="19" t="s">
        <v>1391</v>
      </c>
      <c r="B1321" s="19" t="s">
        <v>34</v>
      </c>
      <c r="C1321" s="19" t="s">
        <v>1375</v>
      </c>
      <c r="D1321" s="19" t="s">
        <v>1376</v>
      </c>
      <c r="E1321" s="13" t="s">
        <v>35</v>
      </c>
      <c r="F1321" s="16">
        <v>300</v>
      </c>
      <c r="G1321" s="16">
        <v>300</v>
      </c>
    </row>
    <row r="1322" spans="1:7" s="2" customFormat="1" ht="28.5" x14ac:dyDescent="0.25">
      <c r="A1322" s="12" t="s">
        <v>1393</v>
      </c>
      <c r="B1322" s="13" t="s">
        <v>5</v>
      </c>
      <c r="C1322" s="13" t="s">
        <v>5</v>
      </c>
      <c r="D1322" s="13" t="s">
        <v>5</v>
      </c>
      <c r="E1322" s="14" t="s">
        <v>1394</v>
      </c>
      <c r="F1322" s="11">
        <v>8788.5</v>
      </c>
      <c r="G1322" s="11">
        <f>G1323</f>
        <v>3798.5</v>
      </c>
    </row>
    <row r="1323" spans="1:7" s="2" customFormat="1" ht="30" x14ac:dyDescent="0.25">
      <c r="A1323" s="19" t="s">
        <v>1395</v>
      </c>
      <c r="B1323" s="19" t="s">
        <v>5</v>
      </c>
      <c r="C1323" s="19" t="s">
        <v>5</v>
      </c>
      <c r="D1323" s="19" t="s">
        <v>5</v>
      </c>
      <c r="E1323" s="15" t="s">
        <v>1396</v>
      </c>
      <c r="F1323" s="16">
        <v>8788.5</v>
      </c>
      <c r="G1323" s="16">
        <f>G1324</f>
        <v>3798.5</v>
      </c>
    </row>
    <row r="1324" spans="1:7" s="2" customFormat="1" x14ac:dyDescent="0.25">
      <c r="A1324" s="19" t="s">
        <v>1395</v>
      </c>
      <c r="B1324" s="19" t="s">
        <v>34</v>
      </c>
      <c r="C1324" s="19" t="s">
        <v>1375</v>
      </c>
      <c r="D1324" s="19" t="s">
        <v>1376</v>
      </c>
      <c r="E1324" s="13" t="s">
        <v>35</v>
      </c>
      <c r="F1324" s="16">
        <v>8788.5</v>
      </c>
      <c r="G1324" s="16">
        <v>3798.5</v>
      </c>
    </row>
    <row r="1325" spans="1:7" s="2" customFormat="1" ht="28.5" x14ac:dyDescent="0.25">
      <c r="A1325" s="12" t="s">
        <v>1397</v>
      </c>
      <c r="B1325" s="13" t="s">
        <v>5</v>
      </c>
      <c r="C1325" s="13" t="s">
        <v>5</v>
      </c>
      <c r="D1325" s="13" t="s">
        <v>5</v>
      </c>
      <c r="E1325" s="14" t="s">
        <v>1398</v>
      </c>
      <c r="F1325" s="11">
        <v>275704.90000000002</v>
      </c>
      <c r="G1325" s="11">
        <f>G1326+G1329</f>
        <v>275497.60000000003</v>
      </c>
    </row>
    <row r="1326" spans="1:7" s="2" customFormat="1" ht="60" x14ac:dyDescent="0.25">
      <c r="A1326" s="19" t="s">
        <v>1399</v>
      </c>
      <c r="B1326" s="19" t="s">
        <v>5</v>
      </c>
      <c r="C1326" s="19" t="s">
        <v>5</v>
      </c>
      <c r="D1326" s="19" t="s">
        <v>5</v>
      </c>
      <c r="E1326" s="15" t="s">
        <v>1400</v>
      </c>
      <c r="F1326" s="16">
        <v>254704.9</v>
      </c>
      <c r="G1326" s="16">
        <f>G1327+G1328</f>
        <v>254616.2</v>
      </c>
    </row>
    <row r="1327" spans="1:7" s="2" customFormat="1" ht="30" x14ac:dyDescent="0.25">
      <c r="A1327" s="19" t="s">
        <v>1399</v>
      </c>
      <c r="B1327" s="19" t="s">
        <v>15</v>
      </c>
      <c r="C1327" s="19" t="s">
        <v>1375</v>
      </c>
      <c r="D1327" s="19" t="s">
        <v>490</v>
      </c>
      <c r="E1327" s="13" t="s">
        <v>18</v>
      </c>
      <c r="F1327" s="16">
        <v>1268.9000000000001</v>
      </c>
      <c r="G1327" s="16">
        <v>1254.5999999999999</v>
      </c>
    </row>
    <row r="1328" spans="1:7" s="2" customFormat="1" x14ac:dyDescent="0.25">
      <c r="A1328" s="19" t="s">
        <v>1399</v>
      </c>
      <c r="B1328" s="19" t="s">
        <v>82</v>
      </c>
      <c r="C1328" s="19" t="s">
        <v>1375</v>
      </c>
      <c r="D1328" s="19" t="s">
        <v>490</v>
      </c>
      <c r="E1328" s="13" t="s">
        <v>83</v>
      </c>
      <c r="F1328" s="16">
        <v>253436</v>
      </c>
      <c r="G1328" s="16">
        <v>253361.6</v>
      </c>
    </row>
    <row r="1329" spans="1:7" s="2" customFormat="1" ht="60" x14ac:dyDescent="0.25">
      <c r="A1329" s="19" t="s">
        <v>1401</v>
      </c>
      <c r="B1329" s="19" t="s">
        <v>5</v>
      </c>
      <c r="C1329" s="19" t="s">
        <v>5</v>
      </c>
      <c r="D1329" s="19" t="s">
        <v>5</v>
      </c>
      <c r="E1329" s="15" t="s">
        <v>1400</v>
      </c>
      <c r="F1329" s="16">
        <v>21000</v>
      </c>
      <c r="G1329" s="16">
        <f>G1330</f>
        <v>20881.400000000001</v>
      </c>
    </row>
    <row r="1330" spans="1:7" s="2" customFormat="1" x14ac:dyDescent="0.25">
      <c r="A1330" s="19" t="s">
        <v>1401</v>
      </c>
      <c r="B1330" s="19" t="s">
        <v>128</v>
      </c>
      <c r="C1330" s="19" t="s">
        <v>1375</v>
      </c>
      <c r="D1330" s="19" t="s">
        <v>1217</v>
      </c>
      <c r="E1330" s="13" t="s">
        <v>129</v>
      </c>
      <c r="F1330" s="16">
        <v>21000</v>
      </c>
      <c r="G1330" s="16">
        <v>20881.400000000001</v>
      </c>
    </row>
    <row r="1331" spans="1:7" s="2" customFormat="1" ht="28.5" x14ac:dyDescent="0.25">
      <c r="A1331" s="12" t="s">
        <v>1402</v>
      </c>
      <c r="B1331" s="13" t="s">
        <v>5</v>
      </c>
      <c r="C1331" s="13" t="s">
        <v>5</v>
      </c>
      <c r="D1331" s="13" t="s">
        <v>5</v>
      </c>
      <c r="E1331" s="14" t="s">
        <v>1403</v>
      </c>
      <c r="F1331" s="11">
        <v>140976.1</v>
      </c>
      <c r="G1331" s="11">
        <f>G1332</f>
        <v>139389.9</v>
      </c>
    </row>
    <row r="1332" spans="1:7" s="2" customFormat="1" ht="30" x14ac:dyDescent="0.25">
      <c r="A1332" s="19" t="s">
        <v>1404</v>
      </c>
      <c r="B1332" s="19" t="s">
        <v>5</v>
      </c>
      <c r="C1332" s="19" t="s">
        <v>5</v>
      </c>
      <c r="D1332" s="19" t="s">
        <v>5</v>
      </c>
      <c r="E1332" s="15" t="s">
        <v>1405</v>
      </c>
      <c r="F1332" s="16">
        <v>140976.1</v>
      </c>
      <c r="G1332" s="16">
        <f>G1333+G1334+G1335</f>
        <v>139389.9</v>
      </c>
    </row>
    <row r="1333" spans="1:7" s="2" customFormat="1" ht="75" x14ac:dyDescent="0.25">
      <c r="A1333" s="19" t="s">
        <v>1404</v>
      </c>
      <c r="B1333" s="19" t="s">
        <v>105</v>
      </c>
      <c r="C1333" s="19" t="s">
        <v>1375</v>
      </c>
      <c r="D1333" s="19" t="s">
        <v>1376</v>
      </c>
      <c r="E1333" s="13" t="s">
        <v>106</v>
      </c>
      <c r="F1333" s="16">
        <v>103412</v>
      </c>
      <c r="G1333" s="16">
        <v>103405.7</v>
      </c>
    </row>
    <row r="1334" spans="1:7" s="2" customFormat="1" ht="30" x14ac:dyDescent="0.25">
      <c r="A1334" s="19" t="s">
        <v>1404</v>
      </c>
      <c r="B1334" s="19" t="s">
        <v>15</v>
      </c>
      <c r="C1334" s="19" t="s">
        <v>1375</v>
      </c>
      <c r="D1334" s="19" t="s">
        <v>1376</v>
      </c>
      <c r="E1334" s="13" t="s">
        <v>18</v>
      </c>
      <c r="F1334" s="16">
        <v>35721.1</v>
      </c>
      <c r="G1334" s="16">
        <v>34270.400000000001</v>
      </c>
    </row>
    <row r="1335" spans="1:7" s="2" customFormat="1" x14ac:dyDescent="0.25">
      <c r="A1335" s="19" t="s">
        <v>1404</v>
      </c>
      <c r="B1335" s="19" t="s">
        <v>34</v>
      </c>
      <c r="C1335" s="19" t="s">
        <v>1375</v>
      </c>
      <c r="D1335" s="19" t="s">
        <v>1376</v>
      </c>
      <c r="E1335" s="13" t="s">
        <v>35</v>
      </c>
      <c r="F1335" s="16">
        <v>1843</v>
      </c>
      <c r="G1335" s="16">
        <v>1713.8</v>
      </c>
    </row>
    <row r="1336" spans="1:7" s="2" customFormat="1" ht="28.5" x14ac:dyDescent="0.25">
      <c r="A1336" s="12" t="s">
        <v>1406</v>
      </c>
      <c r="B1336" s="12" t="s">
        <v>5</v>
      </c>
      <c r="C1336" s="12" t="s">
        <v>5</v>
      </c>
      <c r="D1336" s="12" t="s">
        <v>5</v>
      </c>
      <c r="E1336" s="10" t="s">
        <v>1407</v>
      </c>
      <c r="F1336" s="11">
        <v>403.9</v>
      </c>
      <c r="G1336" s="11">
        <f>G1337+G1340</f>
        <v>343.09999999999997</v>
      </c>
    </row>
    <row r="1337" spans="1:7" s="2" customFormat="1" ht="57" x14ac:dyDescent="0.25">
      <c r="A1337" s="12" t="s">
        <v>1408</v>
      </c>
      <c r="B1337" s="13" t="s">
        <v>5</v>
      </c>
      <c r="C1337" s="13" t="s">
        <v>5</v>
      </c>
      <c r="D1337" s="13" t="s">
        <v>5</v>
      </c>
      <c r="E1337" s="14" t="s">
        <v>1409</v>
      </c>
      <c r="F1337" s="11">
        <v>60.7</v>
      </c>
      <c r="G1337" s="11">
        <f>G1338</f>
        <v>0</v>
      </c>
    </row>
    <row r="1338" spans="1:7" s="2" customFormat="1" ht="30" x14ac:dyDescent="0.25">
      <c r="A1338" s="19" t="s">
        <v>1410</v>
      </c>
      <c r="B1338" s="19" t="s">
        <v>5</v>
      </c>
      <c r="C1338" s="19" t="s">
        <v>5</v>
      </c>
      <c r="D1338" s="19" t="s">
        <v>5</v>
      </c>
      <c r="E1338" s="15" t="s">
        <v>1411</v>
      </c>
      <c r="F1338" s="16">
        <v>60.7</v>
      </c>
      <c r="G1338" s="16">
        <f>G1339</f>
        <v>0</v>
      </c>
    </row>
    <row r="1339" spans="1:7" s="2" customFormat="1" ht="30" x14ac:dyDescent="0.25">
      <c r="A1339" s="19" t="s">
        <v>1410</v>
      </c>
      <c r="B1339" s="19" t="s">
        <v>15</v>
      </c>
      <c r="C1339" s="19" t="s">
        <v>1375</v>
      </c>
      <c r="D1339" s="19" t="s">
        <v>1376</v>
      </c>
      <c r="E1339" s="13" t="s">
        <v>18</v>
      </c>
      <c r="F1339" s="16">
        <v>60.7</v>
      </c>
      <c r="G1339" s="16">
        <v>0</v>
      </c>
    </row>
    <row r="1340" spans="1:7" s="2" customFormat="1" ht="28.5" x14ac:dyDescent="0.25">
      <c r="A1340" s="12" t="s">
        <v>1412</v>
      </c>
      <c r="B1340" s="13" t="s">
        <v>5</v>
      </c>
      <c r="C1340" s="13" t="s">
        <v>5</v>
      </c>
      <c r="D1340" s="13" t="s">
        <v>5</v>
      </c>
      <c r="E1340" s="14" t="s">
        <v>1413</v>
      </c>
      <c r="F1340" s="11">
        <v>343.2</v>
      </c>
      <c r="G1340" s="11">
        <f>G1341+G1343</f>
        <v>343.09999999999997</v>
      </c>
    </row>
    <row r="1341" spans="1:7" s="2" customFormat="1" ht="30" x14ac:dyDescent="0.25">
      <c r="A1341" s="19" t="s">
        <v>1414</v>
      </c>
      <c r="B1341" s="19" t="s">
        <v>5</v>
      </c>
      <c r="C1341" s="19" t="s">
        <v>5</v>
      </c>
      <c r="D1341" s="19" t="s">
        <v>5</v>
      </c>
      <c r="E1341" s="15" t="s">
        <v>1415</v>
      </c>
      <c r="F1341" s="16">
        <v>23.5</v>
      </c>
      <c r="G1341" s="16">
        <f>G1342</f>
        <v>23.4</v>
      </c>
    </row>
    <row r="1342" spans="1:7" s="2" customFormat="1" ht="30" x14ac:dyDescent="0.25">
      <c r="A1342" s="19" t="s">
        <v>1414</v>
      </c>
      <c r="B1342" s="19" t="s">
        <v>15</v>
      </c>
      <c r="C1342" s="19" t="s">
        <v>1375</v>
      </c>
      <c r="D1342" s="19" t="s">
        <v>1376</v>
      </c>
      <c r="E1342" s="13" t="s">
        <v>18</v>
      </c>
      <c r="F1342" s="16">
        <v>23.5</v>
      </c>
      <c r="G1342" s="16">
        <v>23.4</v>
      </c>
    </row>
    <row r="1343" spans="1:7" s="2" customFormat="1" ht="45" x14ac:dyDescent="0.25">
      <c r="A1343" s="19" t="s">
        <v>1416</v>
      </c>
      <c r="B1343" s="19" t="s">
        <v>5</v>
      </c>
      <c r="C1343" s="19" t="s">
        <v>5</v>
      </c>
      <c r="D1343" s="19" t="s">
        <v>5</v>
      </c>
      <c r="E1343" s="15" t="s">
        <v>1417</v>
      </c>
      <c r="F1343" s="16">
        <v>319.7</v>
      </c>
      <c r="G1343" s="16">
        <f>G1344</f>
        <v>319.7</v>
      </c>
    </row>
    <row r="1344" spans="1:7" s="2" customFormat="1" ht="30" x14ac:dyDescent="0.25">
      <c r="A1344" s="19" t="s">
        <v>1416</v>
      </c>
      <c r="B1344" s="19" t="s">
        <v>15</v>
      </c>
      <c r="C1344" s="19" t="s">
        <v>1375</v>
      </c>
      <c r="D1344" s="19" t="s">
        <v>1376</v>
      </c>
      <c r="E1344" s="13" t="s">
        <v>18</v>
      </c>
      <c r="F1344" s="16">
        <v>319.7</v>
      </c>
      <c r="G1344" s="16">
        <v>319.7</v>
      </c>
    </row>
    <row r="1345" spans="1:7" s="2" customFormat="1" ht="42.75" x14ac:dyDescent="0.25">
      <c r="A1345" s="12" t="s">
        <v>1418</v>
      </c>
      <c r="B1345" s="12" t="s">
        <v>5</v>
      </c>
      <c r="C1345" s="12" t="s">
        <v>5</v>
      </c>
      <c r="D1345" s="12" t="s">
        <v>5</v>
      </c>
      <c r="E1345" s="10" t="s">
        <v>1419</v>
      </c>
      <c r="F1345" s="11">
        <v>7870.3</v>
      </c>
      <c r="G1345" s="11">
        <f>G1346</f>
        <v>7821.9999999999991</v>
      </c>
    </row>
    <row r="1346" spans="1:7" s="2" customFormat="1" ht="28.5" x14ac:dyDescent="0.25">
      <c r="A1346" s="12" t="s">
        <v>1420</v>
      </c>
      <c r="B1346" s="13" t="s">
        <v>5</v>
      </c>
      <c r="C1346" s="13" t="s">
        <v>5</v>
      </c>
      <c r="D1346" s="13" t="s">
        <v>5</v>
      </c>
      <c r="E1346" s="14" t="s">
        <v>1421</v>
      </c>
      <c r="F1346" s="11">
        <v>7870.3</v>
      </c>
      <c r="G1346" s="11">
        <f>G1347</f>
        <v>7821.9999999999991</v>
      </c>
    </row>
    <row r="1347" spans="1:7" s="2" customFormat="1" ht="45" x14ac:dyDescent="0.25">
      <c r="A1347" s="19" t="s">
        <v>1422</v>
      </c>
      <c r="B1347" s="19" t="s">
        <v>5</v>
      </c>
      <c r="C1347" s="19" t="s">
        <v>5</v>
      </c>
      <c r="D1347" s="19" t="s">
        <v>5</v>
      </c>
      <c r="E1347" s="15" t="s">
        <v>1423</v>
      </c>
      <c r="F1347" s="16">
        <v>7870.3</v>
      </c>
      <c r="G1347" s="16">
        <f>G1348+G1349+G1350+G1351+G1352</f>
        <v>7821.9999999999991</v>
      </c>
    </row>
    <row r="1348" spans="1:7" s="2" customFormat="1" ht="30" x14ac:dyDescent="0.25">
      <c r="A1348" s="19" t="s">
        <v>1422</v>
      </c>
      <c r="B1348" s="19" t="s">
        <v>15</v>
      </c>
      <c r="C1348" s="19" t="s">
        <v>1375</v>
      </c>
      <c r="D1348" s="19" t="s">
        <v>1424</v>
      </c>
      <c r="E1348" s="13" t="s">
        <v>18</v>
      </c>
      <c r="F1348" s="16">
        <v>35.4</v>
      </c>
      <c r="G1348" s="16">
        <v>34.700000000000003</v>
      </c>
    </row>
    <row r="1349" spans="1:7" s="2" customFormat="1" ht="30" x14ac:dyDescent="0.25">
      <c r="A1349" s="19" t="s">
        <v>1422</v>
      </c>
      <c r="B1349" s="19" t="s">
        <v>15</v>
      </c>
      <c r="C1349" s="19" t="s">
        <v>238</v>
      </c>
      <c r="D1349" s="19" t="s">
        <v>1424</v>
      </c>
      <c r="E1349" s="13" t="s">
        <v>18</v>
      </c>
      <c r="F1349" s="16">
        <v>17.2</v>
      </c>
      <c r="G1349" s="16">
        <v>4.8</v>
      </c>
    </row>
    <row r="1350" spans="1:7" s="2" customFormat="1" x14ac:dyDescent="0.25">
      <c r="A1350" s="19" t="s">
        <v>1422</v>
      </c>
      <c r="B1350" s="19" t="s">
        <v>82</v>
      </c>
      <c r="C1350" s="19" t="s">
        <v>547</v>
      </c>
      <c r="D1350" s="19" t="s">
        <v>1424</v>
      </c>
      <c r="E1350" s="13" t="s">
        <v>83</v>
      </c>
      <c r="F1350" s="16">
        <v>63.8</v>
      </c>
      <c r="G1350" s="16">
        <v>61.7</v>
      </c>
    </row>
    <row r="1351" spans="1:7" s="2" customFormat="1" x14ac:dyDescent="0.25">
      <c r="A1351" s="19" t="s">
        <v>1422</v>
      </c>
      <c r="B1351" s="19" t="s">
        <v>82</v>
      </c>
      <c r="C1351" s="19" t="s">
        <v>1375</v>
      </c>
      <c r="D1351" s="19" t="s">
        <v>1424</v>
      </c>
      <c r="E1351" s="13" t="s">
        <v>83</v>
      </c>
      <c r="F1351" s="16">
        <v>7067.3</v>
      </c>
      <c r="G1351" s="16">
        <v>7025.9</v>
      </c>
    </row>
    <row r="1352" spans="1:7" s="2" customFormat="1" x14ac:dyDescent="0.25">
      <c r="A1352" s="19" t="s">
        <v>1422</v>
      </c>
      <c r="B1352" s="19" t="s">
        <v>82</v>
      </c>
      <c r="C1352" s="19" t="s">
        <v>238</v>
      </c>
      <c r="D1352" s="19" t="s">
        <v>1424</v>
      </c>
      <c r="E1352" s="13" t="s">
        <v>83</v>
      </c>
      <c r="F1352" s="16">
        <v>686.6</v>
      </c>
      <c r="G1352" s="16">
        <v>694.9</v>
      </c>
    </row>
    <row r="1353" spans="1:7" s="2" customFormat="1" x14ac:dyDescent="0.25">
      <c r="A1353" s="12" t="s">
        <v>1425</v>
      </c>
      <c r="B1353" s="12" t="s">
        <v>5</v>
      </c>
      <c r="C1353" s="12" t="s">
        <v>5</v>
      </c>
      <c r="D1353" s="12" t="s">
        <v>5</v>
      </c>
      <c r="E1353" s="10" t="s">
        <v>1426</v>
      </c>
      <c r="F1353" s="11">
        <v>46665.7</v>
      </c>
      <c r="G1353" s="11">
        <f>G1354</f>
        <v>46345</v>
      </c>
    </row>
    <row r="1354" spans="1:7" s="2" customFormat="1" ht="28.5" x14ac:dyDescent="0.25">
      <c r="A1354" s="12" t="s">
        <v>1427</v>
      </c>
      <c r="B1354" s="13" t="s">
        <v>5</v>
      </c>
      <c r="C1354" s="13" t="s">
        <v>5</v>
      </c>
      <c r="D1354" s="13" t="s">
        <v>5</v>
      </c>
      <c r="E1354" s="14" t="s">
        <v>1428</v>
      </c>
      <c r="F1354" s="11">
        <v>46665.7</v>
      </c>
      <c r="G1354" s="11">
        <f>G1355</f>
        <v>46345</v>
      </c>
    </row>
    <row r="1355" spans="1:7" s="2" customFormat="1" ht="30" x14ac:dyDescent="0.25">
      <c r="A1355" s="19" t="s">
        <v>1429</v>
      </c>
      <c r="B1355" s="19" t="s">
        <v>5</v>
      </c>
      <c r="C1355" s="19" t="s">
        <v>5</v>
      </c>
      <c r="D1355" s="19" t="s">
        <v>5</v>
      </c>
      <c r="E1355" s="15" t="s">
        <v>104</v>
      </c>
      <c r="F1355" s="16">
        <v>46665.7</v>
      </c>
      <c r="G1355" s="16">
        <f>G1356+G1357+G1358</f>
        <v>46345</v>
      </c>
    </row>
    <row r="1356" spans="1:7" s="2" customFormat="1" ht="75" x14ac:dyDescent="0.25">
      <c r="A1356" s="19" t="s">
        <v>1429</v>
      </c>
      <c r="B1356" s="19" t="s">
        <v>105</v>
      </c>
      <c r="C1356" s="19" t="s">
        <v>1375</v>
      </c>
      <c r="D1356" s="19" t="s">
        <v>1376</v>
      </c>
      <c r="E1356" s="13" t="s">
        <v>106</v>
      </c>
      <c r="F1356" s="16">
        <v>42766.1</v>
      </c>
      <c r="G1356" s="16">
        <v>42724.3</v>
      </c>
    </row>
    <row r="1357" spans="1:7" s="2" customFormat="1" ht="30" x14ac:dyDescent="0.25">
      <c r="A1357" s="19" t="s">
        <v>1429</v>
      </c>
      <c r="B1357" s="19" t="s">
        <v>15</v>
      </c>
      <c r="C1357" s="19" t="s">
        <v>1375</v>
      </c>
      <c r="D1357" s="19" t="s">
        <v>1376</v>
      </c>
      <c r="E1357" s="13" t="s">
        <v>18</v>
      </c>
      <c r="F1357" s="16">
        <v>3895.8</v>
      </c>
      <c r="G1357" s="16">
        <v>3619</v>
      </c>
    </row>
    <row r="1358" spans="1:7" s="2" customFormat="1" x14ac:dyDescent="0.25">
      <c r="A1358" s="19" t="s">
        <v>1429</v>
      </c>
      <c r="B1358" s="19" t="s">
        <v>34</v>
      </c>
      <c r="C1358" s="19" t="s">
        <v>1375</v>
      </c>
      <c r="D1358" s="19" t="s">
        <v>1376</v>
      </c>
      <c r="E1358" s="13" t="s">
        <v>35</v>
      </c>
      <c r="F1358" s="16">
        <v>3.8</v>
      </c>
      <c r="G1358" s="16">
        <v>1.7</v>
      </c>
    </row>
    <row r="1359" spans="1:7" s="2" customFormat="1" ht="71.25" x14ac:dyDescent="0.25">
      <c r="A1359" s="12" t="s">
        <v>1430</v>
      </c>
      <c r="B1359" s="12" t="s">
        <v>5</v>
      </c>
      <c r="C1359" s="12" t="s">
        <v>5</v>
      </c>
      <c r="D1359" s="12" t="s">
        <v>5</v>
      </c>
      <c r="E1359" s="10" t="s">
        <v>1431</v>
      </c>
      <c r="F1359" s="11">
        <v>116512.8</v>
      </c>
      <c r="G1359" s="11">
        <f>G1360+G1379+G1385</f>
        <v>110280.29999999999</v>
      </c>
    </row>
    <row r="1360" spans="1:7" s="2" customFormat="1" ht="42.75" x14ac:dyDescent="0.25">
      <c r="A1360" s="12" t="s">
        <v>1432</v>
      </c>
      <c r="B1360" s="12" t="s">
        <v>5</v>
      </c>
      <c r="C1360" s="12" t="s">
        <v>5</v>
      </c>
      <c r="D1360" s="12" t="s">
        <v>5</v>
      </c>
      <c r="E1360" s="10" t="s">
        <v>1433</v>
      </c>
      <c r="F1360" s="11">
        <v>4806.3</v>
      </c>
      <c r="G1360" s="11">
        <f>G1361+G1368+G1373+G1376</f>
        <v>2398.6</v>
      </c>
    </row>
    <row r="1361" spans="1:7" s="2" customFormat="1" ht="28.5" x14ac:dyDescent="0.25">
      <c r="A1361" s="12" t="s">
        <v>1434</v>
      </c>
      <c r="B1361" s="13" t="s">
        <v>5</v>
      </c>
      <c r="C1361" s="13" t="s">
        <v>5</v>
      </c>
      <c r="D1361" s="13" t="s">
        <v>5</v>
      </c>
      <c r="E1361" s="14" t="s">
        <v>1435</v>
      </c>
      <c r="F1361" s="11">
        <v>2623.2</v>
      </c>
      <c r="G1361" s="11">
        <f>G1362+G1364+G1366</f>
        <v>1215.3</v>
      </c>
    </row>
    <row r="1362" spans="1:7" s="2" customFormat="1" x14ac:dyDescent="0.25">
      <c r="A1362" s="19" t="s">
        <v>1436</v>
      </c>
      <c r="B1362" s="19" t="s">
        <v>5</v>
      </c>
      <c r="C1362" s="19" t="s">
        <v>5</v>
      </c>
      <c r="D1362" s="19" t="s">
        <v>5</v>
      </c>
      <c r="E1362" s="15" t="s">
        <v>1437</v>
      </c>
      <c r="F1362" s="16">
        <v>1868.6</v>
      </c>
      <c r="G1362" s="16">
        <f>G1363</f>
        <v>916.3</v>
      </c>
    </row>
    <row r="1363" spans="1:7" s="2" customFormat="1" ht="30" x14ac:dyDescent="0.25">
      <c r="A1363" s="19" t="s">
        <v>1436</v>
      </c>
      <c r="B1363" s="19" t="s">
        <v>15</v>
      </c>
      <c r="C1363" s="19" t="s">
        <v>523</v>
      </c>
      <c r="D1363" s="19" t="s">
        <v>92</v>
      </c>
      <c r="E1363" s="13" t="s">
        <v>18</v>
      </c>
      <c r="F1363" s="16">
        <v>1868.6</v>
      </c>
      <c r="G1363" s="16">
        <v>916.3</v>
      </c>
    </row>
    <row r="1364" spans="1:7" s="2" customFormat="1" x14ac:dyDescent="0.25">
      <c r="A1364" s="19" t="s">
        <v>1438</v>
      </c>
      <c r="B1364" s="19" t="s">
        <v>5</v>
      </c>
      <c r="C1364" s="19" t="s">
        <v>5</v>
      </c>
      <c r="D1364" s="19" t="s">
        <v>5</v>
      </c>
      <c r="E1364" s="15" t="s">
        <v>1439</v>
      </c>
      <c r="F1364" s="16">
        <v>705.4</v>
      </c>
      <c r="G1364" s="16">
        <f>G1365</f>
        <v>299</v>
      </c>
    </row>
    <row r="1365" spans="1:7" s="2" customFormat="1" ht="30" x14ac:dyDescent="0.25">
      <c r="A1365" s="19" t="s">
        <v>1438</v>
      </c>
      <c r="B1365" s="19" t="s">
        <v>15</v>
      </c>
      <c r="C1365" s="19" t="s">
        <v>523</v>
      </c>
      <c r="D1365" s="19" t="s">
        <v>92</v>
      </c>
      <c r="E1365" s="13" t="s">
        <v>18</v>
      </c>
      <c r="F1365" s="16">
        <v>705.4</v>
      </c>
      <c r="G1365" s="16">
        <v>299</v>
      </c>
    </row>
    <row r="1366" spans="1:7" s="2" customFormat="1" ht="30" x14ac:dyDescent="0.25">
      <c r="A1366" s="19" t="s">
        <v>1440</v>
      </c>
      <c r="B1366" s="19" t="s">
        <v>5</v>
      </c>
      <c r="C1366" s="19" t="s">
        <v>5</v>
      </c>
      <c r="D1366" s="19" t="s">
        <v>5</v>
      </c>
      <c r="E1366" s="15" t="s">
        <v>1441</v>
      </c>
      <c r="F1366" s="16">
        <v>49.2</v>
      </c>
      <c r="G1366" s="16">
        <f>G1367</f>
        <v>0</v>
      </c>
    </row>
    <row r="1367" spans="1:7" s="2" customFormat="1" ht="30" x14ac:dyDescent="0.25">
      <c r="A1367" s="19" t="s">
        <v>1440</v>
      </c>
      <c r="B1367" s="19" t="s">
        <v>15</v>
      </c>
      <c r="C1367" s="19" t="s">
        <v>523</v>
      </c>
      <c r="D1367" s="19" t="s">
        <v>92</v>
      </c>
      <c r="E1367" s="13" t="s">
        <v>18</v>
      </c>
      <c r="F1367" s="16">
        <v>49.2</v>
      </c>
      <c r="G1367" s="16">
        <v>0</v>
      </c>
    </row>
    <row r="1368" spans="1:7" s="2" customFormat="1" ht="28.5" x14ac:dyDescent="0.25">
      <c r="A1368" s="12" t="s">
        <v>1442</v>
      </c>
      <c r="B1368" s="13" t="s">
        <v>5</v>
      </c>
      <c r="C1368" s="13" t="s">
        <v>5</v>
      </c>
      <c r="D1368" s="13" t="s">
        <v>5</v>
      </c>
      <c r="E1368" s="14" t="s">
        <v>1443</v>
      </c>
      <c r="F1368" s="11">
        <v>1219.8</v>
      </c>
      <c r="G1368" s="11">
        <f>G1369+G1371</f>
        <v>1026.4000000000001</v>
      </c>
    </row>
    <row r="1369" spans="1:7" s="2" customFormat="1" ht="45" x14ac:dyDescent="0.25">
      <c r="A1369" s="19" t="s">
        <v>1444</v>
      </c>
      <c r="B1369" s="19" t="s">
        <v>5</v>
      </c>
      <c r="C1369" s="19" t="s">
        <v>5</v>
      </c>
      <c r="D1369" s="19" t="s">
        <v>5</v>
      </c>
      <c r="E1369" s="15" t="s">
        <v>1445</v>
      </c>
      <c r="F1369" s="16">
        <v>579.79999999999995</v>
      </c>
      <c r="G1369" s="16">
        <f>G1370</f>
        <v>386.4</v>
      </c>
    </row>
    <row r="1370" spans="1:7" s="2" customFormat="1" x14ac:dyDescent="0.25">
      <c r="A1370" s="19" t="s">
        <v>1444</v>
      </c>
      <c r="B1370" s="19" t="s">
        <v>34</v>
      </c>
      <c r="C1370" s="19" t="s">
        <v>523</v>
      </c>
      <c r="D1370" s="19" t="s">
        <v>92</v>
      </c>
      <c r="E1370" s="13" t="s">
        <v>35</v>
      </c>
      <c r="F1370" s="16">
        <v>579.79999999999995</v>
      </c>
      <c r="G1370" s="16">
        <v>386.4</v>
      </c>
    </row>
    <row r="1371" spans="1:7" s="2" customFormat="1" x14ac:dyDescent="0.25">
      <c r="A1371" s="19" t="s">
        <v>1446</v>
      </c>
      <c r="B1371" s="19" t="s">
        <v>5</v>
      </c>
      <c r="C1371" s="19" t="s">
        <v>5</v>
      </c>
      <c r="D1371" s="19" t="s">
        <v>5</v>
      </c>
      <c r="E1371" s="15" t="s">
        <v>1447</v>
      </c>
      <c r="F1371" s="16">
        <v>640</v>
      </c>
      <c r="G1371" s="16">
        <f>G1372</f>
        <v>640</v>
      </c>
    </row>
    <row r="1372" spans="1:7" s="2" customFormat="1" x14ac:dyDescent="0.25">
      <c r="A1372" s="19" t="s">
        <v>1446</v>
      </c>
      <c r="B1372" s="19" t="s">
        <v>34</v>
      </c>
      <c r="C1372" s="19" t="s">
        <v>523</v>
      </c>
      <c r="D1372" s="19" t="s">
        <v>92</v>
      </c>
      <c r="E1372" s="13" t="s">
        <v>35</v>
      </c>
      <c r="F1372" s="16">
        <v>640</v>
      </c>
      <c r="G1372" s="16">
        <v>640</v>
      </c>
    </row>
    <row r="1373" spans="1:7" s="2" customFormat="1" ht="42.75" x14ac:dyDescent="0.25">
      <c r="A1373" s="12" t="s">
        <v>1448</v>
      </c>
      <c r="B1373" s="13" t="s">
        <v>5</v>
      </c>
      <c r="C1373" s="13" t="s">
        <v>5</v>
      </c>
      <c r="D1373" s="13" t="s">
        <v>5</v>
      </c>
      <c r="E1373" s="14" t="s">
        <v>1449</v>
      </c>
      <c r="F1373" s="11">
        <v>922.5</v>
      </c>
      <c r="G1373" s="11">
        <f>G1374</f>
        <v>116.1</v>
      </c>
    </row>
    <row r="1374" spans="1:7" s="2" customFormat="1" ht="30" x14ac:dyDescent="0.25">
      <c r="A1374" s="19" t="s">
        <v>1450</v>
      </c>
      <c r="B1374" s="19" t="s">
        <v>5</v>
      </c>
      <c r="C1374" s="19" t="s">
        <v>5</v>
      </c>
      <c r="D1374" s="19" t="s">
        <v>5</v>
      </c>
      <c r="E1374" s="15" t="s">
        <v>1451</v>
      </c>
      <c r="F1374" s="16">
        <v>922.5</v>
      </c>
      <c r="G1374" s="16">
        <f>G1375</f>
        <v>116.1</v>
      </c>
    </row>
    <row r="1375" spans="1:7" s="2" customFormat="1" ht="30" x14ac:dyDescent="0.25">
      <c r="A1375" s="19" t="s">
        <v>1450</v>
      </c>
      <c r="B1375" s="19" t="s">
        <v>15</v>
      </c>
      <c r="C1375" s="19" t="s">
        <v>523</v>
      </c>
      <c r="D1375" s="19" t="s">
        <v>17</v>
      </c>
      <c r="E1375" s="13" t="s">
        <v>18</v>
      </c>
      <c r="F1375" s="16">
        <v>922.5</v>
      </c>
      <c r="G1375" s="16">
        <v>116.1</v>
      </c>
    </row>
    <row r="1376" spans="1:7" s="2" customFormat="1" ht="42.75" x14ac:dyDescent="0.25">
      <c r="A1376" s="12" t="s">
        <v>1452</v>
      </c>
      <c r="B1376" s="13" t="s">
        <v>5</v>
      </c>
      <c r="C1376" s="13" t="s">
        <v>5</v>
      </c>
      <c r="D1376" s="13" t="s">
        <v>5</v>
      </c>
      <c r="E1376" s="14" t="s">
        <v>1453</v>
      </c>
      <c r="F1376" s="11">
        <v>40.799999999999997</v>
      </c>
      <c r="G1376" s="11">
        <f>G1377</f>
        <v>40.799999999999997</v>
      </c>
    </row>
    <row r="1377" spans="1:7" s="2" customFormat="1" ht="90" x14ac:dyDescent="0.25">
      <c r="A1377" s="19" t="s">
        <v>1454</v>
      </c>
      <c r="B1377" s="19" t="s">
        <v>5</v>
      </c>
      <c r="C1377" s="19" t="s">
        <v>5</v>
      </c>
      <c r="D1377" s="19" t="s">
        <v>5</v>
      </c>
      <c r="E1377" s="15" t="s">
        <v>1455</v>
      </c>
      <c r="F1377" s="16">
        <v>40.799999999999997</v>
      </c>
      <c r="G1377" s="16">
        <f>G1378</f>
        <v>40.799999999999997</v>
      </c>
    </row>
    <row r="1378" spans="1:7" s="2" customFormat="1" ht="30" x14ac:dyDescent="0.25">
      <c r="A1378" s="19" t="s">
        <v>1454</v>
      </c>
      <c r="B1378" s="19" t="s">
        <v>15</v>
      </c>
      <c r="C1378" s="19" t="s">
        <v>523</v>
      </c>
      <c r="D1378" s="19" t="s">
        <v>92</v>
      </c>
      <c r="E1378" s="13" t="s">
        <v>18</v>
      </c>
      <c r="F1378" s="16">
        <v>40.799999999999997</v>
      </c>
      <c r="G1378" s="16">
        <v>40.799999999999997</v>
      </c>
    </row>
    <row r="1379" spans="1:7" s="2" customFormat="1" ht="71.25" x14ac:dyDescent="0.25">
      <c r="A1379" s="12" t="s">
        <v>1456</v>
      </c>
      <c r="B1379" s="12" t="s">
        <v>5</v>
      </c>
      <c r="C1379" s="12" t="s">
        <v>5</v>
      </c>
      <c r="D1379" s="12" t="s">
        <v>5</v>
      </c>
      <c r="E1379" s="10" t="s">
        <v>1457</v>
      </c>
      <c r="F1379" s="11">
        <v>18644</v>
      </c>
      <c r="G1379" s="11">
        <f>G1380</f>
        <v>18306.7</v>
      </c>
    </row>
    <row r="1380" spans="1:7" s="2" customFormat="1" ht="42.75" x14ac:dyDescent="0.25">
      <c r="A1380" s="12" t="s">
        <v>1458</v>
      </c>
      <c r="B1380" s="13" t="s">
        <v>5</v>
      </c>
      <c r="C1380" s="13" t="s">
        <v>5</v>
      </c>
      <c r="D1380" s="13" t="s">
        <v>5</v>
      </c>
      <c r="E1380" s="14" t="s">
        <v>1459</v>
      </c>
      <c r="F1380" s="11">
        <v>18644</v>
      </c>
      <c r="G1380" s="11">
        <f>G1381</f>
        <v>18306.7</v>
      </c>
    </row>
    <row r="1381" spans="1:7" s="2" customFormat="1" ht="45" x14ac:dyDescent="0.25">
      <c r="A1381" s="19" t="s">
        <v>1460</v>
      </c>
      <c r="B1381" s="19" t="s">
        <v>5</v>
      </c>
      <c r="C1381" s="19" t="s">
        <v>5</v>
      </c>
      <c r="D1381" s="19" t="s">
        <v>5</v>
      </c>
      <c r="E1381" s="15" t="s">
        <v>1461</v>
      </c>
      <c r="F1381" s="16">
        <v>18644</v>
      </c>
      <c r="G1381" s="16">
        <f>G1382+G1383+G1384</f>
        <v>18306.7</v>
      </c>
    </row>
    <row r="1382" spans="1:7" s="2" customFormat="1" ht="75" x14ac:dyDescent="0.25">
      <c r="A1382" s="19" t="s">
        <v>1460</v>
      </c>
      <c r="B1382" s="19" t="s">
        <v>105</v>
      </c>
      <c r="C1382" s="19" t="s">
        <v>523</v>
      </c>
      <c r="D1382" s="19" t="s">
        <v>92</v>
      </c>
      <c r="E1382" s="13" t="s">
        <v>106</v>
      </c>
      <c r="F1382" s="16">
        <v>16570</v>
      </c>
      <c r="G1382" s="16">
        <v>16505.900000000001</v>
      </c>
    </row>
    <row r="1383" spans="1:7" s="2" customFormat="1" ht="30" x14ac:dyDescent="0.25">
      <c r="A1383" s="19" t="s">
        <v>1460</v>
      </c>
      <c r="B1383" s="19" t="s">
        <v>15</v>
      </c>
      <c r="C1383" s="19" t="s">
        <v>523</v>
      </c>
      <c r="D1383" s="19" t="s">
        <v>92</v>
      </c>
      <c r="E1383" s="13" t="s">
        <v>18</v>
      </c>
      <c r="F1383" s="16">
        <v>2061.4</v>
      </c>
      <c r="G1383" s="16">
        <v>1788.2</v>
      </c>
    </row>
    <row r="1384" spans="1:7" s="2" customFormat="1" x14ac:dyDescent="0.25">
      <c r="A1384" s="19" t="s">
        <v>1460</v>
      </c>
      <c r="B1384" s="19" t="s">
        <v>34</v>
      </c>
      <c r="C1384" s="19" t="s">
        <v>523</v>
      </c>
      <c r="D1384" s="19" t="s">
        <v>92</v>
      </c>
      <c r="E1384" s="13" t="s">
        <v>35</v>
      </c>
      <c r="F1384" s="16">
        <v>12.6</v>
      </c>
      <c r="G1384" s="16">
        <v>12.6</v>
      </c>
    </row>
    <row r="1385" spans="1:7" s="2" customFormat="1" x14ac:dyDescent="0.25">
      <c r="A1385" s="12" t="s">
        <v>1462</v>
      </c>
      <c r="B1385" s="12" t="s">
        <v>5</v>
      </c>
      <c r="C1385" s="12" t="s">
        <v>5</v>
      </c>
      <c r="D1385" s="12" t="s">
        <v>5</v>
      </c>
      <c r="E1385" s="10" t="s">
        <v>100</v>
      </c>
      <c r="F1385" s="11">
        <v>93062.5</v>
      </c>
      <c r="G1385" s="11">
        <f>G1386</f>
        <v>89574.999999999985</v>
      </c>
    </row>
    <row r="1386" spans="1:7" s="2" customFormat="1" ht="28.5" x14ac:dyDescent="0.25">
      <c r="A1386" s="12" t="s">
        <v>1463</v>
      </c>
      <c r="B1386" s="13" t="s">
        <v>5</v>
      </c>
      <c r="C1386" s="13" t="s">
        <v>5</v>
      </c>
      <c r="D1386" s="13" t="s">
        <v>5</v>
      </c>
      <c r="E1386" s="14" t="s">
        <v>259</v>
      </c>
      <c r="F1386" s="11">
        <v>93062.5</v>
      </c>
      <c r="G1386" s="11">
        <f>G1387</f>
        <v>89574.999999999985</v>
      </c>
    </row>
    <row r="1387" spans="1:7" s="2" customFormat="1" ht="30" x14ac:dyDescent="0.25">
      <c r="A1387" s="19" t="s">
        <v>1464</v>
      </c>
      <c r="B1387" s="19" t="s">
        <v>5</v>
      </c>
      <c r="C1387" s="19" t="s">
        <v>5</v>
      </c>
      <c r="D1387" s="19" t="s">
        <v>5</v>
      </c>
      <c r="E1387" s="15" t="s">
        <v>104</v>
      </c>
      <c r="F1387" s="16">
        <v>93062.5</v>
      </c>
      <c r="G1387" s="16">
        <f>G1388+G1389+G1390</f>
        <v>89574.999999999985</v>
      </c>
    </row>
    <row r="1388" spans="1:7" s="2" customFormat="1" ht="75" x14ac:dyDescent="0.25">
      <c r="A1388" s="19" t="s">
        <v>1464</v>
      </c>
      <c r="B1388" s="19" t="s">
        <v>105</v>
      </c>
      <c r="C1388" s="19" t="s">
        <v>523</v>
      </c>
      <c r="D1388" s="19" t="s">
        <v>92</v>
      </c>
      <c r="E1388" s="13" t="s">
        <v>106</v>
      </c>
      <c r="F1388" s="16">
        <v>86918.7</v>
      </c>
      <c r="G1388" s="16">
        <v>85120.9</v>
      </c>
    </row>
    <row r="1389" spans="1:7" s="2" customFormat="1" ht="30" x14ac:dyDescent="0.25">
      <c r="A1389" s="19" t="s">
        <v>1464</v>
      </c>
      <c r="B1389" s="19" t="s">
        <v>15</v>
      </c>
      <c r="C1389" s="19" t="s">
        <v>523</v>
      </c>
      <c r="D1389" s="19" t="s">
        <v>92</v>
      </c>
      <c r="E1389" s="13" t="s">
        <v>18</v>
      </c>
      <c r="F1389" s="16">
        <v>6079.2</v>
      </c>
      <c r="G1389" s="16">
        <v>4392.8999999999996</v>
      </c>
    </row>
    <row r="1390" spans="1:7" s="2" customFormat="1" x14ac:dyDescent="0.25">
      <c r="A1390" s="19" t="s">
        <v>1464</v>
      </c>
      <c r="B1390" s="19" t="s">
        <v>34</v>
      </c>
      <c r="C1390" s="19" t="s">
        <v>523</v>
      </c>
      <c r="D1390" s="19" t="s">
        <v>92</v>
      </c>
      <c r="E1390" s="13" t="s">
        <v>35</v>
      </c>
      <c r="F1390" s="16">
        <v>64.599999999999994</v>
      </c>
      <c r="G1390" s="16">
        <v>61.2</v>
      </c>
    </row>
    <row r="1391" spans="1:7" s="2" customFormat="1" ht="42.75" x14ac:dyDescent="0.25">
      <c r="A1391" s="12" t="s">
        <v>1465</v>
      </c>
      <c r="B1391" s="12" t="s">
        <v>5</v>
      </c>
      <c r="C1391" s="12" t="s">
        <v>5</v>
      </c>
      <c r="D1391" s="12" t="s">
        <v>5</v>
      </c>
      <c r="E1391" s="10" t="s">
        <v>1466</v>
      </c>
      <c r="F1391" s="11">
        <v>47842.6</v>
      </c>
      <c r="G1391" s="11">
        <f>G1392+G1401</f>
        <v>45022.299999999996</v>
      </c>
    </row>
    <row r="1392" spans="1:7" s="2" customFormat="1" ht="42.75" x14ac:dyDescent="0.25">
      <c r="A1392" s="12" t="s">
        <v>1467</v>
      </c>
      <c r="B1392" s="12" t="s">
        <v>5</v>
      </c>
      <c r="C1392" s="12" t="s">
        <v>5</v>
      </c>
      <c r="D1392" s="12" t="s">
        <v>5</v>
      </c>
      <c r="E1392" s="10" t="s">
        <v>1468</v>
      </c>
      <c r="F1392" s="11">
        <v>8954.2999999999993</v>
      </c>
      <c r="G1392" s="11">
        <f>G1393+G1396</f>
        <v>6949.2</v>
      </c>
    </row>
    <row r="1393" spans="1:7" s="2" customFormat="1" ht="42.75" x14ac:dyDescent="0.25">
      <c r="A1393" s="12" t="s">
        <v>1469</v>
      </c>
      <c r="B1393" s="13" t="s">
        <v>5</v>
      </c>
      <c r="C1393" s="13" t="s">
        <v>5</v>
      </c>
      <c r="D1393" s="13" t="s">
        <v>5</v>
      </c>
      <c r="E1393" s="14" t="s">
        <v>1470</v>
      </c>
      <c r="F1393" s="11">
        <v>1600</v>
      </c>
      <c r="G1393" s="11">
        <f>G1394</f>
        <v>48</v>
      </c>
    </row>
    <row r="1394" spans="1:7" s="2" customFormat="1" ht="45" x14ac:dyDescent="0.25">
      <c r="A1394" s="19" t="s">
        <v>1471</v>
      </c>
      <c r="B1394" s="19" t="s">
        <v>5</v>
      </c>
      <c r="C1394" s="19" t="s">
        <v>5</v>
      </c>
      <c r="D1394" s="19" t="s">
        <v>5</v>
      </c>
      <c r="E1394" s="15" t="s">
        <v>1472</v>
      </c>
      <c r="F1394" s="16">
        <v>1600</v>
      </c>
      <c r="G1394" s="16">
        <f>G1395</f>
        <v>48</v>
      </c>
    </row>
    <row r="1395" spans="1:7" s="2" customFormat="1" ht="30" x14ac:dyDescent="0.25">
      <c r="A1395" s="19" t="s">
        <v>1471</v>
      </c>
      <c r="B1395" s="19" t="s">
        <v>15</v>
      </c>
      <c r="C1395" s="19" t="s">
        <v>1473</v>
      </c>
      <c r="D1395" s="19" t="s">
        <v>17</v>
      </c>
      <c r="E1395" s="13" t="s">
        <v>18</v>
      </c>
      <c r="F1395" s="16">
        <v>1600</v>
      </c>
      <c r="G1395" s="16">
        <v>48</v>
      </c>
    </row>
    <row r="1396" spans="1:7" s="2" customFormat="1" ht="42.75" x14ac:dyDescent="0.25">
      <c r="A1396" s="12" t="s">
        <v>1474</v>
      </c>
      <c r="B1396" s="13" t="s">
        <v>5</v>
      </c>
      <c r="C1396" s="13" t="s">
        <v>5</v>
      </c>
      <c r="D1396" s="13" t="s">
        <v>5</v>
      </c>
      <c r="E1396" s="14" t="s">
        <v>1475</v>
      </c>
      <c r="F1396" s="11">
        <v>7354.3</v>
      </c>
      <c r="G1396" s="11">
        <f>G1397+G1399</f>
        <v>6901.2</v>
      </c>
    </row>
    <row r="1397" spans="1:7" s="2" customFormat="1" ht="75" x14ac:dyDescent="0.25">
      <c r="A1397" s="19" t="s">
        <v>1476</v>
      </c>
      <c r="B1397" s="19" t="s">
        <v>5</v>
      </c>
      <c r="C1397" s="19" t="s">
        <v>5</v>
      </c>
      <c r="D1397" s="19" t="s">
        <v>5</v>
      </c>
      <c r="E1397" s="15" t="s">
        <v>1477</v>
      </c>
      <c r="F1397" s="16">
        <v>1230.3</v>
      </c>
      <c r="G1397" s="16">
        <f>G1398</f>
        <v>849.2</v>
      </c>
    </row>
    <row r="1398" spans="1:7" s="2" customFormat="1" ht="30" x14ac:dyDescent="0.25">
      <c r="A1398" s="19" t="s">
        <v>1476</v>
      </c>
      <c r="B1398" s="19" t="s">
        <v>15</v>
      </c>
      <c r="C1398" s="19" t="s">
        <v>1473</v>
      </c>
      <c r="D1398" s="19" t="s">
        <v>221</v>
      </c>
      <c r="E1398" s="13" t="s">
        <v>18</v>
      </c>
      <c r="F1398" s="16">
        <v>1230.3</v>
      </c>
      <c r="G1398" s="16">
        <v>849.2</v>
      </c>
    </row>
    <row r="1399" spans="1:7" s="2" customFormat="1" ht="45" x14ac:dyDescent="0.25">
      <c r="A1399" s="19" t="s">
        <v>1478</v>
      </c>
      <c r="B1399" s="19" t="s">
        <v>5</v>
      </c>
      <c r="C1399" s="19" t="s">
        <v>5</v>
      </c>
      <c r="D1399" s="19" t="s">
        <v>5</v>
      </c>
      <c r="E1399" s="15" t="s">
        <v>1479</v>
      </c>
      <c r="F1399" s="16">
        <v>6124</v>
      </c>
      <c r="G1399" s="16">
        <f>G1400</f>
        <v>6052</v>
      </c>
    </row>
    <row r="1400" spans="1:7" s="2" customFormat="1" ht="30" x14ac:dyDescent="0.25">
      <c r="A1400" s="19" t="s">
        <v>1478</v>
      </c>
      <c r="B1400" s="19" t="s">
        <v>15</v>
      </c>
      <c r="C1400" s="19" t="s">
        <v>1473</v>
      </c>
      <c r="D1400" s="19" t="s">
        <v>221</v>
      </c>
      <c r="E1400" s="13" t="s">
        <v>18</v>
      </c>
      <c r="F1400" s="16">
        <v>6124</v>
      </c>
      <c r="G1400" s="16">
        <v>6052</v>
      </c>
    </row>
    <row r="1401" spans="1:7" s="2" customFormat="1" x14ac:dyDescent="0.25">
      <c r="A1401" s="12" t="s">
        <v>1480</v>
      </c>
      <c r="B1401" s="12" t="s">
        <v>5</v>
      </c>
      <c r="C1401" s="12" t="s">
        <v>5</v>
      </c>
      <c r="D1401" s="12" t="s">
        <v>5</v>
      </c>
      <c r="E1401" s="10" t="s">
        <v>100</v>
      </c>
      <c r="F1401" s="11">
        <v>38888.300000000003</v>
      </c>
      <c r="G1401" s="11">
        <f>G1402</f>
        <v>38073.1</v>
      </c>
    </row>
    <row r="1402" spans="1:7" s="2" customFormat="1" ht="28.5" x14ac:dyDescent="0.25">
      <c r="A1402" s="12" t="s">
        <v>1481</v>
      </c>
      <c r="B1402" s="13" t="s">
        <v>5</v>
      </c>
      <c r="C1402" s="13" t="s">
        <v>5</v>
      </c>
      <c r="D1402" s="13" t="s">
        <v>5</v>
      </c>
      <c r="E1402" s="14" t="s">
        <v>259</v>
      </c>
      <c r="F1402" s="11">
        <v>38888.300000000003</v>
      </c>
      <c r="G1402" s="11">
        <f>G1403</f>
        <v>38073.1</v>
      </c>
    </row>
    <row r="1403" spans="1:7" s="2" customFormat="1" ht="30" x14ac:dyDescent="0.25">
      <c r="A1403" s="19" t="s">
        <v>1482</v>
      </c>
      <c r="B1403" s="19" t="s">
        <v>5</v>
      </c>
      <c r="C1403" s="19" t="s">
        <v>5</v>
      </c>
      <c r="D1403" s="19" t="s">
        <v>5</v>
      </c>
      <c r="E1403" s="15" t="s">
        <v>104</v>
      </c>
      <c r="F1403" s="16">
        <v>38888.300000000003</v>
      </c>
      <c r="G1403" s="16">
        <f>G1404+G1405+G1406</f>
        <v>38073.1</v>
      </c>
    </row>
    <row r="1404" spans="1:7" s="2" customFormat="1" ht="75" x14ac:dyDescent="0.25">
      <c r="A1404" s="19" t="s">
        <v>1482</v>
      </c>
      <c r="B1404" s="19" t="s">
        <v>105</v>
      </c>
      <c r="C1404" s="19" t="s">
        <v>1473</v>
      </c>
      <c r="D1404" s="19" t="s">
        <v>17</v>
      </c>
      <c r="E1404" s="13" t="s">
        <v>106</v>
      </c>
      <c r="F1404" s="16">
        <v>35296.199999999997</v>
      </c>
      <c r="G1404" s="16">
        <v>34901.4</v>
      </c>
    </row>
    <row r="1405" spans="1:7" s="2" customFormat="1" ht="30" x14ac:dyDescent="0.25">
      <c r="A1405" s="19" t="s">
        <v>1482</v>
      </c>
      <c r="B1405" s="19" t="s">
        <v>15</v>
      </c>
      <c r="C1405" s="19" t="s">
        <v>1473</v>
      </c>
      <c r="D1405" s="19" t="s">
        <v>17</v>
      </c>
      <c r="E1405" s="13" t="s">
        <v>18</v>
      </c>
      <c r="F1405" s="16">
        <v>3574.1</v>
      </c>
      <c r="G1405" s="16">
        <v>3171.7</v>
      </c>
    </row>
    <row r="1406" spans="1:7" s="2" customFormat="1" x14ac:dyDescent="0.25">
      <c r="A1406" s="19" t="s">
        <v>1482</v>
      </c>
      <c r="B1406" s="19" t="s">
        <v>34</v>
      </c>
      <c r="C1406" s="19" t="s">
        <v>1473</v>
      </c>
      <c r="D1406" s="19" t="s">
        <v>17</v>
      </c>
      <c r="E1406" s="13" t="s">
        <v>35</v>
      </c>
      <c r="F1406" s="16">
        <v>18</v>
      </c>
      <c r="G1406" s="16">
        <v>0</v>
      </c>
    </row>
    <row r="1407" spans="1:7" s="2" customFormat="1" ht="42.75" x14ac:dyDescent="0.25">
      <c r="A1407" s="12" t="s">
        <v>1483</v>
      </c>
      <c r="B1407" s="12" t="s">
        <v>5</v>
      </c>
      <c r="C1407" s="12" t="s">
        <v>5</v>
      </c>
      <c r="D1407" s="12" t="s">
        <v>5</v>
      </c>
      <c r="E1407" s="10" t="s">
        <v>1484</v>
      </c>
      <c r="F1407" s="11">
        <v>200340.6</v>
      </c>
      <c r="G1407" s="11">
        <f>G1408+G1412+G1416+G1420</f>
        <v>199700.2</v>
      </c>
    </row>
    <row r="1408" spans="1:7" s="2" customFormat="1" ht="57" x14ac:dyDescent="0.25">
      <c r="A1408" s="12" t="s">
        <v>1485</v>
      </c>
      <c r="B1408" s="12" t="s">
        <v>5</v>
      </c>
      <c r="C1408" s="12" t="s">
        <v>5</v>
      </c>
      <c r="D1408" s="12" t="s">
        <v>5</v>
      </c>
      <c r="E1408" s="10" t="s">
        <v>1486</v>
      </c>
      <c r="F1408" s="11">
        <v>6382.2</v>
      </c>
      <c r="G1408" s="11">
        <f>G1409</f>
        <v>6382.2</v>
      </c>
    </row>
    <row r="1409" spans="1:7" s="2" customFormat="1" ht="128.25" x14ac:dyDescent="0.25">
      <c r="A1409" s="12" t="s">
        <v>1487</v>
      </c>
      <c r="B1409" s="13" t="s">
        <v>5</v>
      </c>
      <c r="C1409" s="13" t="s">
        <v>5</v>
      </c>
      <c r="D1409" s="13" t="s">
        <v>5</v>
      </c>
      <c r="E1409" s="14" t="s">
        <v>1488</v>
      </c>
      <c r="F1409" s="11">
        <v>6382.2</v>
      </c>
      <c r="G1409" s="11">
        <f>G1410</f>
        <v>6382.2</v>
      </c>
    </row>
    <row r="1410" spans="1:7" s="2" customFormat="1" ht="75" x14ac:dyDescent="0.25">
      <c r="A1410" s="19" t="s">
        <v>1489</v>
      </c>
      <c r="B1410" s="19" t="s">
        <v>5</v>
      </c>
      <c r="C1410" s="19" t="s">
        <v>5</v>
      </c>
      <c r="D1410" s="19" t="s">
        <v>5</v>
      </c>
      <c r="E1410" s="15" t="s">
        <v>1490</v>
      </c>
      <c r="F1410" s="16">
        <v>6382.2</v>
      </c>
      <c r="G1410" s="16">
        <f>G1411</f>
        <v>6382.2</v>
      </c>
    </row>
    <row r="1411" spans="1:7" s="2" customFormat="1" x14ac:dyDescent="0.25">
      <c r="A1411" s="19" t="s">
        <v>1489</v>
      </c>
      <c r="B1411" s="19" t="s">
        <v>128</v>
      </c>
      <c r="C1411" s="19" t="s">
        <v>1491</v>
      </c>
      <c r="D1411" s="19" t="s">
        <v>92</v>
      </c>
      <c r="E1411" s="13" t="s">
        <v>129</v>
      </c>
      <c r="F1411" s="16">
        <v>6382.2</v>
      </c>
      <c r="G1411" s="16">
        <v>6382.2</v>
      </c>
    </row>
    <row r="1412" spans="1:7" s="2" customFormat="1" ht="42.75" x14ac:dyDescent="0.25">
      <c r="A1412" s="12" t="s">
        <v>1492</v>
      </c>
      <c r="B1412" s="12" t="s">
        <v>5</v>
      </c>
      <c r="C1412" s="12" t="s">
        <v>5</v>
      </c>
      <c r="D1412" s="12" t="s">
        <v>5</v>
      </c>
      <c r="E1412" s="10" t="s">
        <v>1493</v>
      </c>
      <c r="F1412" s="11">
        <v>1257.5</v>
      </c>
      <c r="G1412" s="11">
        <f>G1413</f>
        <v>1257.5</v>
      </c>
    </row>
    <row r="1413" spans="1:7" s="2" customFormat="1" ht="42.75" x14ac:dyDescent="0.25">
      <c r="A1413" s="12" t="s">
        <v>1494</v>
      </c>
      <c r="B1413" s="13" t="s">
        <v>5</v>
      </c>
      <c r="C1413" s="13" t="s">
        <v>5</v>
      </c>
      <c r="D1413" s="13" t="s">
        <v>5</v>
      </c>
      <c r="E1413" s="14" t="s">
        <v>1495</v>
      </c>
      <c r="F1413" s="11">
        <v>1257.5</v>
      </c>
      <c r="G1413" s="11">
        <f>G1414</f>
        <v>1257.5</v>
      </c>
    </row>
    <row r="1414" spans="1:7" s="2" customFormat="1" ht="30" x14ac:dyDescent="0.25">
      <c r="A1414" s="19" t="s">
        <v>1496</v>
      </c>
      <c r="B1414" s="19" t="s">
        <v>5</v>
      </c>
      <c r="C1414" s="19" t="s">
        <v>5</v>
      </c>
      <c r="D1414" s="19" t="s">
        <v>5</v>
      </c>
      <c r="E1414" s="15" t="s">
        <v>1497</v>
      </c>
      <c r="F1414" s="16">
        <v>1257.5</v>
      </c>
      <c r="G1414" s="16">
        <f>G1415</f>
        <v>1257.5</v>
      </c>
    </row>
    <row r="1415" spans="1:7" s="2" customFormat="1" ht="30" x14ac:dyDescent="0.25">
      <c r="A1415" s="19" t="s">
        <v>1496</v>
      </c>
      <c r="B1415" s="19" t="s">
        <v>15</v>
      </c>
      <c r="C1415" s="19" t="s">
        <v>1498</v>
      </c>
      <c r="D1415" s="19" t="s">
        <v>1499</v>
      </c>
      <c r="E1415" s="13" t="s">
        <v>18</v>
      </c>
      <c r="F1415" s="16">
        <v>1257.5</v>
      </c>
      <c r="G1415" s="16">
        <v>1257.5</v>
      </c>
    </row>
    <row r="1416" spans="1:7" s="2" customFormat="1" ht="42.75" x14ac:dyDescent="0.25">
      <c r="A1416" s="12" t="s">
        <v>1500</v>
      </c>
      <c r="B1416" s="12" t="s">
        <v>5</v>
      </c>
      <c r="C1416" s="12" t="s">
        <v>5</v>
      </c>
      <c r="D1416" s="12" t="s">
        <v>5</v>
      </c>
      <c r="E1416" s="10" t="s">
        <v>1501</v>
      </c>
      <c r="F1416" s="11">
        <v>1890</v>
      </c>
      <c r="G1416" s="11">
        <f>G1417</f>
        <v>1890</v>
      </c>
    </row>
    <row r="1417" spans="1:7" s="2" customFormat="1" ht="71.25" x14ac:dyDescent="0.25">
      <c r="A1417" s="12" t="s">
        <v>1502</v>
      </c>
      <c r="B1417" s="13" t="s">
        <v>5</v>
      </c>
      <c r="C1417" s="13" t="s">
        <v>5</v>
      </c>
      <c r="D1417" s="13" t="s">
        <v>5</v>
      </c>
      <c r="E1417" s="14" t="s">
        <v>1503</v>
      </c>
      <c r="F1417" s="11">
        <v>1890</v>
      </c>
      <c r="G1417" s="11">
        <f>G1418</f>
        <v>1890</v>
      </c>
    </row>
    <row r="1418" spans="1:7" s="2" customFormat="1" ht="30" x14ac:dyDescent="0.25">
      <c r="A1418" s="19" t="s">
        <v>1504</v>
      </c>
      <c r="B1418" s="19" t="s">
        <v>5</v>
      </c>
      <c r="C1418" s="19" t="s">
        <v>5</v>
      </c>
      <c r="D1418" s="19" t="s">
        <v>5</v>
      </c>
      <c r="E1418" s="15" t="s">
        <v>1505</v>
      </c>
      <c r="F1418" s="16">
        <v>1890</v>
      </c>
      <c r="G1418" s="16">
        <f>G1419</f>
        <v>1890</v>
      </c>
    </row>
    <row r="1419" spans="1:7" s="2" customFormat="1" ht="30" x14ac:dyDescent="0.25">
      <c r="A1419" s="19" t="s">
        <v>1504</v>
      </c>
      <c r="B1419" s="19" t="s">
        <v>15</v>
      </c>
      <c r="C1419" s="19" t="s">
        <v>1506</v>
      </c>
      <c r="D1419" s="19" t="s">
        <v>524</v>
      </c>
      <c r="E1419" s="13" t="s">
        <v>18</v>
      </c>
      <c r="F1419" s="16">
        <v>1890</v>
      </c>
      <c r="G1419" s="16">
        <v>1890</v>
      </c>
    </row>
    <row r="1420" spans="1:7" s="2" customFormat="1" x14ac:dyDescent="0.25">
      <c r="A1420" s="12" t="s">
        <v>1507</v>
      </c>
      <c r="B1420" s="12" t="s">
        <v>5</v>
      </c>
      <c r="C1420" s="12" t="s">
        <v>5</v>
      </c>
      <c r="D1420" s="12" t="s">
        <v>5</v>
      </c>
      <c r="E1420" s="10" t="s">
        <v>100</v>
      </c>
      <c r="F1420" s="11">
        <v>190810.9</v>
      </c>
      <c r="G1420" s="11">
        <f>G1421</f>
        <v>190170.5</v>
      </c>
    </row>
    <row r="1421" spans="1:7" s="2" customFormat="1" ht="42.75" x14ac:dyDescent="0.25">
      <c r="A1421" s="12" t="s">
        <v>1508</v>
      </c>
      <c r="B1421" s="13" t="s">
        <v>5</v>
      </c>
      <c r="C1421" s="13" t="s">
        <v>5</v>
      </c>
      <c r="D1421" s="13" t="s">
        <v>5</v>
      </c>
      <c r="E1421" s="14" t="s">
        <v>102</v>
      </c>
      <c r="F1421" s="11">
        <v>190810.9</v>
      </c>
      <c r="G1421" s="11">
        <f>G1422</f>
        <v>190170.5</v>
      </c>
    </row>
    <row r="1422" spans="1:7" s="2" customFormat="1" ht="30" x14ac:dyDescent="0.25">
      <c r="A1422" s="19" t="s">
        <v>1509</v>
      </c>
      <c r="B1422" s="19" t="s">
        <v>5</v>
      </c>
      <c r="C1422" s="19" t="s">
        <v>5</v>
      </c>
      <c r="D1422" s="19" t="s">
        <v>5</v>
      </c>
      <c r="E1422" s="15" t="s">
        <v>104</v>
      </c>
      <c r="F1422" s="16">
        <v>190810.9</v>
      </c>
      <c r="G1422" s="16">
        <f>G1423+G1424+G1425+G1426+G1427+G1428+G1429+G1430+G1431</f>
        <v>190170.5</v>
      </c>
    </row>
    <row r="1423" spans="1:7" s="2" customFormat="1" ht="75" x14ac:dyDescent="0.25">
      <c r="A1423" s="19" t="s">
        <v>1509</v>
      </c>
      <c r="B1423" s="19" t="s">
        <v>105</v>
      </c>
      <c r="C1423" s="19" t="s">
        <v>1506</v>
      </c>
      <c r="D1423" s="19" t="s">
        <v>524</v>
      </c>
      <c r="E1423" s="13" t="s">
        <v>106</v>
      </c>
      <c r="F1423" s="16">
        <v>42639</v>
      </c>
      <c r="G1423" s="16">
        <v>42765.599999999999</v>
      </c>
    </row>
    <row r="1424" spans="1:7" s="2" customFormat="1" ht="75" x14ac:dyDescent="0.25">
      <c r="A1424" s="19" t="s">
        <v>1509</v>
      </c>
      <c r="B1424" s="19" t="s">
        <v>105</v>
      </c>
      <c r="C1424" s="19" t="s">
        <v>1498</v>
      </c>
      <c r="D1424" s="19" t="s">
        <v>1499</v>
      </c>
      <c r="E1424" s="13" t="s">
        <v>106</v>
      </c>
      <c r="F1424" s="16">
        <v>35231.599999999999</v>
      </c>
      <c r="G1424" s="16">
        <v>35706.300000000003</v>
      </c>
    </row>
    <row r="1425" spans="1:7" s="2" customFormat="1" ht="75" x14ac:dyDescent="0.25">
      <c r="A1425" s="19" t="s">
        <v>1509</v>
      </c>
      <c r="B1425" s="19" t="s">
        <v>105</v>
      </c>
      <c r="C1425" s="19" t="s">
        <v>1491</v>
      </c>
      <c r="D1425" s="19" t="s">
        <v>92</v>
      </c>
      <c r="E1425" s="13" t="s">
        <v>106</v>
      </c>
      <c r="F1425" s="16">
        <v>93912.5</v>
      </c>
      <c r="G1425" s="16">
        <v>94067.5</v>
      </c>
    </row>
    <row r="1426" spans="1:7" s="2" customFormat="1" ht="30" x14ac:dyDescent="0.25">
      <c r="A1426" s="19" t="s">
        <v>1509</v>
      </c>
      <c r="B1426" s="19" t="s">
        <v>15</v>
      </c>
      <c r="C1426" s="19" t="s">
        <v>1506</v>
      </c>
      <c r="D1426" s="19" t="s">
        <v>524</v>
      </c>
      <c r="E1426" s="13" t="s">
        <v>18</v>
      </c>
      <c r="F1426" s="16">
        <v>4180</v>
      </c>
      <c r="G1426" s="16">
        <v>3823.7</v>
      </c>
    </row>
    <row r="1427" spans="1:7" s="2" customFormat="1" ht="30" x14ac:dyDescent="0.25">
      <c r="A1427" s="19" t="s">
        <v>1509</v>
      </c>
      <c r="B1427" s="19" t="s">
        <v>15</v>
      </c>
      <c r="C1427" s="19" t="s">
        <v>1498</v>
      </c>
      <c r="D1427" s="19" t="s">
        <v>1499</v>
      </c>
      <c r="E1427" s="13" t="s">
        <v>18</v>
      </c>
      <c r="F1427" s="16">
        <v>9745.2000000000007</v>
      </c>
      <c r="G1427" s="16">
        <v>9205.5</v>
      </c>
    </row>
    <row r="1428" spans="1:7" s="2" customFormat="1" ht="30" x14ac:dyDescent="0.25">
      <c r="A1428" s="19" t="s">
        <v>1509</v>
      </c>
      <c r="B1428" s="19" t="s">
        <v>15</v>
      </c>
      <c r="C1428" s="19" t="s">
        <v>1491</v>
      </c>
      <c r="D1428" s="19" t="s">
        <v>92</v>
      </c>
      <c r="E1428" s="13" t="s">
        <v>18</v>
      </c>
      <c r="F1428" s="16">
        <v>5035.7</v>
      </c>
      <c r="G1428" s="16">
        <v>4570.2</v>
      </c>
    </row>
    <row r="1429" spans="1:7" s="2" customFormat="1" x14ac:dyDescent="0.25">
      <c r="A1429" s="19" t="s">
        <v>1509</v>
      </c>
      <c r="B1429" s="19" t="s">
        <v>34</v>
      </c>
      <c r="C1429" s="19" t="s">
        <v>1506</v>
      </c>
      <c r="D1429" s="19" t="s">
        <v>524</v>
      </c>
      <c r="E1429" s="13" t="s">
        <v>35</v>
      </c>
      <c r="F1429" s="16">
        <v>34</v>
      </c>
      <c r="G1429" s="16">
        <v>3.4</v>
      </c>
    </row>
    <row r="1430" spans="1:7" s="2" customFormat="1" x14ac:dyDescent="0.25">
      <c r="A1430" s="19" t="s">
        <v>1509</v>
      </c>
      <c r="B1430" s="19" t="s">
        <v>34</v>
      </c>
      <c r="C1430" s="19" t="s">
        <v>1498</v>
      </c>
      <c r="D1430" s="19" t="s">
        <v>1499</v>
      </c>
      <c r="E1430" s="13" t="s">
        <v>35</v>
      </c>
      <c r="F1430" s="16">
        <v>6</v>
      </c>
      <c r="G1430" s="16">
        <v>0</v>
      </c>
    </row>
    <row r="1431" spans="1:7" s="2" customFormat="1" x14ac:dyDescent="0.25">
      <c r="A1431" s="19" t="s">
        <v>1509</v>
      </c>
      <c r="B1431" s="19" t="s">
        <v>34</v>
      </c>
      <c r="C1431" s="19" t="s">
        <v>1491</v>
      </c>
      <c r="D1431" s="19" t="s">
        <v>92</v>
      </c>
      <c r="E1431" s="13" t="s">
        <v>35</v>
      </c>
      <c r="F1431" s="16">
        <v>26.9</v>
      </c>
      <c r="G1431" s="16">
        <v>28.3</v>
      </c>
    </row>
    <row r="1432" spans="1:7" s="2" customFormat="1" ht="42.75" x14ac:dyDescent="0.25">
      <c r="A1432" s="12" t="s">
        <v>1510</v>
      </c>
      <c r="B1432" s="12" t="s">
        <v>5</v>
      </c>
      <c r="C1432" s="12" t="s">
        <v>5</v>
      </c>
      <c r="D1432" s="12" t="s">
        <v>5</v>
      </c>
      <c r="E1432" s="10" t="s">
        <v>1511</v>
      </c>
      <c r="F1432" s="11">
        <v>34666.400000000001</v>
      </c>
      <c r="G1432" s="11">
        <f>G1433+G1441</f>
        <v>34125.4</v>
      </c>
    </row>
    <row r="1433" spans="1:7" s="2" customFormat="1" ht="42.75" x14ac:dyDescent="0.25">
      <c r="A1433" s="12" t="s">
        <v>1512</v>
      </c>
      <c r="B1433" s="12" t="s">
        <v>5</v>
      </c>
      <c r="C1433" s="12" t="s">
        <v>5</v>
      </c>
      <c r="D1433" s="12" t="s">
        <v>5</v>
      </c>
      <c r="E1433" s="10" t="s">
        <v>1513</v>
      </c>
      <c r="F1433" s="11">
        <v>1880</v>
      </c>
      <c r="G1433" s="11">
        <f>G1434+G1437</f>
        <v>1438.5</v>
      </c>
    </row>
    <row r="1434" spans="1:7" s="2" customFormat="1" ht="57" x14ac:dyDescent="0.25">
      <c r="A1434" s="12" t="s">
        <v>1514</v>
      </c>
      <c r="B1434" s="13" t="s">
        <v>5</v>
      </c>
      <c r="C1434" s="13" t="s">
        <v>5</v>
      </c>
      <c r="D1434" s="13" t="s">
        <v>5</v>
      </c>
      <c r="E1434" s="14" t="s">
        <v>1515</v>
      </c>
      <c r="F1434" s="11">
        <v>1050</v>
      </c>
      <c r="G1434" s="11">
        <f>G1435</f>
        <v>650</v>
      </c>
    </row>
    <row r="1435" spans="1:7" s="2" customFormat="1" ht="30" x14ac:dyDescent="0.25">
      <c r="A1435" s="19" t="s">
        <v>1516</v>
      </c>
      <c r="B1435" s="19" t="s">
        <v>5</v>
      </c>
      <c r="C1435" s="19" t="s">
        <v>5</v>
      </c>
      <c r="D1435" s="19" t="s">
        <v>5</v>
      </c>
      <c r="E1435" s="15" t="s">
        <v>1517</v>
      </c>
      <c r="F1435" s="16">
        <v>1050</v>
      </c>
      <c r="G1435" s="16">
        <f>G1436</f>
        <v>650</v>
      </c>
    </row>
    <row r="1436" spans="1:7" s="2" customFormat="1" ht="30" x14ac:dyDescent="0.25">
      <c r="A1436" s="19" t="s">
        <v>1516</v>
      </c>
      <c r="B1436" s="19" t="s">
        <v>15</v>
      </c>
      <c r="C1436" s="19" t="s">
        <v>1009</v>
      </c>
      <c r="D1436" s="19" t="s">
        <v>916</v>
      </c>
      <c r="E1436" s="13" t="s">
        <v>18</v>
      </c>
      <c r="F1436" s="16">
        <v>1050</v>
      </c>
      <c r="G1436" s="16">
        <v>650</v>
      </c>
    </row>
    <row r="1437" spans="1:7" s="2" customFormat="1" ht="42.75" x14ac:dyDescent="0.25">
      <c r="A1437" s="12" t="s">
        <v>1518</v>
      </c>
      <c r="B1437" s="13" t="s">
        <v>5</v>
      </c>
      <c r="C1437" s="13" t="s">
        <v>5</v>
      </c>
      <c r="D1437" s="13" t="s">
        <v>5</v>
      </c>
      <c r="E1437" s="14" t="s">
        <v>2050</v>
      </c>
      <c r="F1437" s="11">
        <v>830</v>
      </c>
      <c r="G1437" s="11">
        <f>G1438</f>
        <v>788.5</v>
      </c>
    </row>
    <row r="1438" spans="1:7" s="2" customFormat="1" ht="30" x14ac:dyDescent="0.25">
      <c r="A1438" s="19" t="s">
        <v>1519</v>
      </c>
      <c r="B1438" s="19" t="s">
        <v>5</v>
      </c>
      <c r="C1438" s="19" t="s">
        <v>5</v>
      </c>
      <c r="D1438" s="19" t="s">
        <v>5</v>
      </c>
      <c r="E1438" s="15" t="s">
        <v>1520</v>
      </c>
      <c r="F1438" s="16">
        <v>830</v>
      </c>
      <c r="G1438" s="16">
        <f>G1439</f>
        <v>788.5</v>
      </c>
    </row>
    <row r="1439" spans="1:7" s="2" customFormat="1" ht="30" x14ac:dyDescent="0.25">
      <c r="A1439" s="19" t="s">
        <v>1519</v>
      </c>
      <c r="B1439" s="19" t="s">
        <v>15</v>
      </c>
      <c r="C1439" s="19" t="s">
        <v>1009</v>
      </c>
      <c r="D1439" s="19" t="s">
        <v>916</v>
      </c>
      <c r="E1439" s="13" t="s">
        <v>18</v>
      </c>
      <c r="F1439" s="16">
        <v>830</v>
      </c>
      <c r="G1439" s="16">
        <v>788.5</v>
      </c>
    </row>
    <row r="1440" spans="1:7" s="2" customFormat="1" x14ac:dyDescent="0.25">
      <c r="A1440" s="12" t="s">
        <v>1521</v>
      </c>
      <c r="B1440" s="12" t="s">
        <v>5</v>
      </c>
      <c r="C1440" s="12" t="s">
        <v>5</v>
      </c>
      <c r="D1440" s="12" t="s">
        <v>5</v>
      </c>
      <c r="E1440" s="10" t="s">
        <v>100</v>
      </c>
      <c r="F1440" s="11">
        <v>32786.400000000001</v>
      </c>
      <c r="G1440" s="11">
        <f>G1441</f>
        <v>32686.9</v>
      </c>
    </row>
    <row r="1441" spans="1:7" s="2" customFormat="1" ht="28.5" x14ac:dyDescent="0.25">
      <c r="A1441" s="12" t="s">
        <v>1522</v>
      </c>
      <c r="B1441" s="13" t="s">
        <v>5</v>
      </c>
      <c r="C1441" s="13" t="s">
        <v>5</v>
      </c>
      <c r="D1441" s="13" t="s">
        <v>5</v>
      </c>
      <c r="E1441" s="14" t="s">
        <v>1523</v>
      </c>
      <c r="F1441" s="11">
        <v>32786.400000000001</v>
      </c>
      <c r="G1441" s="11">
        <f>G1442+G1446</f>
        <v>32686.9</v>
      </c>
    </row>
    <row r="1442" spans="1:7" s="2" customFormat="1" ht="30" x14ac:dyDescent="0.25">
      <c r="A1442" s="19" t="s">
        <v>1524</v>
      </c>
      <c r="B1442" s="19" t="s">
        <v>5</v>
      </c>
      <c r="C1442" s="19" t="s">
        <v>5</v>
      </c>
      <c r="D1442" s="19" t="s">
        <v>5</v>
      </c>
      <c r="E1442" s="15" t="s">
        <v>104</v>
      </c>
      <c r="F1442" s="16">
        <v>26445.5</v>
      </c>
      <c r="G1442" s="16">
        <f>G1443+G1444+G1445</f>
        <v>26346</v>
      </c>
    </row>
    <row r="1443" spans="1:7" s="2" customFormat="1" ht="75" x14ac:dyDescent="0.25">
      <c r="A1443" s="19" t="s">
        <v>1524</v>
      </c>
      <c r="B1443" s="19" t="s">
        <v>105</v>
      </c>
      <c r="C1443" s="19" t="s">
        <v>1009</v>
      </c>
      <c r="D1443" s="19" t="s">
        <v>1014</v>
      </c>
      <c r="E1443" s="13" t="s">
        <v>106</v>
      </c>
      <c r="F1443" s="16">
        <v>23671.200000000001</v>
      </c>
      <c r="G1443" s="16">
        <v>23666.400000000001</v>
      </c>
    </row>
    <row r="1444" spans="1:7" s="2" customFormat="1" ht="30" x14ac:dyDescent="0.25">
      <c r="A1444" s="19" t="s">
        <v>1524</v>
      </c>
      <c r="B1444" s="19" t="s">
        <v>15</v>
      </c>
      <c r="C1444" s="19" t="s">
        <v>1009</v>
      </c>
      <c r="D1444" s="19" t="s">
        <v>1014</v>
      </c>
      <c r="E1444" s="13" t="s">
        <v>18</v>
      </c>
      <c r="F1444" s="16">
        <v>2768.1</v>
      </c>
      <c r="G1444" s="16">
        <v>2676.6</v>
      </c>
    </row>
    <row r="1445" spans="1:7" s="2" customFormat="1" x14ac:dyDescent="0.25">
      <c r="A1445" s="19" t="s">
        <v>1524</v>
      </c>
      <c r="B1445" s="19" t="s">
        <v>34</v>
      </c>
      <c r="C1445" s="19" t="s">
        <v>1009</v>
      </c>
      <c r="D1445" s="19" t="s">
        <v>1014</v>
      </c>
      <c r="E1445" s="13" t="s">
        <v>35</v>
      </c>
      <c r="F1445" s="16">
        <v>6.2</v>
      </c>
      <c r="G1445" s="16">
        <v>3</v>
      </c>
    </row>
    <row r="1446" spans="1:7" s="2" customFormat="1" ht="135" x14ac:dyDescent="0.25">
      <c r="A1446" s="19" t="s">
        <v>1525</v>
      </c>
      <c r="B1446" s="19" t="s">
        <v>5</v>
      </c>
      <c r="C1446" s="19" t="s">
        <v>5</v>
      </c>
      <c r="D1446" s="19" t="s">
        <v>5</v>
      </c>
      <c r="E1446" s="15" t="s">
        <v>1526</v>
      </c>
      <c r="F1446" s="16">
        <v>6340.9</v>
      </c>
      <c r="G1446" s="16">
        <f>G1447</f>
        <v>6340.9</v>
      </c>
    </row>
    <row r="1447" spans="1:7" s="2" customFormat="1" ht="75" x14ac:dyDescent="0.25">
      <c r="A1447" s="19" t="s">
        <v>1525</v>
      </c>
      <c r="B1447" s="19" t="s">
        <v>105</v>
      </c>
      <c r="C1447" s="19" t="s">
        <v>1009</v>
      </c>
      <c r="D1447" s="19" t="s">
        <v>1014</v>
      </c>
      <c r="E1447" s="13" t="s">
        <v>106</v>
      </c>
      <c r="F1447" s="16">
        <v>6340.9</v>
      </c>
      <c r="G1447" s="16">
        <v>6340.9</v>
      </c>
    </row>
    <row r="1448" spans="1:7" s="2" customFormat="1" ht="57" x14ac:dyDescent="0.25">
      <c r="A1448" s="12" t="s">
        <v>1527</v>
      </c>
      <c r="B1448" s="12" t="s">
        <v>5</v>
      </c>
      <c r="C1448" s="12" t="s">
        <v>5</v>
      </c>
      <c r="D1448" s="12" t="s">
        <v>5</v>
      </c>
      <c r="E1448" s="10" t="s">
        <v>1528</v>
      </c>
      <c r="F1448" s="11">
        <v>353254.8</v>
      </c>
      <c r="G1448" s="11">
        <f>G1449+G1465+G1469</f>
        <v>351376.10000000003</v>
      </c>
    </row>
    <row r="1449" spans="1:7" s="2" customFormat="1" ht="42.75" x14ac:dyDescent="0.25">
      <c r="A1449" s="12" t="s">
        <v>1529</v>
      </c>
      <c r="B1449" s="12" t="s">
        <v>5</v>
      </c>
      <c r="C1449" s="12" t="s">
        <v>5</v>
      </c>
      <c r="D1449" s="12" t="s">
        <v>5</v>
      </c>
      <c r="E1449" s="10" t="s">
        <v>1530</v>
      </c>
      <c r="F1449" s="11">
        <v>307727.5</v>
      </c>
      <c r="G1449" s="11">
        <f>G1450+G1455+G1462</f>
        <v>306552.7</v>
      </c>
    </row>
    <row r="1450" spans="1:7" s="2" customFormat="1" ht="42.75" x14ac:dyDescent="0.25">
      <c r="A1450" s="12" t="s">
        <v>1531</v>
      </c>
      <c r="B1450" s="13" t="s">
        <v>5</v>
      </c>
      <c r="C1450" s="13" t="s">
        <v>5</v>
      </c>
      <c r="D1450" s="13" t="s">
        <v>5</v>
      </c>
      <c r="E1450" s="14" t="s">
        <v>1532</v>
      </c>
      <c r="F1450" s="11">
        <v>8606.9</v>
      </c>
      <c r="G1450" s="11">
        <f>G1451+G1453</f>
        <v>8606.9</v>
      </c>
    </row>
    <row r="1451" spans="1:7" s="2" customFormat="1" ht="45" x14ac:dyDescent="0.25">
      <c r="A1451" s="19" t="s">
        <v>1533</v>
      </c>
      <c r="B1451" s="19" t="s">
        <v>5</v>
      </c>
      <c r="C1451" s="19" t="s">
        <v>5</v>
      </c>
      <c r="D1451" s="19" t="s">
        <v>5</v>
      </c>
      <c r="E1451" s="15" t="s">
        <v>1534</v>
      </c>
      <c r="F1451" s="16">
        <v>50</v>
      </c>
      <c r="G1451" s="16">
        <f>G1452</f>
        <v>50</v>
      </c>
    </row>
    <row r="1452" spans="1:7" s="2" customFormat="1" ht="30" x14ac:dyDescent="0.25">
      <c r="A1452" s="19" t="s">
        <v>1533</v>
      </c>
      <c r="B1452" s="19" t="s">
        <v>15</v>
      </c>
      <c r="C1452" s="19" t="s">
        <v>1535</v>
      </c>
      <c r="D1452" s="19" t="s">
        <v>1499</v>
      </c>
      <c r="E1452" s="13" t="s">
        <v>18</v>
      </c>
      <c r="F1452" s="16">
        <v>50</v>
      </c>
      <c r="G1452" s="16">
        <v>50</v>
      </c>
    </row>
    <row r="1453" spans="1:7" s="2" customFormat="1" ht="120" x14ac:dyDescent="0.25">
      <c r="A1453" s="19" t="s">
        <v>1536</v>
      </c>
      <c r="B1453" s="19" t="s">
        <v>5</v>
      </c>
      <c r="C1453" s="19" t="s">
        <v>5</v>
      </c>
      <c r="D1453" s="19" t="s">
        <v>5</v>
      </c>
      <c r="E1453" s="15" t="s">
        <v>1537</v>
      </c>
      <c r="F1453" s="16">
        <v>8556.9</v>
      </c>
      <c r="G1453" s="16">
        <f>G1454</f>
        <v>8556.9</v>
      </c>
    </row>
    <row r="1454" spans="1:7" s="2" customFormat="1" x14ac:dyDescent="0.25">
      <c r="A1454" s="19" t="s">
        <v>1536</v>
      </c>
      <c r="B1454" s="19" t="s">
        <v>128</v>
      </c>
      <c r="C1454" s="19" t="s">
        <v>1535</v>
      </c>
      <c r="D1454" s="19" t="s">
        <v>1499</v>
      </c>
      <c r="E1454" s="13" t="s">
        <v>129</v>
      </c>
      <c r="F1454" s="16">
        <v>8556.9</v>
      </c>
      <c r="G1454" s="16">
        <v>8556.9</v>
      </c>
    </row>
    <row r="1455" spans="1:7" s="2" customFormat="1" ht="42.75" x14ac:dyDescent="0.25">
      <c r="A1455" s="12" t="s">
        <v>1538</v>
      </c>
      <c r="B1455" s="13" t="s">
        <v>5</v>
      </c>
      <c r="C1455" s="13" t="s">
        <v>5</v>
      </c>
      <c r="D1455" s="13" t="s">
        <v>5</v>
      </c>
      <c r="E1455" s="14" t="s">
        <v>1539</v>
      </c>
      <c r="F1455" s="11">
        <v>299070.59999999998</v>
      </c>
      <c r="G1455" s="11">
        <f>G1456+G1458</f>
        <v>297895.8</v>
      </c>
    </row>
    <row r="1456" spans="1:7" s="2" customFormat="1" ht="60" x14ac:dyDescent="0.25">
      <c r="A1456" s="19" t="s">
        <v>1540</v>
      </c>
      <c r="B1456" s="19" t="s">
        <v>5</v>
      </c>
      <c r="C1456" s="19" t="s">
        <v>5</v>
      </c>
      <c r="D1456" s="19" t="s">
        <v>5</v>
      </c>
      <c r="E1456" s="15" t="s">
        <v>1541</v>
      </c>
      <c r="F1456" s="16">
        <v>0</v>
      </c>
      <c r="G1456" s="16">
        <f>G1457</f>
        <v>0</v>
      </c>
    </row>
    <row r="1457" spans="1:7" s="2" customFormat="1" ht="30" x14ac:dyDescent="0.25">
      <c r="A1457" s="19" t="s">
        <v>1540</v>
      </c>
      <c r="B1457" s="19" t="s">
        <v>57</v>
      </c>
      <c r="C1457" s="19" t="s">
        <v>1535</v>
      </c>
      <c r="D1457" s="19" t="s">
        <v>1499</v>
      </c>
      <c r="E1457" s="13" t="s">
        <v>58</v>
      </c>
      <c r="F1457" s="16">
        <v>0</v>
      </c>
      <c r="G1457" s="16">
        <v>0</v>
      </c>
    </row>
    <row r="1458" spans="1:7" s="2" customFormat="1" ht="45" x14ac:dyDescent="0.25">
      <c r="A1458" s="19" t="s">
        <v>1542</v>
      </c>
      <c r="B1458" s="19" t="s">
        <v>5</v>
      </c>
      <c r="C1458" s="19" t="s">
        <v>5</v>
      </c>
      <c r="D1458" s="19" t="s">
        <v>5</v>
      </c>
      <c r="E1458" s="15" t="s">
        <v>1543</v>
      </c>
      <c r="F1458" s="16">
        <v>297895.8</v>
      </c>
      <c r="G1458" s="16">
        <f>G1459</f>
        <v>297895.8</v>
      </c>
    </row>
    <row r="1459" spans="1:7" s="2" customFormat="1" ht="30" x14ac:dyDescent="0.25">
      <c r="A1459" s="19" t="s">
        <v>1542</v>
      </c>
      <c r="B1459" s="19" t="s">
        <v>57</v>
      </c>
      <c r="C1459" s="19" t="s">
        <v>1535</v>
      </c>
      <c r="D1459" s="19" t="s">
        <v>1499</v>
      </c>
      <c r="E1459" s="13" t="s">
        <v>58</v>
      </c>
      <c r="F1459" s="16">
        <v>297895.8</v>
      </c>
      <c r="G1459" s="16">
        <v>297895.8</v>
      </c>
    </row>
    <row r="1460" spans="1:7" s="2" customFormat="1" ht="30" x14ac:dyDescent="0.25">
      <c r="A1460" s="19" t="s">
        <v>1544</v>
      </c>
      <c r="B1460" s="19" t="s">
        <v>5</v>
      </c>
      <c r="C1460" s="19" t="s">
        <v>5</v>
      </c>
      <c r="D1460" s="19" t="s">
        <v>5</v>
      </c>
      <c r="E1460" s="15" t="s">
        <v>366</v>
      </c>
      <c r="F1460" s="16">
        <v>1174.8</v>
      </c>
      <c r="G1460" s="16">
        <f>G1461</f>
        <v>0</v>
      </c>
    </row>
    <row r="1461" spans="1:7" s="2" customFormat="1" ht="30" x14ac:dyDescent="0.25">
      <c r="A1461" s="19" t="s">
        <v>1544</v>
      </c>
      <c r="B1461" s="19" t="s">
        <v>42</v>
      </c>
      <c r="C1461" s="19" t="s">
        <v>166</v>
      </c>
      <c r="D1461" s="19" t="s">
        <v>1499</v>
      </c>
      <c r="E1461" s="13" t="s">
        <v>44</v>
      </c>
      <c r="F1461" s="16">
        <v>1174.8</v>
      </c>
      <c r="G1461" s="16">
        <v>0</v>
      </c>
    </row>
    <row r="1462" spans="1:7" s="2" customFormat="1" ht="57" x14ac:dyDescent="0.25">
      <c r="A1462" s="12" t="s">
        <v>1545</v>
      </c>
      <c r="B1462" s="13" t="s">
        <v>5</v>
      </c>
      <c r="C1462" s="13" t="s">
        <v>5</v>
      </c>
      <c r="D1462" s="13" t="s">
        <v>5</v>
      </c>
      <c r="E1462" s="14" t="s">
        <v>1546</v>
      </c>
      <c r="F1462" s="11">
        <v>50</v>
      </c>
      <c r="G1462" s="11">
        <f>G1463</f>
        <v>50</v>
      </c>
    </row>
    <row r="1463" spans="1:7" s="2" customFormat="1" ht="45" x14ac:dyDescent="0.25">
      <c r="A1463" s="19" t="s">
        <v>1547</v>
      </c>
      <c r="B1463" s="19" t="s">
        <v>5</v>
      </c>
      <c r="C1463" s="19" t="s">
        <v>5</v>
      </c>
      <c r="D1463" s="19" t="s">
        <v>5</v>
      </c>
      <c r="E1463" s="15" t="s">
        <v>1548</v>
      </c>
      <c r="F1463" s="16">
        <v>50</v>
      </c>
      <c r="G1463" s="16">
        <f>G1464</f>
        <v>50</v>
      </c>
    </row>
    <row r="1464" spans="1:7" s="2" customFormat="1" ht="30" x14ac:dyDescent="0.25">
      <c r="A1464" s="19" t="s">
        <v>1547</v>
      </c>
      <c r="B1464" s="19" t="s">
        <v>15</v>
      </c>
      <c r="C1464" s="19" t="s">
        <v>1535</v>
      </c>
      <c r="D1464" s="19" t="s">
        <v>1499</v>
      </c>
      <c r="E1464" s="13" t="s">
        <v>18</v>
      </c>
      <c r="F1464" s="16">
        <v>50</v>
      </c>
      <c r="G1464" s="16">
        <v>50</v>
      </c>
    </row>
    <row r="1465" spans="1:7" s="2" customFormat="1" ht="42.75" x14ac:dyDescent="0.25">
      <c r="A1465" s="12" t="s">
        <v>1549</v>
      </c>
      <c r="B1465" s="12" t="s">
        <v>5</v>
      </c>
      <c r="C1465" s="12" t="s">
        <v>5</v>
      </c>
      <c r="D1465" s="12" t="s">
        <v>5</v>
      </c>
      <c r="E1465" s="10" t="s">
        <v>1550</v>
      </c>
      <c r="F1465" s="11">
        <v>3505.7</v>
      </c>
      <c r="G1465" s="11">
        <f>G1466</f>
        <v>3411</v>
      </c>
    </row>
    <row r="1466" spans="1:7" s="2" customFormat="1" ht="42.75" x14ac:dyDescent="0.25">
      <c r="A1466" s="12" t="s">
        <v>1551</v>
      </c>
      <c r="B1466" s="13" t="s">
        <v>5</v>
      </c>
      <c r="C1466" s="13" t="s">
        <v>5</v>
      </c>
      <c r="D1466" s="13" t="s">
        <v>5</v>
      </c>
      <c r="E1466" s="14" t="s">
        <v>1552</v>
      </c>
      <c r="F1466" s="11">
        <v>3505.7</v>
      </c>
      <c r="G1466" s="11">
        <f>G1467</f>
        <v>3411</v>
      </c>
    </row>
    <row r="1467" spans="1:7" s="2" customFormat="1" ht="30" x14ac:dyDescent="0.25">
      <c r="A1467" s="19" t="s">
        <v>1553</v>
      </c>
      <c r="B1467" s="19" t="s">
        <v>5</v>
      </c>
      <c r="C1467" s="19" t="s">
        <v>5</v>
      </c>
      <c r="D1467" s="19" t="s">
        <v>5</v>
      </c>
      <c r="E1467" s="15" t="s">
        <v>1554</v>
      </c>
      <c r="F1467" s="16">
        <v>3505.7</v>
      </c>
      <c r="G1467" s="16">
        <f>G1468</f>
        <v>3411</v>
      </c>
    </row>
    <row r="1468" spans="1:7" s="2" customFormat="1" ht="30" x14ac:dyDescent="0.25">
      <c r="A1468" s="19" t="s">
        <v>1553</v>
      </c>
      <c r="B1468" s="19" t="s">
        <v>15</v>
      </c>
      <c r="C1468" s="19" t="s">
        <v>1555</v>
      </c>
      <c r="D1468" s="19" t="s">
        <v>1499</v>
      </c>
      <c r="E1468" s="13" t="s">
        <v>18</v>
      </c>
      <c r="F1468" s="16">
        <v>3505.7</v>
      </c>
      <c r="G1468" s="16">
        <v>3411</v>
      </c>
    </row>
    <row r="1469" spans="1:7" s="2" customFormat="1" x14ac:dyDescent="0.25">
      <c r="A1469" s="12" t="s">
        <v>1556</v>
      </c>
      <c r="B1469" s="12" t="s">
        <v>5</v>
      </c>
      <c r="C1469" s="12" t="s">
        <v>5</v>
      </c>
      <c r="D1469" s="12" t="s">
        <v>5</v>
      </c>
      <c r="E1469" s="10" t="s">
        <v>100</v>
      </c>
      <c r="F1469" s="11">
        <v>42021.599999999999</v>
      </c>
      <c r="G1469" s="11">
        <f>G1470</f>
        <v>41412.400000000001</v>
      </c>
    </row>
    <row r="1470" spans="1:7" s="2" customFormat="1" ht="28.5" x14ac:dyDescent="0.25">
      <c r="A1470" s="12" t="s">
        <v>1557</v>
      </c>
      <c r="B1470" s="13" t="s">
        <v>5</v>
      </c>
      <c r="C1470" s="13" t="s">
        <v>5</v>
      </c>
      <c r="D1470" s="13" t="s">
        <v>5</v>
      </c>
      <c r="E1470" s="14" t="s">
        <v>473</v>
      </c>
      <c r="F1470" s="11">
        <v>42021.599999999999</v>
      </c>
      <c r="G1470" s="11">
        <f>G1471</f>
        <v>41412.400000000001</v>
      </c>
    </row>
    <row r="1471" spans="1:7" s="2" customFormat="1" ht="30" x14ac:dyDescent="0.25">
      <c r="A1471" s="19" t="s">
        <v>1558</v>
      </c>
      <c r="B1471" s="19" t="s">
        <v>5</v>
      </c>
      <c r="C1471" s="19" t="s">
        <v>5</v>
      </c>
      <c r="D1471" s="19" t="s">
        <v>5</v>
      </c>
      <c r="E1471" s="15" t="s">
        <v>104</v>
      </c>
      <c r="F1471" s="16">
        <v>42021.599999999999</v>
      </c>
      <c r="G1471" s="16">
        <f>G1472+G1473+G1474</f>
        <v>41412.400000000001</v>
      </c>
    </row>
    <row r="1472" spans="1:7" s="2" customFormat="1" ht="75" x14ac:dyDescent="0.25">
      <c r="A1472" s="19" t="s">
        <v>1558</v>
      </c>
      <c r="B1472" s="19" t="s">
        <v>105</v>
      </c>
      <c r="C1472" s="19" t="s">
        <v>1535</v>
      </c>
      <c r="D1472" s="19" t="s">
        <v>1499</v>
      </c>
      <c r="E1472" s="13" t="s">
        <v>106</v>
      </c>
      <c r="F1472" s="16">
        <v>40371.4</v>
      </c>
      <c r="G1472" s="16">
        <v>39825.9</v>
      </c>
    </row>
    <row r="1473" spans="1:7" s="2" customFormat="1" ht="30" x14ac:dyDescent="0.25">
      <c r="A1473" s="19" t="s">
        <v>1558</v>
      </c>
      <c r="B1473" s="19" t="s">
        <v>15</v>
      </c>
      <c r="C1473" s="19" t="s">
        <v>1535</v>
      </c>
      <c r="D1473" s="19" t="s">
        <v>1499</v>
      </c>
      <c r="E1473" s="13" t="s">
        <v>18</v>
      </c>
      <c r="F1473" s="16">
        <v>1646.4</v>
      </c>
      <c r="G1473" s="16">
        <v>1586.5</v>
      </c>
    </row>
    <row r="1474" spans="1:7" s="2" customFormat="1" x14ac:dyDescent="0.25">
      <c r="A1474" s="19" t="s">
        <v>1558</v>
      </c>
      <c r="B1474" s="19" t="s">
        <v>34</v>
      </c>
      <c r="C1474" s="19" t="s">
        <v>1535</v>
      </c>
      <c r="D1474" s="19" t="s">
        <v>1499</v>
      </c>
      <c r="E1474" s="13" t="s">
        <v>35</v>
      </c>
      <c r="F1474" s="16">
        <v>3.8</v>
      </c>
      <c r="G1474" s="16">
        <v>0</v>
      </c>
    </row>
    <row r="1475" spans="1:7" s="2" customFormat="1" ht="57" x14ac:dyDescent="0.25">
      <c r="A1475" s="12" t="s">
        <v>1559</v>
      </c>
      <c r="B1475" s="12" t="s">
        <v>5</v>
      </c>
      <c r="C1475" s="12" t="s">
        <v>5</v>
      </c>
      <c r="D1475" s="12" t="s">
        <v>5</v>
      </c>
      <c r="E1475" s="10" t="s">
        <v>1560</v>
      </c>
      <c r="F1475" s="11">
        <v>98492.3</v>
      </c>
      <c r="G1475" s="11">
        <f>G1476+G1487+G1491</f>
        <v>95867.8</v>
      </c>
    </row>
    <row r="1476" spans="1:7" s="2" customFormat="1" ht="42.75" x14ac:dyDescent="0.25">
      <c r="A1476" s="12" t="s">
        <v>1561</v>
      </c>
      <c r="B1476" s="12" t="s">
        <v>5</v>
      </c>
      <c r="C1476" s="12" t="s">
        <v>5</v>
      </c>
      <c r="D1476" s="12" t="s">
        <v>5</v>
      </c>
      <c r="E1476" s="10" t="s">
        <v>1562</v>
      </c>
      <c r="F1476" s="11">
        <v>57568.3</v>
      </c>
      <c r="G1476" s="11">
        <f>G1477+G1482</f>
        <v>55025.4</v>
      </c>
    </row>
    <row r="1477" spans="1:7" s="2" customFormat="1" ht="42.75" x14ac:dyDescent="0.25">
      <c r="A1477" s="12" t="s">
        <v>1563</v>
      </c>
      <c r="B1477" s="13" t="s">
        <v>5</v>
      </c>
      <c r="C1477" s="13" t="s">
        <v>5</v>
      </c>
      <c r="D1477" s="13" t="s">
        <v>5</v>
      </c>
      <c r="E1477" s="14" t="s">
        <v>1564</v>
      </c>
      <c r="F1477" s="11">
        <v>4340.6000000000004</v>
      </c>
      <c r="G1477" s="11">
        <f>G1478+G1480</f>
        <v>4061.4</v>
      </c>
    </row>
    <row r="1478" spans="1:7" s="2" customFormat="1" ht="45" x14ac:dyDescent="0.25">
      <c r="A1478" s="19" t="s">
        <v>1565</v>
      </c>
      <c r="B1478" s="19" t="s">
        <v>5</v>
      </c>
      <c r="C1478" s="19" t="s">
        <v>5</v>
      </c>
      <c r="D1478" s="19" t="s">
        <v>5</v>
      </c>
      <c r="E1478" s="15" t="s">
        <v>1566</v>
      </c>
      <c r="F1478" s="16">
        <v>160</v>
      </c>
      <c r="G1478" s="16">
        <f>G1479</f>
        <v>160</v>
      </c>
    </row>
    <row r="1479" spans="1:7" s="2" customFormat="1" ht="30" x14ac:dyDescent="0.25">
      <c r="A1479" s="19" t="s">
        <v>1565</v>
      </c>
      <c r="B1479" s="19" t="s">
        <v>15</v>
      </c>
      <c r="C1479" s="19" t="s">
        <v>1567</v>
      </c>
      <c r="D1479" s="19" t="s">
        <v>92</v>
      </c>
      <c r="E1479" s="13" t="s">
        <v>18</v>
      </c>
      <c r="F1479" s="16">
        <v>160</v>
      </c>
      <c r="G1479" s="16">
        <v>160</v>
      </c>
    </row>
    <row r="1480" spans="1:7" s="2" customFormat="1" ht="60" x14ac:dyDescent="0.25">
      <c r="A1480" s="19" t="s">
        <v>1568</v>
      </c>
      <c r="B1480" s="19" t="s">
        <v>5</v>
      </c>
      <c r="C1480" s="19" t="s">
        <v>5</v>
      </c>
      <c r="D1480" s="19" t="s">
        <v>5</v>
      </c>
      <c r="E1480" s="15" t="s">
        <v>1569</v>
      </c>
      <c r="F1480" s="16">
        <v>4180.6000000000004</v>
      </c>
      <c r="G1480" s="16">
        <f>G1481</f>
        <v>3901.4</v>
      </c>
    </row>
    <row r="1481" spans="1:7" s="2" customFormat="1" x14ac:dyDescent="0.25">
      <c r="A1481" s="19" t="s">
        <v>1568</v>
      </c>
      <c r="B1481" s="19" t="s">
        <v>128</v>
      </c>
      <c r="C1481" s="19" t="s">
        <v>1567</v>
      </c>
      <c r="D1481" s="19" t="s">
        <v>1570</v>
      </c>
      <c r="E1481" s="13" t="s">
        <v>129</v>
      </c>
      <c r="F1481" s="16">
        <v>4180.6000000000004</v>
      </c>
      <c r="G1481" s="16">
        <v>3901.4</v>
      </c>
    </row>
    <row r="1482" spans="1:7" s="2" customFormat="1" ht="71.25" x14ac:dyDescent="0.25">
      <c r="A1482" s="12" t="s">
        <v>1571</v>
      </c>
      <c r="B1482" s="13" t="s">
        <v>5</v>
      </c>
      <c r="C1482" s="13" t="s">
        <v>5</v>
      </c>
      <c r="D1482" s="13" t="s">
        <v>5</v>
      </c>
      <c r="E1482" s="14" t="s">
        <v>1572</v>
      </c>
      <c r="F1482" s="11">
        <v>53227.7</v>
      </c>
      <c r="G1482" s="11">
        <f>G1483+G1485</f>
        <v>50964</v>
      </c>
    </row>
    <row r="1483" spans="1:7" s="2" customFormat="1" ht="60" x14ac:dyDescent="0.25">
      <c r="A1483" s="19" t="s">
        <v>1573</v>
      </c>
      <c r="B1483" s="19" t="s">
        <v>5</v>
      </c>
      <c r="C1483" s="19" t="s">
        <v>5</v>
      </c>
      <c r="D1483" s="19" t="s">
        <v>5</v>
      </c>
      <c r="E1483" s="15" t="s">
        <v>1574</v>
      </c>
      <c r="F1483" s="16">
        <v>1927.7</v>
      </c>
      <c r="G1483" s="16">
        <f>G1484</f>
        <v>1873.8</v>
      </c>
    </row>
    <row r="1484" spans="1:7" s="2" customFormat="1" x14ac:dyDescent="0.25">
      <c r="A1484" s="19" t="s">
        <v>1573</v>
      </c>
      <c r="B1484" s="19" t="s">
        <v>128</v>
      </c>
      <c r="C1484" s="19" t="s">
        <v>1567</v>
      </c>
      <c r="D1484" s="19" t="s">
        <v>1575</v>
      </c>
      <c r="E1484" s="13" t="s">
        <v>129</v>
      </c>
      <c r="F1484" s="16">
        <v>1927.7</v>
      </c>
      <c r="G1484" s="16">
        <v>1873.8</v>
      </c>
    </row>
    <row r="1485" spans="1:7" s="2" customFormat="1" ht="60" x14ac:dyDescent="0.25">
      <c r="A1485" s="19" t="s">
        <v>1576</v>
      </c>
      <c r="B1485" s="19" t="s">
        <v>5</v>
      </c>
      <c r="C1485" s="19" t="s">
        <v>5</v>
      </c>
      <c r="D1485" s="19" t="s">
        <v>5</v>
      </c>
      <c r="E1485" s="15" t="s">
        <v>849</v>
      </c>
      <c r="F1485" s="16">
        <v>51300</v>
      </c>
      <c r="G1485" s="16">
        <f>G1486</f>
        <v>49090.2</v>
      </c>
    </row>
    <row r="1486" spans="1:7" s="2" customFormat="1" x14ac:dyDescent="0.25">
      <c r="A1486" s="19" t="s">
        <v>1576</v>
      </c>
      <c r="B1486" s="19" t="s">
        <v>128</v>
      </c>
      <c r="C1486" s="19" t="s">
        <v>1567</v>
      </c>
      <c r="D1486" s="19" t="s">
        <v>799</v>
      </c>
      <c r="E1486" s="13" t="s">
        <v>129</v>
      </c>
      <c r="F1486" s="16">
        <v>51300</v>
      </c>
      <c r="G1486" s="16">
        <v>49090.2</v>
      </c>
    </row>
    <row r="1487" spans="1:7" s="2" customFormat="1" ht="28.5" x14ac:dyDescent="0.25">
      <c r="A1487" s="12" t="s">
        <v>1577</v>
      </c>
      <c r="B1487" s="12" t="s">
        <v>5</v>
      </c>
      <c r="C1487" s="12" t="s">
        <v>5</v>
      </c>
      <c r="D1487" s="12" t="s">
        <v>5</v>
      </c>
      <c r="E1487" s="10" t="s">
        <v>1578</v>
      </c>
      <c r="F1487" s="11">
        <v>480</v>
      </c>
      <c r="G1487" s="11">
        <f>G1488</f>
        <v>480</v>
      </c>
    </row>
    <row r="1488" spans="1:7" s="2" customFormat="1" ht="57" x14ac:dyDescent="0.25">
      <c r="A1488" s="12" t="s">
        <v>1579</v>
      </c>
      <c r="B1488" s="13" t="s">
        <v>5</v>
      </c>
      <c r="C1488" s="13" t="s">
        <v>5</v>
      </c>
      <c r="D1488" s="13" t="s">
        <v>5</v>
      </c>
      <c r="E1488" s="14" t="s">
        <v>1580</v>
      </c>
      <c r="F1488" s="11">
        <v>480</v>
      </c>
      <c r="G1488" s="11">
        <f>G1489</f>
        <v>480</v>
      </c>
    </row>
    <row r="1489" spans="1:7" s="2" customFormat="1" ht="90" x14ac:dyDescent="0.25">
      <c r="A1489" s="19" t="s">
        <v>1581</v>
      </c>
      <c r="B1489" s="19" t="s">
        <v>5</v>
      </c>
      <c r="C1489" s="19" t="s">
        <v>5</v>
      </c>
      <c r="D1489" s="19" t="s">
        <v>5</v>
      </c>
      <c r="E1489" s="15" t="s">
        <v>1582</v>
      </c>
      <c r="F1489" s="16">
        <v>480</v>
      </c>
      <c r="G1489" s="16">
        <f>G1490</f>
        <v>480</v>
      </c>
    </row>
    <row r="1490" spans="1:7" s="2" customFormat="1" ht="30" x14ac:dyDescent="0.25">
      <c r="A1490" s="19" t="s">
        <v>1581</v>
      </c>
      <c r="B1490" s="19" t="s">
        <v>15</v>
      </c>
      <c r="C1490" s="19" t="s">
        <v>1567</v>
      </c>
      <c r="D1490" s="19" t="s">
        <v>68</v>
      </c>
      <c r="E1490" s="13" t="s">
        <v>18</v>
      </c>
      <c r="F1490" s="16">
        <v>480</v>
      </c>
      <c r="G1490" s="16">
        <v>480</v>
      </c>
    </row>
    <row r="1491" spans="1:7" s="2" customFormat="1" x14ac:dyDescent="0.25">
      <c r="A1491" s="12" t="s">
        <v>1583</v>
      </c>
      <c r="B1491" s="12" t="s">
        <v>5</v>
      </c>
      <c r="C1491" s="12" t="s">
        <v>5</v>
      </c>
      <c r="D1491" s="12" t="s">
        <v>5</v>
      </c>
      <c r="E1491" s="10" t="s">
        <v>100</v>
      </c>
      <c r="F1491" s="11">
        <v>40444</v>
      </c>
      <c r="G1491" s="11">
        <f>G1492</f>
        <v>40362.400000000001</v>
      </c>
    </row>
    <row r="1492" spans="1:7" s="2" customFormat="1" ht="28.5" x14ac:dyDescent="0.25">
      <c r="A1492" s="12" t="s">
        <v>1584</v>
      </c>
      <c r="B1492" s="13" t="s">
        <v>5</v>
      </c>
      <c r="C1492" s="13" t="s">
        <v>5</v>
      </c>
      <c r="D1492" s="13" t="s">
        <v>5</v>
      </c>
      <c r="E1492" s="14" t="s">
        <v>1585</v>
      </c>
      <c r="F1492" s="11">
        <v>40444</v>
      </c>
      <c r="G1492" s="11">
        <f>G1493</f>
        <v>40362.400000000001</v>
      </c>
    </row>
    <row r="1493" spans="1:7" s="2" customFormat="1" ht="30" x14ac:dyDescent="0.25">
      <c r="A1493" s="19" t="s">
        <v>1586</v>
      </c>
      <c r="B1493" s="19" t="s">
        <v>5</v>
      </c>
      <c r="C1493" s="19" t="s">
        <v>5</v>
      </c>
      <c r="D1493" s="19" t="s">
        <v>5</v>
      </c>
      <c r="E1493" s="15" t="s">
        <v>104</v>
      </c>
      <c r="F1493" s="16">
        <v>40444</v>
      </c>
      <c r="G1493" s="16">
        <f>G1494+G1495</f>
        <v>40362.400000000001</v>
      </c>
    </row>
    <row r="1494" spans="1:7" s="2" customFormat="1" ht="75" x14ac:dyDescent="0.25">
      <c r="A1494" s="19" t="s">
        <v>1586</v>
      </c>
      <c r="B1494" s="19" t="s">
        <v>105</v>
      </c>
      <c r="C1494" s="19" t="s">
        <v>1567</v>
      </c>
      <c r="D1494" s="19" t="s">
        <v>92</v>
      </c>
      <c r="E1494" s="13" t="s">
        <v>106</v>
      </c>
      <c r="F1494" s="16">
        <v>38894</v>
      </c>
      <c r="G1494" s="16">
        <v>38848.5</v>
      </c>
    </row>
    <row r="1495" spans="1:7" s="2" customFormat="1" ht="30" x14ac:dyDescent="0.25">
      <c r="A1495" s="19" t="s">
        <v>1586</v>
      </c>
      <c r="B1495" s="19" t="s">
        <v>15</v>
      </c>
      <c r="C1495" s="19" t="s">
        <v>1567</v>
      </c>
      <c r="D1495" s="19" t="s">
        <v>92</v>
      </c>
      <c r="E1495" s="13" t="s">
        <v>18</v>
      </c>
      <c r="F1495" s="16">
        <v>1550</v>
      </c>
      <c r="G1495" s="16">
        <v>1513.9</v>
      </c>
    </row>
    <row r="1496" spans="1:7" s="2" customFormat="1" ht="57" x14ac:dyDescent="0.25">
      <c r="A1496" s="12" t="s">
        <v>1587</v>
      </c>
      <c r="B1496" s="12" t="s">
        <v>5</v>
      </c>
      <c r="C1496" s="12" t="s">
        <v>5</v>
      </c>
      <c r="D1496" s="12" t="s">
        <v>5</v>
      </c>
      <c r="E1496" s="10" t="s">
        <v>1588</v>
      </c>
      <c r="F1496" s="11">
        <v>120013</v>
      </c>
      <c r="G1496" s="11">
        <f>G1497+G1506+G1516+G1527</f>
        <v>109435.70000000001</v>
      </c>
    </row>
    <row r="1497" spans="1:7" s="2" customFormat="1" ht="42.75" x14ac:dyDescent="0.25">
      <c r="A1497" s="12" t="s">
        <v>1589</v>
      </c>
      <c r="B1497" s="12" t="s">
        <v>5</v>
      </c>
      <c r="C1497" s="12" t="s">
        <v>5</v>
      </c>
      <c r="D1497" s="12" t="s">
        <v>5</v>
      </c>
      <c r="E1497" s="10" t="s">
        <v>1590</v>
      </c>
      <c r="F1497" s="11">
        <v>22582.799999999999</v>
      </c>
      <c r="G1497" s="11">
        <f>G1498+G1501</f>
        <v>16628.900000000001</v>
      </c>
    </row>
    <row r="1498" spans="1:7" s="2" customFormat="1" ht="42.75" x14ac:dyDescent="0.25">
      <c r="A1498" s="12" t="s">
        <v>1591</v>
      </c>
      <c r="B1498" s="13" t="s">
        <v>5</v>
      </c>
      <c r="C1498" s="13" t="s">
        <v>5</v>
      </c>
      <c r="D1498" s="13" t="s">
        <v>5</v>
      </c>
      <c r="E1498" s="14" t="s">
        <v>1592</v>
      </c>
      <c r="F1498" s="11">
        <v>2627.8</v>
      </c>
      <c r="G1498" s="11">
        <f>G1499</f>
        <v>0</v>
      </c>
    </row>
    <row r="1499" spans="1:7" s="2" customFormat="1" x14ac:dyDescent="0.25">
      <c r="A1499" s="19" t="s">
        <v>1593</v>
      </c>
      <c r="B1499" s="19" t="s">
        <v>5</v>
      </c>
      <c r="C1499" s="19" t="s">
        <v>5</v>
      </c>
      <c r="D1499" s="19" t="s">
        <v>5</v>
      </c>
      <c r="E1499" s="15" t="s">
        <v>1594</v>
      </c>
      <c r="F1499" s="16">
        <v>2627.8</v>
      </c>
      <c r="G1499" s="16">
        <f>G1500</f>
        <v>0</v>
      </c>
    </row>
    <row r="1500" spans="1:7" s="2" customFormat="1" ht="30" x14ac:dyDescent="0.25">
      <c r="A1500" s="19" t="s">
        <v>1593</v>
      </c>
      <c r="B1500" s="19" t="s">
        <v>15</v>
      </c>
      <c r="C1500" s="19" t="s">
        <v>1595</v>
      </c>
      <c r="D1500" s="19" t="s">
        <v>1596</v>
      </c>
      <c r="E1500" s="13" t="s">
        <v>18</v>
      </c>
      <c r="F1500" s="16">
        <v>2627.8</v>
      </c>
      <c r="G1500" s="16">
        <v>0</v>
      </c>
    </row>
    <row r="1501" spans="1:7" s="2" customFormat="1" ht="85.5" x14ac:dyDescent="0.25">
      <c r="A1501" s="12" t="s">
        <v>1597</v>
      </c>
      <c r="B1501" s="13" t="s">
        <v>5</v>
      </c>
      <c r="C1501" s="13" t="s">
        <v>5</v>
      </c>
      <c r="D1501" s="13" t="s">
        <v>5</v>
      </c>
      <c r="E1501" s="14" t="s">
        <v>1598</v>
      </c>
      <c r="F1501" s="11">
        <v>19955</v>
      </c>
      <c r="G1501" s="11">
        <f>G1502+G1504</f>
        <v>16628.900000000001</v>
      </c>
    </row>
    <row r="1502" spans="1:7" s="2" customFormat="1" ht="45" x14ac:dyDescent="0.25">
      <c r="A1502" s="19" t="s">
        <v>1599</v>
      </c>
      <c r="B1502" s="19" t="s">
        <v>5</v>
      </c>
      <c r="C1502" s="19" t="s">
        <v>5</v>
      </c>
      <c r="D1502" s="19" t="s">
        <v>5</v>
      </c>
      <c r="E1502" s="15" t="s">
        <v>1600</v>
      </c>
      <c r="F1502" s="16">
        <v>831.2</v>
      </c>
      <c r="G1502" s="16">
        <f>G1503</f>
        <v>231</v>
      </c>
    </row>
    <row r="1503" spans="1:7" s="2" customFormat="1" ht="30" x14ac:dyDescent="0.25">
      <c r="A1503" s="19" t="s">
        <v>1599</v>
      </c>
      <c r="B1503" s="19" t="s">
        <v>15</v>
      </c>
      <c r="C1503" s="19" t="s">
        <v>1595</v>
      </c>
      <c r="D1503" s="19" t="s">
        <v>1601</v>
      </c>
      <c r="E1503" s="13" t="s">
        <v>18</v>
      </c>
      <c r="F1503" s="16">
        <v>831.2</v>
      </c>
      <c r="G1503" s="16">
        <v>231</v>
      </c>
    </row>
    <row r="1504" spans="1:7" s="2" customFormat="1" ht="30" x14ac:dyDescent="0.25">
      <c r="A1504" s="19" t="s">
        <v>1602</v>
      </c>
      <c r="B1504" s="19" t="s">
        <v>5</v>
      </c>
      <c r="C1504" s="19" t="s">
        <v>5</v>
      </c>
      <c r="D1504" s="19" t="s">
        <v>5</v>
      </c>
      <c r="E1504" s="15" t="s">
        <v>1603</v>
      </c>
      <c r="F1504" s="16">
        <v>19123.8</v>
      </c>
      <c r="G1504" s="16">
        <f>G1505</f>
        <v>16397.900000000001</v>
      </c>
    </row>
    <row r="1505" spans="1:7" s="2" customFormat="1" ht="30" x14ac:dyDescent="0.25">
      <c r="A1505" s="19" t="s">
        <v>1602</v>
      </c>
      <c r="B1505" s="19" t="s">
        <v>15</v>
      </c>
      <c r="C1505" s="19" t="s">
        <v>1595</v>
      </c>
      <c r="D1505" s="19" t="s">
        <v>1601</v>
      </c>
      <c r="E1505" s="13" t="s">
        <v>18</v>
      </c>
      <c r="F1505" s="16">
        <v>19123.8</v>
      </c>
      <c r="G1505" s="16">
        <v>16397.900000000001</v>
      </c>
    </row>
    <row r="1506" spans="1:7" s="2" customFormat="1" ht="57" x14ac:dyDescent="0.25">
      <c r="A1506" s="12" t="s">
        <v>1604</v>
      </c>
      <c r="B1506" s="12" t="s">
        <v>5</v>
      </c>
      <c r="C1506" s="12" t="s">
        <v>5</v>
      </c>
      <c r="D1506" s="12" t="s">
        <v>5</v>
      </c>
      <c r="E1506" s="10" t="s">
        <v>1605</v>
      </c>
      <c r="F1506" s="11">
        <v>331.4</v>
      </c>
      <c r="G1506" s="11">
        <f>G1507+G1510+G1513</f>
        <v>331.40000000000003</v>
      </c>
    </row>
    <row r="1507" spans="1:7" s="2" customFormat="1" ht="28.5" x14ac:dyDescent="0.25">
      <c r="A1507" s="12" t="s">
        <v>1606</v>
      </c>
      <c r="B1507" s="13" t="s">
        <v>5</v>
      </c>
      <c r="C1507" s="13" t="s">
        <v>5</v>
      </c>
      <c r="D1507" s="13" t="s">
        <v>5</v>
      </c>
      <c r="E1507" s="14" t="s">
        <v>1607</v>
      </c>
      <c r="F1507" s="11">
        <v>133.80000000000001</v>
      </c>
      <c r="G1507" s="11">
        <f>G1508</f>
        <v>133.80000000000001</v>
      </c>
    </row>
    <row r="1508" spans="1:7" s="2" customFormat="1" ht="120" x14ac:dyDescent="0.25">
      <c r="A1508" s="19" t="s">
        <v>1608</v>
      </c>
      <c r="B1508" s="19" t="s">
        <v>5</v>
      </c>
      <c r="C1508" s="19" t="s">
        <v>5</v>
      </c>
      <c r="D1508" s="19" t="s">
        <v>5</v>
      </c>
      <c r="E1508" s="15" t="s">
        <v>1609</v>
      </c>
      <c r="F1508" s="16">
        <v>133.80000000000001</v>
      </c>
      <c r="G1508" s="16">
        <f>G1509</f>
        <v>133.80000000000001</v>
      </c>
    </row>
    <row r="1509" spans="1:7" s="2" customFormat="1" ht="30" x14ac:dyDescent="0.25">
      <c r="A1509" s="19" t="s">
        <v>1608</v>
      </c>
      <c r="B1509" s="19" t="s">
        <v>15</v>
      </c>
      <c r="C1509" s="19" t="s">
        <v>1595</v>
      </c>
      <c r="D1509" s="19" t="s">
        <v>1610</v>
      </c>
      <c r="E1509" s="13" t="s">
        <v>18</v>
      </c>
      <c r="F1509" s="16">
        <v>133.80000000000001</v>
      </c>
      <c r="G1509" s="16">
        <v>133.80000000000001</v>
      </c>
    </row>
    <row r="1510" spans="1:7" s="2" customFormat="1" ht="28.5" x14ac:dyDescent="0.25">
      <c r="A1510" s="12" t="s">
        <v>1611</v>
      </c>
      <c r="B1510" s="13" t="s">
        <v>5</v>
      </c>
      <c r="C1510" s="13" t="s">
        <v>5</v>
      </c>
      <c r="D1510" s="13" t="s">
        <v>5</v>
      </c>
      <c r="E1510" s="14" t="s">
        <v>1612</v>
      </c>
      <c r="F1510" s="11">
        <v>145.9</v>
      </c>
      <c r="G1510" s="11">
        <f>G1511</f>
        <v>145.9</v>
      </c>
    </row>
    <row r="1511" spans="1:7" s="2" customFormat="1" ht="90" x14ac:dyDescent="0.25">
      <c r="A1511" s="19" t="s">
        <v>1613</v>
      </c>
      <c r="B1511" s="19" t="s">
        <v>5</v>
      </c>
      <c r="C1511" s="19" t="s">
        <v>5</v>
      </c>
      <c r="D1511" s="19" t="s">
        <v>5</v>
      </c>
      <c r="E1511" s="15" t="s">
        <v>1614</v>
      </c>
      <c r="F1511" s="16">
        <v>145.9</v>
      </c>
      <c r="G1511" s="16">
        <f>G1512</f>
        <v>145.9</v>
      </c>
    </row>
    <row r="1512" spans="1:7" s="2" customFormat="1" ht="30" x14ac:dyDescent="0.25">
      <c r="A1512" s="19" t="s">
        <v>1613</v>
      </c>
      <c r="B1512" s="19" t="s">
        <v>15</v>
      </c>
      <c r="C1512" s="19" t="s">
        <v>1595</v>
      </c>
      <c r="D1512" s="19" t="s">
        <v>1499</v>
      </c>
      <c r="E1512" s="13" t="s">
        <v>18</v>
      </c>
      <c r="F1512" s="16">
        <v>145.9</v>
      </c>
      <c r="G1512" s="16">
        <v>145.9</v>
      </c>
    </row>
    <row r="1513" spans="1:7" s="2" customFormat="1" ht="57" x14ac:dyDescent="0.25">
      <c r="A1513" s="12" t="s">
        <v>1615</v>
      </c>
      <c r="B1513" s="13" t="s">
        <v>5</v>
      </c>
      <c r="C1513" s="13" t="s">
        <v>5</v>
      </c>
      <c r="D1513" s="13" t="s">
        <v>5</v>
      </c>
      <c r="E1513" s="14" t="s">
        <v>1616</v>
      </c>
      <c r="F1513" s="11">
        <v>51.7</v>
      </c>
      <c r="G1513" s="11">
        <f>G1514</f>
        <v>51.7</v>
      </c>
    </row>
    <row r="1514" spans="1:7" s="2" customFormat="1" ht="105" x14ac:dyDescent="0.25">
      <c r="A1514" s="19" t="s">
        <v>1617</v>
      </c>
      <c r="B1514" s="19" t="s">
        <v>5</v>
      </c>
      <c r="C1514" s="19" t="s">
        <v>5</v>
      </c>
      <c r="D1514" s="19" t="s">
        <v>5</v>
      </c>
      <c r="E1514" s="15" t="s">
        <v>1618</v>
      </c>
      <c r="F1514" s="16">
        <v>51.7</v>
      </c>
      <c r="G1514" s="16">
        <f>G1515</f>
        <v>51.7</v>
      </c>
    </row>
    <row r="1515" spans="1:7" s="2" customFormat="1" ht="30" x14ac:dyDescent="0.25">
      <c r="A1515" s="19" t="s">
        <v>1617</v>
      </c>
      <c r="B1515" s="19" t="s">
        <v>15</v>
      </c>
      <c r="C1515" s="19" t="s">
        <v>1595</v>
      </c>
      <c r="D1515" s="19" t="s">
        <v>1610</v>
      </c>
      <c r="E1515" s="13" t="s">
        <v>18</v>
      </c>
      <c r="F1515" s="16">
        <v>51.7</v>
      </c>
      <c r="G1515" s="16">
        <v>51.7</v>
      </c>
    </row>
    <row r="1516" spans="1:7" s="2" customFormat="1" ht="28.5" x14ac:dyDescent="0.25">
      <c r="A1516" s="12" t="s">
        <v>1619</v>
      </c>
      <c r="B1516" s="12" t="s">
        <v>5</v>
      </c>
      <c r="C1516" s="12" t="s">
        <v>5</v>
      </c>
      <c r="D1516" s="12" t="s">
        <v>5</v>
      </c>
      <c r="E1516" s="10" t="s">
        <v>1620</v>
      </c>
      <c r="F1516" s="11">
        <v>29110.9</v>
      </c>
      <c r="G1516" s="11">
        <f>G1517+G1520</f>
        <v>26840.5</v>
      </c>
    </row>
    <row r="1517" spans="1:7" s="2" customFormat="1" ht="57" x14ac:dyDescent="0.25">
      <c r="A1517" s="12" t="s">
        <v>1621</v>
      </c>
      <c r="B1517" s="13" t="s">
        <v>5</v>
      </c>
      <c r="C1517" s="13" t="s">
        <v>5</v>
      </c>
      <c r="D1517" s="13" t="s">
        <v>5</v>
      </c>
      <c r="E1517" s="14" t="s">
        <v>1622</v>
      </c>
      <c r="F1517" s="11">
        <v>3733.2</v>
      </c>
      <c r="G1517" s="11">
        <f>G1518</f>
        <v>3600</v>
      </c>
    </row>
    <row r="1518" spans="1:7" s="2" customFormat="1" ht="45" x14ac:dyDescent="0.25">
      <c r="A1518" s="19" t="s">
        <v>1623</v>
      </c>
      <c r="B1518" s="19" t="s">
        <v>5</v>
      </c>
      <c r="C1518" s="19" t="s">
        <v>5</v>
      </c>
      <c r="D1518" s="19" t="s">
        <v>5</v>
      </c>
      <c r="E1518" s="15" t="s">
        <v>1624</v>
      </c>
      <c r="F1518" s="16">
        <v>3733.2</v>
      </c>
      <c r="G1518" s="16">
        <f>G1519</f>
        <v>3600</v>
      </c>
    </row>
    <row r="1519" spans="1:7" s="2" customFormat="1" ht="30" x14ac:dyDescent="0.25">
      <c r="A1519" s="19" t="s">
        <v>1623</v>
      </c>
      <c r="B1519" s="19" t="s">
        <v>15</v>
      </c>
      <c r="C1519" s="19" t="s">
        <v>1595</v>
      </c>
      <c r="D1519" s="19" t="s">
        <v>1625</v>
      </c>
      <c r="E1519" s="13" t="s">
        <v>18</v>
      </c>
      <c r="F1519" s="16">
        <v>3733.2</v>
      </c>
      <c r="G1519" s="16">
        <v>3600</v>
      </c>
    </row>
    <row r="1520" spans="1:7" s="2" customFormat="1" ht="28.5" x14ac:dyDescent="0.25">
      <c r="A1520" s="12" t="s">
        <v>1626</v>
      </c>
      <c r="B1520" s="13" t="s">
        <v>5</v>
      </c>
      <c r="C1520" s="13" t="s">
        <v>5</v>
      </c>
      <c r="D1520" s="13" t="s">
        <v>5</v>
      </c>
      <c r="E1520" s="14" t="s">
        <v>1627</v>
      </c>
      <c r="F1520" s="11">
        <v>25377.7</v>
      </c>
      <c r="G1520" s="11">
        <f>G1521+G1525</f>
        <v>23240.5</v>
      </c>
    </row>
    <row r="1521" spans="1:7" s="2" customFormat="1" ht="60" x14ac:dyDescent="0.25">
      <c r="A1521" s="19" t="s">
        <v>1628</v>
      </c>
      <c r="B1521" s="19" t="s">
        <v>5</v>
      </c>
      <c r="C1521" s="19" t="s">
        <v>5</v>
      </c>
      <c r="D1521" s="19" t="s">
        <v>5</v>
      </c>
      <c r="E1521" s="15" t="s">
        <v>1629</v>
      </c>
      <c r="F1521" s="16">
        <v>18301</v>
      </c>
      <c r="G1521" s="16">
        <f>G1522+G1523+G1524</f>
        <v>18190.399999999998</v>
      </c>
    </row>
    <row r="1522" spans="1:7" s="2" customFormat="1" ht="75" x14ac:dyDescent="0.25">
      <c r="A1522" s="19" t="s">
        <v>1628</v>
      </c>
      <c r="B1522" s="19" t="s">
        <v>105</v>
      </c>
      <c r="C1522" s="19" t="s">
        <v>1595</v>
      </c>
      <c r="D1522" s="19" t="s">
        <v>1610</v>
      </c>
      <c r="E1522" s="13" t="s">
        <v>106</v>
      </c>
      <c r="F1522" s="16">
        <v>13218.6</v>
      </c>
      <c r="G1522" s="16">
        <v>13168.4</v>
      </c>
    </row>
    <row r="1523" spans="1:7" s="2" customFormat="1" ht="30" x14ac:dyDescent="0.25">
      <c r="A1523" s="19" t="s">
        <v>1628</v>
      </c>
      <c r="B1523" s="19" t="s">
        <v>15</v>
      </c>
      <c r="C1523" s="19" t="s">
        <v>1595</v>
      </c>
      <c r="D1523" s="19" t="s">
        <v>1610</v>
      </c>
      <c r="E1523" s="13" t="s">
        <v>18</v>
      </c>
      <c r="F1523" s="16">
        <v>5040.3</v>
      </c>
      <c r="G1523" s="16">
        <v>4979.8999999999996</v>
      </c>
    </row>
    <row r="1524" spans="1:7" s="2" customFormat="1" x14ac:dyDescent="0.25">
      <c r="A1524" s="19" t="s">
        <v>1628</v>
      </c>
      <c r="B1524" s="19" t="s">
        <v>34</v>
      </c>
      <c r="C1524" s="19" t="s">
        <v>1595</v>
      </c>
      <c r="D1524" s="19" t="s">
        <v>1610</v>
      </c>
      <c r="E1524" s="13" t="s">
        <v>35</v>
      </c>
      <c r="F1524" s="16">
        <v>42.1</v>
      </c>
      <c r="G1524" s="16">
        <v>42.1</v>
      </c>
    </row>
    <row r="1525" spans="1:7" s="2" customFormat="1" ht="60" x14ac:dyDescent="0.25">
      <c r="A1525" s="19" t="s">
        <v>1630</v>
      </c>
      <c r="B1525" s="19" t="s">
        <v>5</v>
      </c>
      <c r="C1525" s="19" t="s">
        <v>5</v>
      </c>
      <c r="D1525" s="19" t="s">
        <v>5</v>
      </c>
      <c r="E1525" s="15" t="s">
        <v>1631</v>
      </c>
      <c r="F1525" s="16">
        <v>7076.7</v>
      </c>
      <c r="G1525" s="16">
        <f>G1526</f>
        <v>5050.1000000000004</v>
      </c>
    </row>
    <row r="1526" spans="1:7" s="2" customFormat="1" ht="30" x14ac:dyDescent="0.25">
      <c r="A1526" s="19" t="s">
        <v>1630</v>
      </c>
      <c r="B1526" s="19" t="s">
        <v>15</v>
      </c>
      <c r="C1526" s="19" t="s">
        <v>1595</v>
      </c>
      <c r="D1526" s="19" t="s">
        <v>1625</v>
      </c>
      <c r="E1526" s="13" t="s">
        <v>18</v>
      </c>
      <c r="F1526" s="16">
        <v>7076.7</v>
      </c>
      <c r="G1526" s="16">
        <v>5050.1000000000004</v>
      </c>
    </row>
    <row r="1527" spans="1:7" s="2" customFormat="1" x14ac:dyDescent="0.25">
      <c r="A1527" s="12" t="s">
        <v>1632</v>
      </c>
      <c r="B1527" s="12" t="s">
        <v>5</v>
      </c>
      <c r="C1527" s="12" t="s">
        <v>5</v>
      </c>
      <c r="D1527" s="12" t="s">
        <v>5</v>
      </c>
      <c r="E1527" s="10" t="s">
        <v>100</v>
      </c>
      <c r="F1527" s="11">
        <v>67987.899999999994</v>
      </c>
      <c r="G1527" s="11">
        <f>G1528</f>
        <v>65634.900000000009</v>
      </c>
    </row>
    <row r="1528" spans="1:7" s="2" customFormat="1" ht="28.5" x14ac:dyDescent="0.25">
      <c r="A1528" s="12" t="s">
        <v>1633</v>
      </c>
      <c r="B1528" s="13" t="s">
        <v>5</v>
      </c>
      <c r="C1528" s="13" t="s">
        <v>5</v>
      </c>
      <c r="D1528" s="13" t="s">
        <v>5</v>
      </c>
      <c r="E1528" s="14" t="s">
        <v>473</v>
      </c>
      <c r="F1528" s="11">
        <v>67987.899999999994</v>
      </c>
      <c r="G1528" s="11">
        <f>G1529+G1533</f>
        <v>65634.900000000009</v>
      </c>
    </row>
    <row r="1529" spans="1:7" s="2" customFormat="1" ht="30" x14ac:dyDescent="0.25">
      <c r="A1529" s="19" t="s">
        <v>1634</v>
      </c>
      <c r="B1529" s="19" t="s">
        <v>5</v>
      </c>
      <c r="C1529" s="19" t="s">
        <v>5</v>
      </c>
      <c r="D1529" s="19" t="s">
        <v>5</v>
      </c>
      <c r="E1529" s="15" t="s">
        <v>104</v>
      </c>
      <c r="F1529" s="16">
        <v>52520.2</v>
      </c>
      <c r="G1529" s="16">
        <f>G1530+G1531+G1532</f>
        <v>50647.200000000004</v>
      </c>
    </row>
    <row r="1530" spans="1:7" s="2" customFormat="1" ht="75" x14ac:dyDescent="0.25">
      <c r="A1530" s="19" t="s">
        <v>1634</v>
      </c>
      <c r="B1530" s="19" t="s">
        <v>105</v>
      </c>
      <c r="C1530" s="19" t="s">
        <v>1595</v>
      </c>
      <c r="D1530" s="19" t="s">
        <v>1625</v>
      </c>
      <c r="E1530" s="13" t="s">
        <v>106</v>
      </c>
      <c r="F1530" s="16">
        <v>48492.4</v>
      </c>
      <c r="G1530" s="16">
        <v>47059.8</v>
      </c>
    </row>
    <row r="1531" spans="1:7" s="2" customFormat="1" ht="30" x14ac:dyDescent="0.25">
      <c r="A1531" s="19" t="s">
        <v>1634</v>
      </c>
      <c r="B1531" s="19" t="s">
        <v>15</v>
      </c>
      <c r="C1531" s="19" t="s">
        <v>1595</v>
      </c>
      <c r="D1531" s="19" t="s">
        <v>1625</v>
      </c>
      <c r="E1531" s="13" t="s">
        <v>18</v>
      </c>
      <c r="F1531" s="16">
        <v>4022.6</v>
      </c>
      <c r="G1531" s="16">
        <v>3536.3</v>
      </c>
    </row>
    <row r="1532" spans="1:7" s="2" customFormat="1" x14ac:dyDescent="0.25">
      <c r="A1532" s="19" t="s">
        <v>1634</v>
      </c>
      <c r="B1532" s="19" t="s">
        <v>34</v>
      </c>
      <c r="C1532" s="19" t="s">
        <v>1595</v>
      </c>
      <c r="D1532" s="19" t="s">
        <v>1625</v>
      </c>
      <c r="E1532" s="13" t="s">
        <v>35</v>
      </c>
      <c r="F1532" s="16">
        <v>5.2</v>
      </c>
      <c r="G1532" s="16">
        <v>51.1</v>
      </c>
    </row>
    <row r="1533" spans="1:7" s="2" customFormat="1" ht="135" x14ac:dyDescent="0.25">
      <c r="A1533" s="19" t="s">
        <v>1635</v>
      </c>
      <c r="B1533" s="19" t="s">
        <v>5</v>
      </c>
      <c r="C1533" s="19" t="s">
        <v>5</v>
      </c>
      <c r="D1533" s="19" t="s">
        <v>5</v>
      </c>
      <c r="E1533" s="15" t="s">
        <v>1636</v>
      </c>
      <c r="F1533" s="16">
        <v>15467.7</v>
      </c>
      <c r="G1533" s="16">
        <f>G1534+G1535</f>
        <v>14987.7</v>
      </c>
    </row>
    <row r="1534" spans="1:7" s="2" customFormat="1" ht="75" x14ac:dyDescent="0.25">
      <c r="A1534" s="19" t="s">
        <v>1635</v>
      </c>
      <c r="B1534" s="19" t="s">
        <v>105</v>
      </c>
      <c r="C1534" s="19" t="s">
        <v>1595</v>
      </c>
      <c r="D1534" s="19" t="s">
        <v>1625</v>
      </c>
      <c r="E1534" s="13" t="s">
        <v>106</v>
      </c>
      <c r="F1534" s="16">
        <v>12557</v>
      </c>
      <c r="G1534" s="16">
        <v>12256.7</v>
      </c>
    </row>
    <row r="1535" spans="1:7" s="2" customFormat="1" ht="30" x14ac:dyDescent="0.25">
      <c r="A1535" s="19" t="s">
        <v>1635</v>
      </c>
      <c r="B1535" s="19" t="s">
        <v>15</v>
      </c>
      <c r="C1535" s="19" t="s">
        <v>1595</v>
      </c>
      <c r="D1535" s="19" t="s">
        <v>1625</v>
      </c>
      <c r="E1535" s="13" t="s">
        <v>18</v>
      </c>
      <c r="F1535" s="16">
        <v>2910.7</v>
      </c>
      <c r="G1535" s="16">
        <v>2731</v>
      </c>
    </row>
    <row r="1536" spans="1:7" s="2" customFormat="1" ht="42.75" x14ac:dyDescent="0.25">
      <c r="A1536" s="12" t="s">
        <v>1637</v>
      </c>
      <c r="B1536" s="12" t="s">
        <v>5</v>
      </c>
      <c r="C1536" s="12" t="s">
        <v>5</v>
      </c>
      <c r="D1536" s="12" t="s">
        <v>5</v>
      </c>
      <c r="E1536" s="10" t="s">
        <v>1638</v>
      </c>
      <c r="F1536" s="11">
        <v>1032261.3</v>
      </c>
      <c r="G1536" s="11">
        <f>G1537+G1571+G1597+G1626+G1633+G1639+G1643</f>
        <v>981289</v>
      </c>
    </row>
    <row r="1537" spans="1:7" s="2" customFormat="1" ht="28.5" x14ac:dyDescent="0.25">
      <c r="A1537" s="12" t="s">
        <v>1639</v>
      </c>
      <c r="B1537" s="12" t="s">
        <v>5</v>
      </c>
      <c r="C1537" s="12" t="s">
        <v>5</v>
      </c>
      <c r="D1537" s="12" t="s">
        <v>5</v>
      </c>
      <c r="E1537" s="10" t="s">
        <v>1640</v>
      </c>
      <c r="F1537" s="11">
        <v>12258.4</v>
      </c>
      <c r="G1537" s="11">
        <f>G1538+G1551+G1556+G1561+G1568</f>
        <v>11883.2</v>
      </c>
    </row>
    <row r="1538" spans="1:7" s="2" customFormat="1" ht="71.25" x14ac:dyDescent="0.25">
      <c r="A1538" s="12" t="s">
        <v>1641</v>
      </c>
      <c r="B1538" s="13" t="s">
        <v>5</v>
      </c>
      <c r="C1538" s="13" t="s">
        <v>5</v>
      </c>
      <c r="D1538" s="13" t="s">
        <v>5</v>
      </c>
      <c r="E1538" s="14" t="s">
        <v>1642</v>
      </c>
      <c r="F1538" s="11">
        <v>9853.7999999999993</v>
      </c>
      <c r="G1538" s="11">
        <f>G1539+G1541+G1543+G1545+G1547+G1549</f>
        <v>9734.1</v>
      </c>
    </row>
    <row r="1539" spans="1:7" s="2" customFormat="1" ht="60" x14ac:dyDescent="0.25">
      <c r="A1539" s="19" t="s">
        <v>1643</v>
      </c>
      <c r="B1539" s="19" t="s">
        <v>5</v>
      </c>
      <c r="C1539" s="19" t="s">
        <v>5</v>
      </c>
      <c r="D1539" s="19" t="s">
        <v>5</v>
      </c>
      <c r="E1539" s="15" t="s">
        <v>1644</v>
      </c>
      <c r="F1539" s="16">
        <v>1671.7</v>
      </c>
      <c r="G1539" s="16">
        <f>G1540</f>
        <v>1522.4</v>
      </c>
    </row>
    <row r="1540" spans="1:7" s="2" customFormat="1" ht="30" x14ac:dyDescent="0.25">
      <c r="A1540" s="19" t="s">
        <v>1643</v>
      </c>
      <c r="B1540" s="19" t="s">
        <v>15</v>
      </c>
      <c r="C1540" s="19" t="s">
        <v>1645</v>
      </c>
      <c r="D1540" s="19" t="s">
        <v>1646</v>
      </c>
      <c r="E1540" s="13" t="s">
        <v>18</v>
      </c>
      <c r="F1540" s="16">
        <v>1671.7</v>
      </c>
      <c r="G1540" s="16">
        <v>1522.4</v>
      </c>
    </row>
    <row r="1541" spans="1:7" s="2" customFormat="1" ht="60" x14ac:dyDescent="0.25">
      <c r="A1541" s="19" t="s">
        <v>1647</v>
      </c>
      <c r="B1541" s="19" t="s">
        <v>5</v>
      </c>
      <c r="C1541" s="19" t="s">
        <v>5</v>
      </c>
      <c r="D1541" s="19" t="s">
        <v>5</v>
      </c>
      <c r="E1541" s="15" t="s">
        <v>1648</v>
      </c>
      <c r="F1541" s="16">
        <v>59</v>
      </c>
      <c r="G1541" s="16">
        <f>G1542</f>
        <v>59</v>
      </c>
    </row>
    <row r="1542" spans="1:7" s="2" customFormat="1" ht="30" x14ac:dyDescent="0.25">
      <c r="A1542" s="19" t="s">
        <v>1647</v>
      </c>
      <c r="B1542" s="19" t="s">
        <v>15</v>
      </c>
      <c r="C1542" s="19" t="s">
        <v>1645</v>
      </c>
      <c r="D1542" s="19" t="s">
        <v>1646</v>
      </c>
      <c r="E1542" s="13" t="s">
        <v>18</v>
      </c>
      <c r="F1542" s="16">
        <v>59</v>
      </c>
      <c r="G1542" s="16">
        <v>59</v>
      </c>
    </row>
    <row r="1543" spans="1:7" s="2" customFormat="1" ht="30" x14ac:dyDescent="0.25">
      <c r="A1543" s="19" t="s">
        <v>1649</v>
      </c>
      <c r="B1543" s="19" t="s">
        <v>5</v>
      </c>
      <c r="C1543" s="19" t="s">
        <v>5</v>
      </c>
      <c r="D1543" s="19" t="s">
        <v>5</v>
      </c>
      <c r="E1543" s="15" t="s">
        <v>1650</v>
      </c>
      <c r="F1543" s="16">
        <v>42</v>
      </c>
      <c r="G1543" s="16">
        <f>G1544</f>
        <v>42</v>
      </c>
    </row>
    <row r="1544" spans="1:7" s="2" customFormat="1" ht="30" x14ac:dyDescent="0.25">
      <c r="A1544" s="19" t="s">
        <v>1649</v>
      </c>
      <c r="B1544" s="19" t="s">
        <v>15</v>
      </c>
      <c r="C1544" s="19" t="s">
        <v>1645</v>
      </c>
      <c r="D1544" s="19" t="s">
        <v>1646</v>
      </c>
      <c r="E1544" s="13" t="s">
        <v>18</v>
      </c>
      <c r="F1544" s="16">
        <v>42</v>
      </c>
      <c r="G1544" s="16">
        <v>42</v>
      </c>
    </row>
    <row r="1545" spans="1:7" s="2" customFormat="1" ht="60" x14ac:dyDescent="0.25">
      <c r="A1545" s="19" t="s">
        <v>1651</v>
      </c>
      <c r="B1545" s="19" t="s">
        <v>5</v>
      </c>
      <c r="C1545" s="19" t="s">
        <v>5</v>
      </c>
      <c r="D1545" s="19" t="s">
        <v>5</v>
      </c>
      <c r="E1545" s="15" t="s">
        <v>1652</v>
      </c>
      <c r="F1545" s="16">
        <v>7931.1</v>
      </c>
      <c r="G1545" s="16">
        <f>G1546</f>
        <v>7900</v>
      </c>
    </row>
    <row r="1546" spans="1:7" s="2" customFormat="1" ht="30" x14ac:dyDescent="0.25">
      <c r="A1546" s="19" t="s">
        <v>1651</v>
      </c>
      <c r="B1546" s="19" t="s">
        <v>15</v>
      </c>
      <c r="C1546" s="19" t="s">
        <v>1645</v>
      </c>
      <c r="D1546" s="19" t="s">
        <v>1646</v>
      </c>
      <c r="E1546" s="13" t="s">
        <v>18</v>
      </c>
      <c r="F1546" s="16">
        <v>7931.1</v>
      </c>
      <c r="G1546" s="16">
        <v>7900</v>
      </c>
    </row>
    <row r="1547" spans="1:7" s="2" customFormat="1" ht="60" x14ac:dyDescent="0.25">
      <c r="A1547" s="21" t="s">
        <v>2062</v>
      </c>
      <c r="B1547" s="19"/>
      <c r="C1547" s="19"/>
      <c r="D1547" s="19"/>
      <c r="E1547" s="13" t="s">
        <v>2074</v>
      </c>
      <c r="F1547" s="16">
        <v>0</v>
      </c>
      <c r="G1547" s="16">
        <f>G1548</f>
        <v>204.5</v>
      </c>
    </row>
    <row r="1548" spans="1:7" s="2" customFormat="1" ht="30" x14ac:dyDescent="0.25">
      <c r="A1548" s="21" t="s">
        <v>2062</v>
      </c>
      <c r="B1548" s="21" t="s">
        <v>15</v>
      </c>
      <c r="C1548" s="19">
        <v>335</v>
      </c>
      <c r="D1548" s="17" t="s">
        <v>1646</v>
      </c>
      <c r="E1548" s="13" t="s">
        <v>18</v>
      </c>
      <c r="F1548" s="16">
        <v>0</v>
      </c>
      <c r="G1548" s="16">
        <v>204.5</v>
      </c>
    </row>
    <row r="1549" spans="1:7" s="2" customFormat="1" ht="60" x14ac:dyDescent="0.25">
      <c r="A1549" s="19" t="s">
        <v>1653</v>
      </c>
      <c r="B1549" s="19" t="s">
        <v>5</v>
      </c>
      <c r="C1549" s="19" t="s">
        <v>5</v>
      </c>
      <c r="D1549" s="19" t="s">
        <v>5</v>
      </c>
      <c r="E1549" s="13" t="s">
        <v>1654</v>
      </c>
      <c r="F1549" s="16">
        <v>150</v>
      </c>
      <c r="G1549" s="16">
        <f>G1550</f>
        <v>6.2</v>
      </c>
    </row>
    <row r="1550" spans="1:7" s="2" customFormat="1" x14ac:dyDescent="0.25">
      <c r="A1550" s="19" t="s">
        <v>1653</v>
      </c>
      <c r="B1550" s="19" t="s">
        <v>82</v>
      </c>
      <c r="C1550" s="19" t="s">
        <v>1645</v>
      </c>
      <c r="D1550" s="19" t="s">
        <v>92</v>
      </c>
      <c r="E1550" s="13" t="s">
        <v>83</v>
      </c>
      <c r="F1550" s="16">
        <v>150</v>
      </c>
      <c r="G1550" s="16">
        <v>6.2</v>
      </c>
    </row>
    <row r="1551" spans="1:7" s="2" customFormat="1" ht="30" x14ac:dyDescent="0.25">
      <c r="A1551" s="12" t="s">
        <v>1655</v>
      </c>
      <c r="B1551" s="13" t="s">
        <v>5</v>
      </c>
      <c r="C1551" s="13" t="s">
        <v>5</v>
      </c>
      <c r="D1551" s="13" t="s">
        <v>5</v>
      </c>
      <c r="E1551" s="13" t="s">
        <v>1656</v>
      </c>
      <c r="F1551" s="11">
        <v>67</v>
      </c>
      <c r="G1551" s="11">
        <f>G1552+G1554</f>
        <v>67</v>
      </c>
    </row>
    <row r="1552" spans="1:7" s="2" customFormat="1" ht="60" x14ac:dyDescent="0.25">
      <c r="A1552" s="19" t="s">
        <v>1657</v>
      </c>
      <c r="B1552" s="19" t="s">
        <v>5</v>
      </c>
      <c r="C1552" s="19" t="s">
        <v>5</v>
      </c>
      <c r="D1552" s="19" t="s">
        <v>5</v>
      </c>
      <c r="E1552" s="13" t="s">
        <v>1658</v>
      </c>
      <c r="F1552" s="16">
        <v>54</v>
      </c>
      <c r="G1552" s="16">
        <f>G1553</f>
        <v>54</v>
      </c>
    </row>
    <row r="1553" spans="1:7" s="2" customFormat="1" ht="30" x14ac:dyDescent="0.25">
      <c r="A1553" s="19" t="s">
        <v>1657</v>
      </c>
      <c r="B1553" s="19" t="s">
        <v>57</v>
      </c>
      <c r="C1553" s="19" t="s">
        <v>285</v>
      </c>
      <c r="D1553" s="19" t="s">
        <v>286</v>
      </c>
      <c r="E1553" s="13" t="s">
        <v>58</v>
      </c>
      <c r="F1553" s="16">
        <v>54</v>
      </c>
      <c r="G1553" s="16">
        <v>54</v>
      </c>
    </row>
    <row r="1554" spans="1:7" s="2" customFormat="1" ht="60" x14ac:dyDescent="0.25">
      <c r="A1554" s="19" t="s">
        <v>1659</v>
      </c>
      <c r="B1554" s="19" t="s">
        <v>5</v>
      </c>
      <c r="C1554" s="19" t="s">
        <v>5</v>
      </c>
      <c r="D1554" s="19" t="s">
        <v>5</v>
      </c>
      <c r="E1554" s="13" t="s">
        <v>1660</v>
      </c>
      <c r="F1554" s="16">
        <v>13</v>
      </c>
      <c r="G1554" s="16">
        <f>G1555</f>
        <v>13</v>
      </c>
    </row>
    <row r="1555" spans="1:7" s="2" customFormat="1" ht="30" x14ac:dyDescent="0.25">
      <c r="A1555" s="19" t="s">
        <v>1659</v>
      </c>
      <c r="B1555" s="19" t="s">
        <v>15</v>
      </c>
      <c r="C1555" s="19" t="s">
        <v>1645</v>
      </c>
      <c r="D1555" s="19" t="s">
        <v>1646</v>
      </c>
      <c r="E1555" s="13" t="s">
        <v>18</v>
      </c>
      <c r="F1555" s="16">
        <v>13</v>
      </c>
      <c r="G1555" s="16">
        <v>13</v>
      </c>
    </row>
    <row r="1556" spans="1:7" s="2" customFormat="1" ht="30" x14ac:dyDescent="0.25">
      <c r="A1556" s="12" t="s">
        <v>1661</v>
      </c>
      <c r="B1556" s="13" t="s">
        <v>5</v>
      </c>
      <c r="C1556" s="13" t="s">
        <v>5</v>
      </c>
      <c r="D1556" s="13" t="s">
        <v>5</v>
      </c>
      <c r="E1556" s="13" t="s">
        <v>1662</v>
      </c>
      <c r="F1556" s="11">
        <v>754.3</v>
      </c>
      <c r="G1556" s="11">
        <f>G1557+G1559</f>
        <v>535.6</v>
      </c>
    </row>
    <row r="1557" spans="1:7" s="2" customFormat="1" ht="45" x14ac:dyDescent="0.25">
      <c r="A1557" s="19" t="s">
        <v>1663</v>
      </c>
      <c r="B1557" s="19" t="s">
        <v>5</v>
      </c>
      <c r="C1557" s="19" t="s">
        <v>5</v>
      </c>
      <c r="D1557" s="19" t="s">
        <v>5</v>
      </c>
      <c r="E1557" s="13" t="s">
        <v>1664</v>
      </c>
      <c r="F1557" s="16">
        <v>275.8</v>
      </c>
      <c r="G1557" s="16">
        <f>G1558</f>
        <v>275.60000000000002</v>
      </c>
    </row>
    <row r="1558" spans="1:7" s="2" customFormat="1" ht="30" x14ac:dyDescent="0.25">
      <c r="A1558" s="19" t="s">
        <v>1663</v>
      </c>
      <c r="B1558" s="19" t="s">
        <v>15</v>
      </c>
      <c r="C1558" s="19" t="s">
        <v>1645</v>
      </c>
      <c r="D1558" s="19" t="s">
        <v>1646</v>
      </c>
      <c r="E1558" s="13" t="s">
        <v>18</v>
      </c>
      <c r="F1558" s="16">
        <v>275.8</v>
      </c>
      <c r="G1558" s="16">
        <v>275.60000000000002</v>
      </c>
    </row>
    <row r="1559" spans="1:7" s="2" customFormat="1" ht="45" x14ac:dyDescent="0.25">
      <c r="A1559" s="19" t="s">
        <v>1665</v>
      </c>
      <c r="B1559" s="19" t="s">
        <v>5</v>
      </c>
      <c r="C1559" s="19" t="s">
        <v>5</v>
      </c>
      <c r="D1559" s="19" t="s">
        <v>5</v>
      </c>
      <c r="E1559" s="13" t="s">
        <v>1666</v>
      </c>
      <c r="F1559" s="16">
        <v>478.5</v>
      </c>
      <c r="G1559" s="16">
        <f>G1560</f>
        <v>260</v>
      </c>
    </row>
    <row r="1560" spans="1:7" s="2" customFormat="1" ht="30" x14ac:dyDescent="0.25">
      <c r="A1560" s="19" t="s">
        <v>1665</v>
      </c>
      <c r="B1560" s="19" t="s">
        <v>15</v>
      </c>
      <c r="C1560" s="19" t="s">
        <v>1645</v>
      </c>
      <c r="D1560" s="19" t="s">
        <v>1646</v>
      </c>
      <c r="E1560" s="13" t="s">
        <v>18</v>
      </c>
      <c r="F1560" s="16">
        <v>478.5</v>
      </c>
      <c r="G1560" s="16">
        <v>260</v>
      </c>
    </row>
    <row r="1561" spans="1:7" s="2" customFormat="1" ht="60" x14ac:dyDescent="0.25">
      <c r="A1561" s="12" t="s">
        <v>1667</v>
      </c>
      <c r="B1561" s="13" t="s">
        <v>5</v>
      </c>
      <c r="C1561" s="13" t="s">
        <v>5</v>
      </c>
      <c r="D1561" s="13" t="s">
        <v>5</v>
      </c>
      <c r="E1561" s="13" t="s">
        <v>1668</v>
      </c>
      <c r="F1561" s="11">
        <v>1583.3</v>
      </c>
      <c r="G1561" s="11">
        <f>G1562+G1564+G1566</f>
        <v>1339</v>
      </c>
    </row>
    <row r="1562" spans="1:7" s="2" customFormat="1" x14ac:dyDescent="0.25">
      <c r="A1562" s="19" t="s">
        <v>1669</v>
      </c>
      <c r="B1562" s="19" t="s">
        <v>5</v>
      </c>
      <c r="C1562" s="19" t="s">
        <v>5</v>
      </c>
      <c r="D1562" s="19" t="s">
        <v>5</v>
      </c>
      <c r="E1562" s="13" t="s">
        <v>1670</v>
      </c>
      <c r="F1562" s="16">
        <v>614.4</v>
      </c>
      <c r="G1562" s="16">
        <f>G1563</f>
        <v>514.4</v>
      </c>
    </row>
    <row r="1563" spans="1:7" s="2" customFormat="1" ht="30" x14ac:dyDescent="0.25">
      <c r="A1563" s="19" t="s">
        <v>1669</v>
      </c>
      <c r="B1563" s="19" t="s">
        <v>15</v>
      </c>
      <c r="C1563" s="19" t="s">
        <v>1645</v>
      </c>
      <c r="D1563" s="19" t="s">
        <v>1646</v>
      </c>
      <c r="E1563" s="13" t="s">
        <v>18</v>
      </c>
      <c r="F1563" s="16">
        <v>614.4</v>
      </c>
      <c r="G1563" s="16">
        <v>514.4</v>
      </c>
    </row>
    <row r="1564" spans="1:7" s="2" customFormat="1" ht="60" x14ac:dyDescent="0.25">
      <c r="A1564" s="19" t="s">
        <v>1671</v>
      </c>
      <c r="B1564" s="19" t="s">
        <v>5</v>
      </c>
      <c r="C1564" s="19" t="s">
        <v>5</v>
      </c>
      <c r="D1564" s="19" t="s">
        <v>5</v>
      </c>
      <c r="E1564" s="13" t="s">
        <v>1672</v>
      </c>
      <c r="F1564" s="16">
        <v>219.9</v>
      </c>
      <c r="G1564" s="16">
        <f>G1565</f>
        <v>219.9</v>
      </c>
    </row>
    <row r="1565" spans="1:7" s="2" customFormat="1" ht="30" x14ac:dyDescent="0.25">
      <c r="A1565" s="19" t="s">
        <v>1671</v>
      </c>
      <c r="B1565" s="19" t="s">
        <v>15</v>
      </c>
      <c r="C1565" s="19" t="s">
        <v>1645</v>
      </c>
      <c r="D1565" s="19" t="s">
        <v>1646</v>
      </c>
      <c r="E1565" s="13" t="s">
        <v>18</v>
      </c>
      <c r="F1565" s="16">
        <v>219.9</v>
      </c>
      <c r="G1565" s="16">
        <v>219.9</v>
      </c>
    </row>
    <row r="1566" spans="1:7" s="2" customFormat="1" ht="45" x14ac:dyDescent="0.25">
      <c r="A1566" s="19" t="s">
        <v>1673</v>
      </c>
      <c r="B1566" s="19" t="s">
        <v>5</v>
      </c>
      <c r="C1566" s="19" t="s">
        <v>5</v>
      </c>
      <c r="D1566" s="19" t="s">
        <v>5</v>
      </c>
      <c r="E1566" s="13" t="s">
        <v>1674</v>
      </c>
      <c r="F1566" s="16">
        <v>749</v>
      </c>
      <c r="G1566" s="16">
        <f>G1567</f>
        <v>604.70000000000005</v>
      </c>
    </row>
    <row r="1567" spans="1:7" s="2" customFormat="1" ht="30" x14ac:dyDescent="0.25">
      <c r="A1567" s="19" t="s">
        <v>1673</v>
      </c>
      <c r="B1567" s="19" t="s">
        <v>15</v>
      </c>
      <c r="C1567" s="19" t="s">
        <v>547</v>
      </c>
      <c r="D1567" s="19" t="s">
        <v>548</v>
      </c>
      <c r="E1567" s="13" t="s">
        <v>18</v>
      </c>
      <c r="F1567" s="16">
        <v>749</v>
      </c>
      <c r="G1567" s="16">
        <v>604.70000000000005</v>
      </c>
    </row>
    <row r="1568" spans="1:7" s="2" customFormat="1" x14ac:dyDescent="0.25">
      <c r="A1568" s="21" t="s">
        <v>2063</v>
      </c>
      <c r="B1568" s="19"/>
      <c r="C1568" s="19"/>
      <c r="D1568" s="19"/>
      <c r="E1568" s="13" t="s">
        <v>2075</v>
      </c>
      <c r="F1568" s="16">
        <v>0</v>
      </c>
      <c r="G1568" s="16">
        <f>G1569</f>
        <v>207.5</v>
      </c>
    </row>
    <row r="1569" spans="1:7" s="2" customFormat="1" x14ac:dyDescent="0.25">
      <c r="A1569" s="21" t="s">
        <v>2064</v>
      </c>
      <c r="B1569" s="19"/>
      <c r="C1569" s="19"/>
      <c r="D1569" s="19"/>
      <c r="E1569" s="13" t="s">
        <v>2076</v>
      </c>
      <c r="F1569" s="16">
        <v>0</v>
      </c>
      <c r="G1569" s="16">
        <f>G1570</f>
        <v>207.5</v>
      </c>
    </row>
    <row r="1570" spans="1:7" s="2" customFormat="1" ht="30" x14ac:dyDescent="0.25">
      <c r="A1570" s="21" t="s">
        <v>2064</v>
      </c>
      <c r="B1570" s="21" t="s">
        <v>15</v>
      </c>
      <c r="C1570" s="21" t="s">
        <v>1645</v>
      </c>
      <c r="D1570" s="19" t="s">
        <v>1646</v>
      </c>
      <c r="E1570" s="13" t="s">
        <v>2067</v>
      </c>
      <c r="F1570" s="16">
        <v>0</v>
      </c>
      <c r="G1570" s="16">
        <v>207.5</v>
      </c>
    </row>
    <row r="1571" spans="1:7" s="2" customFormat="1" ht="30" x14ac:dyDescent="0.25">
      <c r="A1571" s="12" t="s">
        <v>1675</v>
      </c>
      <c r="B1571" s="12" t="s">
        <v>5</v>
      </c>
      <c r="C1571" s="12" t="s">
        <v>5</v>
      </c>
      <c r="D1571" s="12" t="s">
        <v>5</v>
      </c>
      <c r="E1571" s="13" t="s">
        <v>1676</v>
      </c>
      <c r="F1571" s="11">
        <v>160821</v>
      </c>
      <c r="G1571" s="11">
        <f>G1572+G1586</f>
        <v>135833.19999999998</v>
      </c>
    </row>
    <row r="1572" spans="1:7" s="2" customFormat="1" ht="30" x14ac:dyDescent="0.25">
      <c r="A1572" s="12" t="s">
        <v>1677</v>
      </c>
      <c r="B1572" s="13" t="s">
        <v>5</v>
      </c>
      <c r="C1572" s="13" t="s">
        <v>5</v>
      </c>
      <c r="D1572" s="13" t="s">
        <v>5</v>
      </c>
      <c r="E1572" s="13" t="s">
        <v>1678</v>
      </c>
      <c r="F1572" s="11">
        <v>156000.5</v>
      </c>
      <c r="G1572" s="11">
        <f>G1573++G1576+G1578+G1582+G1584</f>
        <v>131102.29999999999</v>
      </c>
    </row>
    <row r="1573" spans="1:7" s="2" customFormat="1" ht="60" x14ac:dyDescent="0.25">
      <c r="A1573" s="19" t="s">
        <v>1679</v>
      </c>
      <c r="B1573" s="19" t="s">
        <v>5</v>
      </c>
      <c r="C1573" s="19" t="s">
        <v>5</v>
      </c>
      <c r="D1573" s="19" t="s">
        <v>5</v>
      </c>
      <c r="E1573" s="13" t="s">
        <v>1680</v>
      </c>
      <c r="F1573" s="16">
        <v>1287.3</v>
      </c>
      <c r="G1573" s="16">
        <f>G1574+G1575</f>
        <v>1287.2</v>
      </c>
    </row>
    <row r="1574" spans="1:7" s="2" customFormat="1" ht="75" x14ac:dyDescent="0.25">
      <c r="A1574" s="19" t="s">
        <v>1679</v>
      </c>
      <c r="B1574" s="19" t="s">
        <v>105</v>
      </c>
      <c r="C1574" s="19" t="s">
        <v>1645</v>
      </c>
      <c r="D1574" s="19" t="s">
        <v>1646</v>
      </c>
      <c r="E1574" s="13" t="s">
        <v>106</v>
      </c>
      <c r="F1574" s="16">
        <v>1268.5</v>
      </c>
      <c r="G1574" s="16">
        <v>1268.5</v>
      </c>
    </row>
    <row r="1575" spans="1:7" s="2" customFormat="1" ht="30" x14ac:dyDescent="0.25">
      <c r="A1575" s="19" t="s">
        <v>1679</v>
      </c>
      <c r="B1575" s="19" t="s">
        <v>15</v>
      </c>
      <c r="C1575" s="19" t="s">
        <v>1645</v>
      </c>
      <c r="D1575" s="19" t="s">
        <v>1646</v>
      </c>
      <c r="E1575" s="13" t="s">
        <v>18</v>
      </c>
      <c r="F1575" s="16">
        <v>18.8</v>
      </c>
      <c r="G1575" s="16">
        <v>18.7</v>
      </c>
    </row>
    <row r="1576" spans="1:7" s="2" customFormat="1" ht="45" x14ac:dyDescent="0.25">
      <c r="A1576" s="19" t="s">
        <v>1681</v>
      </c>
      <c r="B1576" s="19" t="s">
        <v>5</v>
      </c>
      <c r="C1576" s="19" t="s">
        <v>5</v>
      </c>
      <c r="D1576" s="19" t="s">
        <v>5</v>
      </c>
      <c r="E1576" s="13" t="s">
        <v>1682</v>
      </c>
      <c r="F1576" s="16">
        <v>28256.5</v>
      </c>
      <c r="G1576" s="16">
        <f>G1577</f>
        <v>28146.9</v>
      </c>
    </row>
    <row r="1577" spans="1:7" s="2" customFormat="1" ht="30" x14ac:dyDescent="0.25">
      <c r="A1577" s="19" t="s">
        <v>1681</v>
      </c>
      <c r="B1577" s="19" t="s">
        <v>15</v>
      </c>
      <c r="C1577" s="19" t="s">
        <v>1645</v>
      </c>
      <c r="D1577" s="19" t="s">
        <v>1646</v>
      </c>
      <c r="E1577" s="13" t="s">
        <v>18</v>
      </c>
      <c r="F1577" s="16">
        <v>28256.5</v>
      </c>
      <c r="G1577" s="16">
        <v>28146.9</v>
      </c>
    </row>
    <row r="1578" spans="1:7" s="2" customFormat="1" ht="45" x14ac:dyDescent="0.25">
      <c r="A1578" s="19" t="s">
        <v>1683</v>
      </c>
      <c r="B1578" s="19" t="s">
        <v>5</v>
      </c>
      <c r="C1578" s="19" t="s">
        <v>5</v>
      </c>
      <c r="D1578" s="19" t="s">
        <v>5</v>
      </c>
      <c r="E1578" s="13" t="s">
        <v>1684</v>
      </c>
      <c r="F1578" s="16">
        <v>7720.6</v>
      </c>
      <c r="G1578" s="16">
        <f>G1579+G1580+G1581</f>
        <v>6707.6</v>
      </c>
    </row>
    <row r="1579" spans="1:7" s="2" customFormat="1" ht="75" x14ac:dyDescent="0.25">
      <c r="A1579" s="19" t="s">
        <v>1683</v>
      </c>
      <c r="B1579" s="19" t="s">
        <v>105</v>
      </c>
      <c r="C1579" s="19" t="s">
        <v>1645</v>
      </c>
      <c r="D1579" s="19" t="s">
        <v>1646</v>
      </c>
      <c r="E1579" s="13" t="s">
        <v>106</v>
      </c>
      <c r="F1579" s="16">
        <v>4869.5</v>
      </c>
      <c r="G1579" s="16">
        <v>4864.6000000000004</v>
      </c>
    </row>
    <row r="1580" spans="1:7" s="2" customFormat="1" ht="30" x14ac:dyDescent="0.25">
      <c r="A1580" s="19" t="s">
        <v>1683</v>
      </c>
      <c r="B1580" s="19" t="s">
        <v>15</v>
      </c>
      <c r="C1580" s="19" t="s">
        <v>1645</v>
      </c>
      <c r="D1580" s="19" t="s">
        <v>1646</v>
      </c>
      <c r="E1580" s="13" t="s">
        <v>18</v>
      </c>
      <c r="F1580" s="16">
        <v>2851.1</v>
      </c>
      <c r="G1580" s="16">
        <v>1837.4</v>
      </c>
    </row>
    <row r="1581" spans="1:7" s="2" customFormat="1" x14ac:dyDescent="0.25">
      <c r="A1581" s="21" t="s">
        <v>1683</v>
      </c>
      <c r="B1581" s="21" t="s">
        <v>34</v>
      </c>
      <c r="C1581" s="19">
        <v>335</v>
      </c>
      <c r="D1581" s="17" t="s">
        <v>1646</v>
      </c>
      <c r="E1581" s="13" t="s">
        <v>2070</v>
      </c>
      <c r="F1581" s="16">
        <v>0</v>
      </c>
      <c r="G1581" s="16">
        <v>5.6</v>
      </c>
    </row>
    <row r="1582" spans="1:7" s="2" customFormat="1" ht="45" x14ac:dyDescent="0.25">
      <c r="A1582" s="19" t="s">
        <v>1685</v>
      </c>
      <c r="B1582" s="19" t="s">
        <v>5</v>
      </c>
      <c r="C1582" s="19" t="s">
        <v>5</v>
      </c>
      <c r="D1582" s="19" t="s">
        <v>5</v>
      </c>
      <c r="E1582" s="13" t="s">
        <v>1686</v>
      </c>
      <c r="F1582" s="16">
        <v>100678.6</v>
      </c>
      <c r="G1582" s="16">
        <f>G1583</f>
        <v>76903.199999999997</v>
      </c>
    </row>
    <row r="1583" spans="1:7" s="2" customFormat="1" ht="30" x14ac:dyDescent="0.25">
      <c r="A1583" s="19" t="s">
        <v>1685</v>
      </c>
      <c r="B1583" s="19" t="s">
        <v>15</v>
      </c>
      <c r="C1583" s="19" t="s">
        <v>1645</v>
      </c>
      <c r="D1583" s="19" t="s">
        <v>1646</v>
      </c>
      <c r="E1583" s="13" t="s">
        <v>18</v>
      </c>
      <c r="F1583" s="16">
        <v>100678.6</v>
      </c>
      <c r="G1583" s="16">
        <v>76903.199999999997</v>
      </c>
    </row>
    <row r="1584" spans="1:7" s="2" customFormat="1" ht="60" x14ac:dyDescent="0.25">
      <c r="A1584" s="19" t="s">
        <v>1687</v>
      </c>
      <c r="B1584" s="19" t="s">
        <v>5</v>
      </c>
      <c r="C1584" s="19" t="s">
        <v>5</v>
      </c>
      <c r="D1584" s="19" t="s">
        <v>5</v>
      </c>
      <c r="E1584" s="13" t="s">
        <v>1688</v>
      </c>
      <c r="F1584" s="16">
        <v>18057.5</v>
      </c>
      <c r="G1584" s="16">
        <f>G1585</f>
        <v>18057.400000000001</v>
      </c>
    </row>
    <row r="1585" spans="1:7" s="2" customFormat="1" ht="30" x14ac:dyDescent="0.25">
      <c r="A1585" s="19" t="s">
        <v>1687</v>
      </c>
      <c r="B1585" s="19" t="s">
        <v>15</v>
      </c>
      <c r="C1585" s="19" t="s">
        <v>1645</v>
      </c>
      <c r="D1585" s="19" t="s">
        <v>1646</v>
      </c>
      <c r="E1585" s="13" t="s">
        <v>18</v>
      </c>
      <c r="F1585" s="16">
        <v>18057.5</v>
      </c>
      <c r="G1585" s="16">
        <v>18057.400000000001</v>
      </c>
    </row>
    <row r="1586" spans="1:7" s="2" customFormat="1" ht="30" x14ac:dyDescent="0.25">
      <c r="A1586" s="12" t="s">
        <v>1689</v>
      </c>
      <c r="B1586" s="13" t="s">
        <v>5</v>
      </c>
      <c r="C1586" s="13" t="s">
        <v>5</v>
      </c>
      <c r="D1586" s="13" t="s">
        <v>5</v>
      </c>
      <c r="E1586" s="13" t="s">
        <v>1690</v>
      </c>
      <c r="F1586" s="11">
        <v>4820.5</v>
      </c>
      <c r="G1586" s="11">
        <f>G1587+G1589+G1591+G1593+G1595</f>
        <v>4730.8999999999996</v>
      </c>
    </row>
    <row r="1587" spans="1:7" s="2" customFormat="1" x14ac:dyDescent="0.25">
      <c r="A1587" s="19" t="s">
        <v>1691</v>
      </c>
      <c r="B1587" s="19" t="s">
        <v>5</v>
      </c>
      <c r="C1587" s="19" t="s">
        <v>5</v>
      </c>
      <c r="D1587" s="19" t="s">
        <v>5</v>
      </c>
      <c r="E1587" s="13" t="s">
        <v>1692</v>
      </c>
      <c r="F1587" s="16">
        <v>206</v>
      </c>
      <c r="G1587" s="16">
        <f>G1588</f>
        <v>205</v>
      </c>
    </row>
    <row r="1588" spans="1:7" s="2" customFormat="1" ht="30" x14ac:dyDescent="0.25">
      <c r="A1588" s="19" t="s">
        <v>1691</v>
      </c>
      <c r="B1588" s="19" t="s">
        <v>15</v>
      </c>
      <c r="C1588" s="19" t="s">
        <v>285</v>
      </c>
      <c r="D1588" s="19" t="s">
        <v>286</v>
      </c>
      <c r="E1588" s="13" t="s">
        <v>18</v>
      </c>
      <c r="F1588" s="16">
        <v>206</v>
      </c>
      <c r="G1588" s="16">
        <v>205</v>
      </c>
    </row>
    <row r="1589" spans="1:7" s="2" customFormat="1" ht="30" x14ac:dyDescent="0.25">
      <c r="A1589" s="19" t="s">
        <v>1693</v>
      </c>
      <c r="B1589" s="19" t="s">
        <v>5</v>
      </c>
      <c r="C1589" s="19" t="s">
        <v>5</v>
      </c>
      <c r="D1589" s="19" t="s">
        <v>5</v>
      </c>
      <c r="E1589" s="13" t="s">
        <v>1694</v>
      </c>
      <c r="F1589" s="16">
        <v>189.8</v>
      </c>
      <c r="G1589" s="16">
        <f>G1590</f>
        <v>187</v>
      </c>
    </row>
    <row r="1590" spans="1:7" s="2" customFormat="1" ht="30" x14ac:dyDescent="0.25">
      <c r="A1590" s="19" t="s">
        <v>1693</v>
      </c>
      <c r="B1590" s="19" t="s">
        <v>15</v>
      </c>
      <c r="C1590" s="19" t="s">
        <v>285</v>
      </c>
      <c r="D1590" s="19" t="s">
        <v>286</v>
      </c>
      <c r="E1590" s="13" t="s">
        <v>18</v>
      </c>
      <c r="F1590" s="16">
        <v>189.8</v>
      </c>
      <c r="G1590" s="16">
        <v>187</v>
      </c>
    </row>
    <row r="1591" spans="1:7" s="2" customFormat="1" x14ac:dyDescent="0.25">
      <c r="A1591" s="19" t="s">
        <v>1695</v>
      </c>
      <c r="B1591" s="19" t="s">
        <v>5</v>
      </c>
      <c r="C1591" s="19" t="s">
        <v>5</v>
      </c>
      <c r="D1591" s="19" t="s">
        <v>5</v>
      </c>
      <c r="E1591" s="13" t="s">
        <v>1696</v>
      </c>
      <c r="F1591" s="16">
        <v>184.9</v>
      </c>
      <c r="G1591" s="16">
        <f>G1592</f>
        <v>144.4</v>
      </c>
    </row>
    <row r="1592" spans="1:7" s="2" customFormat="1" ht="30" x14ac:dyDescent="0.25">
      <c r="A1592" s="19" t="s">
        <v>1695</v>
      </c>
      <c r="B1592" s="19" t="s">
        <v>15</v>
      </c>
      <c r="C1592" s="19" t="s">
        <v>285</v>
      </c>
      <c r="D1592" s="19" t="s">
        <v>286</v>
      </c>
      <c r="E1592" s="13" t="s">
        <v>18</v>
      </c>
      <c r="F1592" s="16">
        <v>184.9</v>
      </c>
      <c r="G1592" s="16">
        <v>144.4</v>
      </c>
    </row>
    <row r="1593" spans="1:7" s="2" customFormat="1" ht="30" x14ac:dyDescent="0.25">
      <c r="A1593" s="19" t="s">
        <v>1697</v>
      </c>
      <c r="B1593" s="19" t="s">
        <v>5</v>
      </c>
      <c r="C1593" s="19" t="s">
        <v>5</v>
      </c>
      <c r="D1593" s="19" t="s">
        <v>5</v>
      </c>
      <c r="E1593" s="13" t="s">
        <v>1698</v>
      </c>
      <c r="F1593" s="16">
        <v>149.30000000000001</v>
      </c>
      <c r="G1593" s="16">
        <f>G1594</f>
        <v>149.30000000000001</v>
      </c>
    </row>
    <row r="1594" spans="1:7" s="2" customFormat="1" ht="30" x14ac:dyDescent="0.25">
      <c r="A1594" s="19" t="s">
        <v>1697</v>
      </c>
      <c r="B1594" s="19" t="s">
        <v>15</v>
      </c>
      <c r="C1594" s="19" t="s">
        <v>1645</v>
      </c>
      <c r="D1594" s="19" t="s">
        <v>1646</v>
      </c>
      <c r="E1594" s="13" t="s">
        <v>18</v>
      </c>
      <c r="F1594" s="16">
        <v>149.30000000000001</v>
      </c>
      <c r="G1594" s="16">
        <v>149.30000000000001</v>
      </c>
    </row>
    <row r="1595" spans="1:7" s="2" customFormat="1" ht="75" x14ac:dyDescent="0.25">
      <c r="A1595" s="19" t="s">
        <v>1699</v>
      </c>
      <c r="B1595" s="19" t="s">
        <v>5</v>
      </c>
      <c r="C1595" s="19" t="s">
        <v>5</v>
      </c>
      <c r="D1595" s="19" t="s">
        <v>5</v>
      </c>
      <c r="E1595" s="13" t="s">
        <v>1700</v>
      </c>
      <c r="F1595" s="16">
        <v>4090.5</v>
      </c>
      <c r="G1595" s="16">
        <f>G1596</f>
        <v>4045.2</v>
      </c>
    </row>
    <row r="1596" spans="1:7" s="2" customFormat="1" ht="30" x14ac:dyDescent="0.25">
      <c r="A1596" s="19" t="s">
        <v>1699</v>
      </c>
      <c r="B1596" s="19" t="s">
        <v>15</v>
      </c>
      <c r="C1596" s="19" t="s">
        <v>285</v>
      </c>
      <c r="D1596" s="19" t="s">
        <v>286</v>
      </c>
      <c r="E1596" s="13" t="s">
        <v>18</v>
      </c>
      <c r="F1596" s="16">
        <v>4090.5</v>
      </c>
      <c r="G1596" s="16">
        <v>4045.2</v>
      </c>
    </row>
    <row r="1597" spans="1:7" s="2" customFormat="1" ht="90" x14ac:dyDescent="0.25">
      <c r="A1597" s="12" t="s">
        <v>1701</v>
      </c>
      <c r="B1597" s="12" t="s">
        <v>5</v>
      </c>
      <c r="C1597" s="12" t="s">
        <v>5</v>
      </c>
      <c r="D1597" s="12" t="s">
        <v>5</v>
      </c>
      <c r="E1597" s="13" t="s">
        <v>1702</v>
      </c>
      <c r="F1597" s="11">
        <v>531088.9</v>
      </c>
      <c r="G1597" s="11">
        <f>G1598+G1608+G1617</f>
        <v>506919</v>
      </c>
    </row>
    <row r="1598" spans="1:7" s="2" customFormat="1" ht="60" x14ac:dyDescent="0.25">
      <c r="A1598" s="12" t="s">
        <v>1703</v>
      </c>
      <c r="B1598" s="13" t="s">
        <v>5</v>
      </c>
      <c r="C1598" s="13" t="s">
        <v>5</v>
      </c>
      <c r="D1598" s="13" t="s">
        <v>5</v>
      </c>
      <c r="E1598" s="13" t="s">
        <v>1704</v>
      </c>
      <c r="F1598" s="11">
        <v>112624</v>
      </c>
      <c r="G1598" s="11">
        <f>G1599+G1601+G1606</f>
        <v>91133.799999999988</v>
      </c>
    </row>
    <row r="1599" spans="1:7" s="2" customFormat="1" ht="30" x14ac:dyDescent="0.25">
      <c r="A1599" s="19" t="s">
        <v>1705</v>
      </c>
      <c r="B1599" s="19" t="s">
        <v>5</v>
      </c>
      <c r="C1599" s="19" t="s">
        <v>5</v>
      </c>
      <c r="D1599" s="19" t="s">
        <v>5</v>
      </c>
      <c r="E1599" s="13" t="s">
        <v>1706</v>
      </c>
      <c r="F1599" s="16">
        <v>85</v>
      </c>
      <c r="G1599" s="16">
        <f>G1600</f>
        <v>84.5</v>
      </c>
    </row>
    <row r="1600" spans="1:7" s="2" customFormat="1" ht="30" x14ac:dyDescent="0.25">
      <c r="A1600" s="19" t="s">
        <v>1705</v>
      </c>
      <c r="B1600" s="19" t="s">
        <v>15</v>
      </c>
      <c r="C1600" s="19" t="s">
        <v>186</v>
      </c>
      <c r="D1600" s="19" t="s">
        <v>221</v>
      </c>
      <c r="E1600" s="13" t="s">
        <v>18</v>
      </c>
      <c r="F1600" s="16">
        <v>85</v>
      </c>
      <c r="G1600" s="16">
        <v>84.5</v>
      </c>
    </row>
    <row r="1601" spans="1:7" s="2" customFormat="1" ht="60" x14ac:dyDescent="0.25">
      <c r="A1601" s="19" t="s">
        <v>1707</v>
      </c>
      <c r="B1601" s="19" t="s">
        <v>5</v>
      </c>
      <c r="C1601" s="19" t="s">
        <v>5</v>
      </c>
      <c r="D1601" s="19" t="s">
        <v>5</v>
      </c>
      <c r="E1601" s="13" t="s">
        <v>1680</v>
      </c>
      <c r="F1601" s="16">
        <v>92539</v>
      </c>
      <c r="G1601" s="16">
        <f>G1602+G1603+G1604+G1605</f>
        <v>90049.499999999985</v>
      </c>
    </row>
    <row r="1602" spans="1:7" s="2" customFormat="1" ht="75" x14ac:dyDescent="0.25">
      <c r="A1602" s="19" t="s">
        <v>1707</v>
      </c>
      <c r="B1602" s="19" t="s">
        <v>105</v>
      </c>
      <c r="C1602" s="19" t="s">
        <v>1645</v>
      </c>
      <c r="D1602" s="19" t="s">
        <v>1708</v>
      </c>
      <c r="E1602" s="13" t="s">
        <v>106</v>
      </c>
      <c r="F1602" s="16">
        <v>80468.5</v>
      </c>
      <c r="G1602" s="16">
        <v>80009.2</v>
      </c>
    </row>
    <row r="1603" spans="1:7" s="2" customFormat="1" ht="30" x14ac:dyDescent="0.25">
      <c r="A1603" s="19" t="s">
        <v>1707</v>
      </c>
      <c r="B1603" s="19" t="s">
        <v>15</v>
      </c>
      <c r="C1603" s="19" t="s">
        <v>1645</v>
      </c>
      <c r="D1603" s="19" t="s">
        <v>1708</v>
      </c>
      <c r="E1603" s="13" t="s">
        <v>18</v>
      </c>
      <c r="F1603" s="16">
        <v>11652.9</v>
      </c>
      <c r="G1603" s="16">
        <v>9353.7000000000007</v>
      </c>
    </row>
    <row r="1604" spans="1:7" s="2" customFormat="1" x14ac:dyDescent="0.25">
      <c r="A1604" s="21" t="s">
        <v>1707</v>
      </c>
      <c r="B1604" s="21" t="s">
        <v>82</v>
      </c>
      <c r="C1604" s="19">
        <v>335</v>
      </c>
      <c r="D1604" s="17" t="s">
        <v>1708</v>
      </c>
      <c r="E1604" s="13" t="s">
        <v>2069</v>
      </c>
      <c r="F1604" s="16">
        <v>0</v>
      </c>
      <c r="G1604" s="16">
        <v>291.7</v>
      </c>
    </row>
    <row r="1605" spans="1:7" s="2" customFormat="1" x14ac:dyDescent="0.25">
      <c r="A1605" s="19" t="s">
        <v>1707</v>
      </c>
      <c r="B1605" s="19" t="s">
        <v>34</v>
      </c>
      <c r="C1605" s="19" t="s">
        <v>1645</v>
      </c>
      <c r="D1605" s="19" t="s">
        <v>1708</v>
      </c>
      <c r="E1605" s="13" t="s">
        <v>35</v>
      </c>
      <c r="F1605" s="16">
        <v>417.6</v>
      </c>
      <c r="G1605" s="16">
        <v>394.9</v>
      </c>
    </row>
    <row r="1606" spans="1:7" s="2" customFormat="1" ht="60" x14ac:dyDescent="0.25">
      <c r="A1606" s="19" t="s">
        <v>1709</v>
      </c>
      <c r="B1606" s="19" t="s">
        <v>5</v>
      </c>
      <c r="C1606" s="19" t="s">
        <v>5</v>
      </c>
      <c r="D1606" s="19" t="s">
        <v>5</v>
      </c>
      <c r="E1606" s="13" t="s">
        <v>1710</v>
      </c>
      <c r="F1606" s="16">
        <v>20000</v>
      </c>
      <c r="G1606" s="16">
        <f>G1607</f>
        <v>999.8</v>
      </c>
    </row>
    <row r="1607" spans="1:7" s="2" customFormat="1" ht="30" x14ac:dyDescent="0.25">
      <c r="A1607" s="19" t="s">
        <v>1709</v>
      </c>
      <c r="B1607" s="19" t="s">
        <v>15</v>
      </c>
      <c r="C1607" s="19" t="s">
        <v>1645</v>
      </c>
      <c r="D1607" s="19" t="s">
        <v>1708</v>
      </c>
      <c r="E1607" s="13" t="s">
        <v>18</v>
      </c>
      <c r="F1607" s="16">
        <v>20000</v>
      </c>
      <c r="G1607" s="16">
        <v>999.8</v>
      </c>
    </row>
    <row r="1608" spans="1:7" s="2" customFormat="1" ht="30" x14ac:dyDescent="0.25">
      <c r="A1608" s="12" t="s">
        <v>1711</v>
      </c>
      <c r="B1608" s="13" t="s">
        <v>5</v>
      </c>
      <c r="C1608" s="13" t="s">
        <v>5</v>
      </c>
      <c r="D1608" s="13" t="s">
        <v>5</v>
      </c>
      <c r="E1608" s="13" t="s">
        <v>1712</v>
      </c>
      <c r="F1608" s="11">
        <v>390897.6</v>
      </c>
      <c r="G1608" s="11">
        <f>G1609+G1614</f>
        <v>388499.8</v>
      </c>
    </row>
    <row r="1609" spans="1:7" s="2" customFormat="1" ht="60" x14ac:dyDescent="0.25">
      <c r="A1609" s="19" t="s">
        <v>1713</v>
      </c>
      <c r="B1609" s="19" t="s">
        <v>5</v>
      </c>
      <c r="C1609" s="19" t="s">
        <v>5</v>
      </c>
      <c r="D1609" s="19" t="s">
        <v>5</v>
      </c>
      <c r="E1609" s="13" t="s">
        <v>1680</v>
      </c>
      <c r="F1609" s="16">
        <v>390741.6</v>
      </c>
      <c r="G1609" s="16">
        <f>G1610+G1611+G1612+G1613</f>
        <v>388402.2</v>
      </c>
    </row>
    <row r="1610" spans="1:7" s="2" customFormat="1" ht="75" x14ac:dyDescent="0.25">
      <c r="A1610" s="19" t="s">
        <v>1713</v>
      </c>
      <c r="B1610" s="19" t="s">
        <v>105</v>
      </c>
      <c r="C1610" s="19" t="s">
        <v>1645</v>
      </c>
      <c r="D1610" s="19" t="s">
        <v>1714</v>
      </c>
      <c r="E1610" s="13" t="s">
        <v>106</v>
      </c>
      <c r="F1610" s="16">
        <v>324715.8</v>
      </c>
      <c r="G1610" s="16">
        <v>323256.90000000002</v>
      </c>
    </row>
    <row r="1611" spans="1:7" s="2" customFormat="1" ht="30" x14ac:dyDescent="0.25">
      <c r="A1611" s="19" t="s">
        <v>1713</v>
      </c>
      <c r="B1611" s="19" t="s">
        <v>15</v>
      </c>
      <c r="C1611" s="19" t="s">
        <v>1645</v>
      </c>
      <c r="D1611" s="19" t="s">
        <v>1714</v>
      </c>
      <c r="E1611" s="13" t="s">
        <v>18</v>
      </c>
      <c r="F1611" s="16">
        <v>58536.6</v>
      </c>
      <c r="G1611" s="16">
        <v>57011.6</v>
      </c>
    </row>
    <row r="1612" spans="1:7" s="2" customFormat="1" x14ac:dyDescent="0.25">
      <c r="A1612" s="19" t="s">
        <v>1713</v>
      </c>
      <c r="B1612" s="21" t="s">
        <v>82</v>
      </c>
      <c r="C1612" s="19">
        <v>335</v>
      </c>
      <c r="D1612" s="17" t="s">
        <v>1714</v>
      </c>
      <c r="E1612" s="13" t="s">
        <v>2069</v>
      </c>
      <c r="F1612" s="16">
        <v>0</v>
      </c>
      <c r="G1612" s="16">
        <v>909.5</v>
      </c>
    </row>
    <row r="1613" spans="1:7" s="2" customFormat="1" x14ac:dyDescent="0.25">
      <c r="A1613" s="19" t="s">
        <v>1713</v>
      </c>
      <c r="B1613" s="19" t="s">
        <v>34</v>
      </c>
      <c r="C1613" s="19" t="s">
        <v>1645</v>
      </c>
      <c r="D1613" s="19" t="s">
        <v>1714</v>
      </c>
      <c r="E1613" s="13" t="s">
        <v>35</v>
      </c>
      <c r="F1613" s="16">
        <v>7489.2</v>
      </c>
      <c r="G1613" s="16">
        <v>7224.2</v>
      </c>
    </row>
    <row r="1614" spans="1:7" s="2" customFormat="1" ht="30" x14ac:dyDescent="0.25">
      <c r="A1614" s="19" t="s">
        <v>1715</v>
      </c>
      <c r="B1614" s="19" t="s">
        <v>5</v>
      </c>
      <c r="C1614" s="19" t="s">
        <v>5</v>
      </c>
      <c r="D1614" s="19" t="s">
        <v>5</v>
      </c>
      <c r="E1614" s="13" t="s">
        <v>1716</v>
      </c>
      <c r="F1614" s="16">
        <v>156</v>
      </c>
      <c r="G1614" s="16">
        <f>G1615+G1616</f>
        <v>97.6</v>
      </c>
    </row>
    <row r="1615" spans="1:7" s="2" customFormat="1" ht="30" x14ac:dyDescent="0.25">
      <c r="A1615" s="19" t="s">
        <v>1715</v>
      </c>
      <c r="B1615" s="19" t="s">
        <v>15</v>
      </c>
      <c r="C1615" s="19" t="s">
        <v>1645</v>
      </c>
      <c r="D1615" s="19" t="s">
        <v>1714</v>
      </c>
      <c r="E1615" s="13" t="s">
        <v>18</v>
      </c>
      <c r="F1615" s="16">
        <v>0.8</v>
      </c>
      <c r="G1615" s="16">
        <v>0.8</v>
      </c>
    </row>
    <row r="1616" spans="1:7" s="2" customFormat="1" x14ac:dyDescent="0.25">
      <c r="A1616" s="19" t="s">
        <v>1715</v>
      </c>
      <c r="B1616" s="19" t="s">
        <v>82</v>
      </c>
      <c r="C1616" s="19" t="s">
        <v>1645</v>
      </c>
      <c r="D1616" s="19" t="s">
        <v>1714</v>
      </c>
      <c r="E1616" s="13" t="s">
        <v>83</v>
      </c>
      <c r="F1616" s="16">
        <v>155.19999999999999</v>
      </c>
      <c r="G1616" s="16">
        <v>96.8</v>
      </c>
    </row>
    <row r="1617" spans="1:7" s="2" customFormat="1" ht="45" x14ac:dyDescent="0.25">
      <c r="A1617" s="12" t="s">
        <v>1717</v>
      </c>
      <c r="B1617" s="13" t="s">
        <v>5</v>
      </c>
      <c r="C1617" s="13" t="s">
        <v>5</v>
      </c>
      <c r="D1617" s="13" t="s">
        <v>5</v>
      </c>
      <c r="E1617" s="13" t="s">
        <v>1718</v>
      </c>
      <c r="F1617" s="11">
        <v>27567.3</v>
      </c>
      <c r="G1617" s="11">
        <f>G1618+G1620+G1624</f>
        <v>27285.4</v>
      </c>
    </row>
    <row r="1618" spans="1:7" s="2" customFormat="1" ht="90" x14ac:dyDescent="0.25">
      <c r="A1618" s="19" t="s">
        <v>1719</v>
      </c>
      <c r="B1618" s="19" t="s">
        <v>5</v>
      </c>
      <c r="C1618" s="19" t="s">
        <v>5</v>
      </c>
      <c r="D1618" s="19" t="s">
        <v>5</v>
      </c>
      <c r="E1618" s="13" t="s">
        <v>1720</v>
      </c>
      <c r="F1618" s="16">
        <v>5530</v>
      </c>
      <c r="G1618" s="16">
        <f>G1619</f>
        <v>5530</v>
      </c>
    </row>
    <row r="1619" spans="1:7" s="2" customFormat="1" ht="30" x14ac:dyDescent="0.25">
      <c r="A1619" s="19" t="s">
        <v>1719</v>
      </c>
      <c r="B1619" s="19" t="s">
        <v>57</v>
      </c>
      <c r="C1619" s="19" t="s">
        <v>1645</v>
      </c>
      <c r="D1619" s="19" t="s">
        <v>68</v>
      </c>
      <c r="E1619" s="13" t="s">
        <v>58</v>
      </c>
      <c r="F1619" s="16">
        <v>5530</v>
      </c>
      <c r="G1619" s="16">
        <v>5530</v>
      </c>
    </row>
    <row r="1620" spans="1:7" s="2" customFormat="1" ht="60" x14ac:dyDescent="0.25">
      <c r="A1620" s="19" t="s">
        <v>1721</v>
      </c>
      <c r="B1620" s="19" t="s">
        <v>5</v>
      </c>
      <c r="C1620" s="19" t="s">
        <v>5</v>
      </c>
      <c r="D1620" s="19" t="s">
        <v>5</v>
      </c>
      <c r="E1620" s="13" t="s">
        <v>1680</v>
      </c>
      <c r="F1620" s="16">
        <v>21687.3</v>
      </c>
      <c r="G1620" s="16">
        <f>G1621+G1622+G1623</f>
        <v>21405.4</v>
      </c>
    </row>
    <row r="1621" spans="1:7" s="2" customFormat="1" ht="75" x14ac:dyDescent="0.25">
      <c r="A1621" s="19" t="s">
        <v>1721</v>
      </c>
      <c r="B1621" s="19" t="s">
        <v>105</v>
      </c>
      <c r="C1621" s="19" t="s">
        <v>1645</v>
      </c>
      <c r="D1621" s="19" t="s">
        <v>1708</v>
      </c>
      <c r="E1621" s="13" t="s">
        <v>106</v>
      </c>
      <c r="F1621" s="16">
        <v>6218.7</v>
      </c>
      <c r="G1621" s="16">
        <v>6165.1</v>
      </c>
    </row>
    <row r="1622" spans="1:7" s="2" customFormat="1" ht="30" x14ac:dyDescent="0.25">
      <c r="A1622" s="19" t="s">
        <v>1721</v>
      </c>
      <c r="B1622" s="19" t="s">
        <v>15</v>
      </c>
      <c r="C1622" s="19" t="s">
        <v>1645</v>
      </c>
      <c r="D1622" s="19" t="s">
        <v>1708</v>
      </c>
      <c r="E1622" s="13" t="s">
        <v>18</v>
      </c>
      <c r="F1622" s="16">
        <v>15468.6</v>
      </c>
      <c r="G1622" s="16">
        <v>15204.8</v>
      </c>
    </row>
    <row r="1623" spans="1:7" s="2" customFormat="1" x14ac:dyDescent="0.25">
      <c r="A1623" s="19" t="s">
        <v>1721</v>
      </c>
      <c r="B1623" s="21" t="s">
        <v>34</v>
      </c>
      <c r="C1623" s="19">
        <v>335</v>
      </c>
      <c r="D1623" s="17" t="s">
        <v>1708</v>
      </c>
      <c r="E1623" s="13" t="s">
        <v>2070</v>
      </c>
      <c r="F1623" s="16">
        <v>0</v>
      </c>
      <c r="G1623" s="16">
        <v>35.5</v>
      </c>
    </row>
    <row r="1624" spans="1:7" s="2" customFormat="1" ht="30" x14ac:dyDescent="0.25">
      <c r="A1624" s="19" t="s">
        <v>1722</v>
      </c>
      <c r="B1624" s="19" t="s">
        <v>5</v>
      </c>
      <c r="C1624" s="19" t="s">
        <v>5</v>
      </c>
      <c r="D1624" s="19" t="s">
        <v>5</v>
      </c>
      <c r="E1624" s="13" t="s">
        <v>1723</v>
      </c>
      <c r="F1624" s="16">
        <v>350</v>
      </c>
      <c r="G1624" s="16">
        <f>G1625</f>
        <v>350</v>
      </c>
    </row>
    <row r="1625" spans="1:7" s="2" customFormat="1" ht="30" x14ac:dyDescent="0.25">
      <c r="A1625" s="19" t="s">
        <v>1722</v>
      </c>
      <c r="B1625" s="19" t="s">
        <v>15</v>
      </c>
      <c r="C1625" s="19" t="s">
        <v>285</v>
      </c>
      <c r="D1625" s="19" t="s">
        <v>286</v>
      </c>
      <c r="E1625" s="13" t="s">
        <v>18</v>
      </c>
      <c r="F1625" s="16">
        <v>350</v>
      </c>
      <c r="G1625" s="16">
        <v>350</v>
      </c>
    </row>
    <row r="1626" spans="1:7" s="2" customFormat="1" ht="30" x14ac:dyDescent="0.25">
      <c r="A1626" s="12" t="s">
        <v>1724</v>
      </c>
      <c r="B1626" s="12" t="s">
        <v>5</v>
      </c>
      <c r="C1626" s="12" t="s">
        <v>5</v>
      </c>
      <c r="D1626" s="12" t="s">
        <v>5</v>
      </c>
      <c r="E1626" s="13" t="s">
        <v>1725</v>
      </c>
      <c r="F1626" s="11">
        <v>371</v>
      </c>
      <c r="G1626" s="11">
        <f>G1627+G1630</f>
        <v>370.8</v>
      </c>
    </row>
    <row r="1627" spans="1:7" s="2" customFormat="1" ht="90" x14ac:dyDescent="0.25">
      <c r="A1627" s="12" t="s">
        <v>1726</v>
      </c>
      <c r="B1627" s="13" t="s">
        <v>5</v>
      </c>
      <c r="C1627" s="13" t="s">
        <v>5</v>
      </c>
      <c r="D1627" s="13" t="s">
        <v>5</v>
      </c>
      <c r="E1627" s="13" t="s">
        <v>1727</v>
      </c>
      <c r="F1627" s="11">
        <v>185.5</v>
      </c>
      <c r="G1627" s="11">
        <f>G1628</f>
        <v>185.4</v>
      </c>
    </row>
    <row r="1628" spans="1:7" s="2" customFormat="1" ht="45" x14ac:dyDescent="0.25">
      <c r="A1628" s="19" t="s">
        <v>1728</v>
      </c>
      <c r="B1628" s="19" t="s">
        <v>5</v>
      </c>
      <c r="C1628" s="19" t="s">
        <v>5</v>
      </c>
      <c r="D1628" s="19" t="s">
        <v>5</v>
      </c>
      <c r="E1628" s="13" t="s">
        <v>1729</v>
      </c>
      <c r="F1628" s="16">
        <v>185.5</v>
      </c>
      <c r="G1628" s="16">
        <f>G1629</f>
        <v>185.4</v>
      </c>
    </row>
    <row r="1629" spans="1:7" s="2" customFormat="1" ht="30" x14ac:dyDescent="0.25">
      <c r="A1629" s="19" t="s">
        <v>1728</v>
      </c>
      <c r="B1629" s="19" t="s">
        <v>15</v>
      </c>
      <c r="C1629" s="19" t="s">
        <v>1645</v>
      </c>
      <c r="D1629" s="19" t="s">
        <v>1646</v>
      </c>
      <c r="E1629" s="13" t="s">
        <v>18</v>
      </c>
      <c r="F1629" s="16">
        <v>185.5</v>
      </c>
      <c r="G1629" s="16">
        <v>185.4</v>
      </c>
    </row>
    <row r="1630" spans="1:7" s="2" customFormat="1" ht="90" x14ac:dyDescent="0.25">
      <c r="A1630" s="12" t="s">
        <v>1730</v>
      </c>
      <c r="B1630" s="13" t="s">
        <v>5</v>
      </c>
      <c r="C1630" s="13" t="s">
        <v>5</v>
      </c>
      <c r="D1630" s="13" t="s">
        <v>5</v>
      </c>
      <c r="E1630" s="13" t="s">
        <v>1731</v>
      </c>
      <c r="F1630" s="11">
        <v>185.5</v>
      </c>
      <c r="G1630" s="11">
        <f>G1631</f>
        <v>185.4</v>
      </c>
    </row>
    <row r="1631" spans="1:7" s="2" customFormat="1" ht="45" x14ac:dyDescent="0.25">
      <c r="A1631" s="19" t="s">
        <v>1732</v>
      </c>
      <c r="B1631" s="19" t="s">
        <v>5</v>
      </c>
      <c r="C1631" s="19" t="s">
        <v>5</v>
      </c>
      <c r="D1631" s="19" t="s">
        <v>5</v>
      </c>
      <c r="E1631" s="13" t="s">
        <v>1733</v>
      </c>
      <c r="F1631" s="16">
        <v>185.5</v>
      </c>
      <c r="G1631" s="16">
        <f>G1632</f>
        <v>185.4</v>
      </c>
    </row>
    <row r="1632" spans="1:7" s="2" customFormat="1" ht="30" x14ac:dyDescent="0.25">
      <c r="A1632" s="19" t="s">
        <v>1732</v>
      </c>
      <c r="B1632" s="19" t="s">
        <v>15</v>
      </c>
      <c r="C1632" s="19" t="s">
        <v>1645</v>
      </c>
      <c r="D1632" s="19" t="s">
        <v>1646</v>
      </c>
      <c r="E1632" s="13" t="s">
        <v>18</v>
      </c>
      <c r="F1632" s="16">
        <v>185.5</v>
      </c>
      <c r="G1632" s="16">
        <v>185.4</v>
      </c>
    </row>
    <row r="1633" spans="1:7" s="2" customFormat="1" ht="45" x14ac:dyDescent="0.25">
      <c r="A1633" s="12" t="s">
        <v>1734</v>
      </c>
      <c r="B1633" s="12" t="s">
        <v>5</v>
      </c>
      <c r="C1633" s="12" t="s">
        <v>5</v>
      </c>
      <c r="D1633" s="12" t="s">
        <v>5</v>
      </c>
      <c r="E1633" s="13" t="s">
        <v>1735</v>
      </c>
      <c r="F1633" s="11">
        <v>14277</v>
      </c>
      <c r="G1633" s="11">
        <f>G1634</f>
        <v>15067.9</v>
      </c>
    </row>
    <row r="1634" spans="1:7" s="2" customFormat="1" ht="60" x14ac:dyDescent="0.25">
      <c r="A1634" s="12" t="s">
        <v>1736</v>
      </c>
      <c r="B1634" s="13" t="s">
        <v>5</v>
      </c>
      <c r="C1634" s="13" t="s">
        <v>5</v>
      </c>
      <c r="D1634" s="13" t="s">
        <v>5</v>
      </c>
      <c r="E1634" s="13" t="s">
        <v>1737</v>
      </c>
      <c r="F1634" s="11">
        <v>14277</v>
      </c>
      <c r="G1634" s="11">
        <f>G1635</f>
        <v>15067.9</v>
      </c>
    </row>
    <row r="1635" spans="1:7" s="2" customFormat="1" ht="45" x14ac:dyDescent="0.25">
      <c r="A1635" s="19" t="s">
        <v>1738</v>
      </c>
      <c r="B1635" s="19" t="s">
        <v>5</v>
      </c>
      <c r="C1635" s="19" t="s">
        <v>5</v>
      </c>
      <c r="D1635" s="19" t="s">
        <v>5</v>
      </c>
      <c r="E1635" s="13" t="s">
        <v>1684</v>
      </c>
      <c r="F1635" s="16">
        <v>14277</v>
      </c>
      <c r="G1635" s="16">
        <f>G1636+G1637+G1638</f>
        <v>15067.9</v>
      </c>
    </row>
    <row r="1636" spans="1:7" s="2" customFormat="1" ht="75" x14ac:dyDescent="0.25">
      <c r="A1636" s="19" t="s">
        <v>1738</v>
      </c>
      <c r="B1636" s="19" t="s">
        <v>105</v>
      </c>
      <c r="C1636" s="19" t="s">
        <v>1645</v>
      </c>
      <c r="D1636" s="19" t="s">
        <v>1646</v>
      </c>
      <c r="E1636" s="13" t="s">
        <v>106</v>
      </c>
      <c r="F1636" s="16">
        <v>13927.3</v>
      </c>
      <c r="G1636" s="16">
        <v>13891</v>
      </c>
    </row>
    <row r="1637" spans="1:7" s="2" customFormat="1" ht="30" x14ac:dyDescent="0.25">
      <c r="A1637" s="19" t="s">
        <v>1738</v>
      </c>
      <c r="B1637" s="19" t="s">
        <v>15</v>
      </c>
      <c r="C1637" s="19" t="s">
        <v>1645</v>
      </c>
      <c r="D1637" s="19" t="s">
        <v>1646</v>
      </c>
      <c r="E1637" s="13" t="s">
        <v>18</v>
      </c>
      <c r="F1637" s="16">
        <v>348.7</v>
      </c>
      <c r="G1637" s="16">
        <v>1172.8</v>
      </c>
    </row>
    <row r="1638" spans="1:7" s="2" customFormat="1" x14ac:dyDescent="0.25">
      <c r="A1638" s="19" t="s">
        <v>1738</v>
      </c>
      <c r="B1638" s="19" t="s">
        <v>34</v>
      </c>
      <c r="C1638" s="19" t="s">
        <v>1645</v>
      </c>
      <c r="D1638" s="19" t="s">
        <v>1646</v>
      </c>
      <c r="E1638" s="13" t="s">
        <v>35</v>
      </c>
      <c r="F1638" s="16">
        <v>1</v>
      </c>
      <c r="G1638" s="16">
        <v>4.0999999999999996</v>
      </c>
    </row>
    <row r="1639" spans="1:7" s="2" customFormat="1" ht="60" x14ac:dyDescent="0.25">
      <c r="A1639" s="12" t="s">
        <v>1739</v>
      </c>
      <c r="B1639" s="12" t="s">
        <v>5</v>
      </c>
      <c r="C1639" s="12" t="s">
        <v>5</v>
      </c>
      <c r="D1639" s="12" t="s">
        <v>5</v>
      </c>
      <c r="E1639" s="13" t="s">
        <v>1740</v>
      </c>
      <c r="F1639" s="11">
        <v>30157.5</v>
      </c>
      <c r="G1639" s="11">
        <f>G1640</f>
        <v>30150.2</v>
      </c>
    </row>
    <row r="1640" spans="1:7" s="2" customFormat="1" ht="60" x14ac:dyDescent="0.25">
      <c r="A1640" s="12" t="s">
        <v>1741</v>
      </c>
      <c r="B1640" s="13" t="s">
        <v>5</v>
      </c>
      <c r="C1640" s="13" t="s">
        <v>5</v>
      </c>
      <c r="D1640" s="13" t="s">
        <v>5</v>
      </c>
      <c r="E1640" s="13" t="s">
        <v>1742</v>
      </c>
      <c r="F1640" s="11">
        <v>30157.5</v>
      </c>
      <c r="G1640" s="11">
        <f>G1641</f>
        <v>30150.2</v>
      </c>
    </row>
    <row r="1641" spans="1:7" s="2" customFormat="1" ht="60" x14ac:dyDescent="0.25">
      <c r="A1641" s="19" t="s">
        <v>1743</v>
      </c>
      <c r="B1641" s="19" t="s">
        <v>5</v>
      </c>
      <c r="C1641" s="19" t="s">
        <v>5</v>
      </c>
      <c r="D1641" s="19" t="s">
        <v>5</v>
      </c>
      <c r="E1641" s="13" t="s">
        <v>1744</v>
      </c>
      <c r="F1641" s="16">
        <v>30157.5</v>
      </c>
      <c r="G1641" s="16">
        <f>G1642</f>
        <v>30150.2</v>
      </c>
    </row>
    <row r="1642" spans="1:7" s="2" customFormat="1" x14ac:dyDescent="0.25">
      <c r="A1642" s="19" t="s">
        <v>1743</v>
      </c>
      <c r="B1642" s="19" t="s">
        <v>128</v>
      </c>
      <c r="C1642" s="19" t="s">
        <v>1645</v>
      </c>
      <c r="D1642" s="19" t="s">
        <v>1745</v>
      </c>
      <c r="E1642" s="13" t="s">
        <v>129</v>
      </c>
      <c r="F1642" s="16">
        <v>30157.5</v>
      </c>
      <c r="G1642" s="16">
        <v>30150.2</v>
      </c>
    </row>
    <row r="1643" spans="1:7" s="2" customFormat="1" x14ac:dyDescent="0.25">
      <c r="A1643" s="12" t="s">
        <v>1746</v>
      </c>
      <c r="B1643" s="12" t="s">
        <v>5</v>
      </c>
      <c r="C1643" s="12" t="s">
        <v>5</v>
      </c>
      <c r="D1643" s="12" t="s">
        <v>5</v>
      </c>
      <c r="E1643" s="13" t="s">
        <v>100</v>
      </c>
      <c r="F1643" s="11">
        <v>283287.5</v>
      </c>
      <c r="G1643" s="11">
        <f>G1644</f>
        <v>281064.69999999995</v>
      </c>
    </row>
    <row r="1644" spans="1:7" s="2" customFormat="1" ht="30" x14ac:dyDescent="0.25">
      <c r="A1644" s="12" t="s">
        <v>1747</v>
      </c>
      <c r="B1644" s="13" t="s">
        <v>5</v>
      </c>
      <c r="C1644" s="13" t="s">
        <v>5</v>
      </c>
      <c r="D1644" s="13" t="s">
        <v>5</v>
      </c>
      <c r="E1644" s="13" t="s">
        <v>1084</v>
      </c>
      <c r="F1644" s="11">
        <v>283287.5</v>
      </c>
      <c r="G1644" s="11">
        <f>G1645+G1649</f>
        <v>281064.69999999995</v>
      </c>
    </row>
    <row r="1645" spans="1:7" s="2" customFormat="1" ht="30" x14ac:dyDescent="0.25">
      <c r="A1645" s="19" t="s">
        <v>1748</v>
      </c>
      <c r="B1645" s="19" t="s">
        <v>5</v>
      </c>
      <c r="C1645" s="19" t="s">
        <v>5</v>
      </c>
      <c r="D1645" s="19" t="s">
        <v>5</v>
      </c>
      <c r="E1645" s="13" t="s">
        <v>104</v>
      </c>
      <c r="F1645" s="16">
        <v>49138.1</v>
      </c>
      <c r="G1645" s="16">
        <f>G1646+G1647+G1648</f>
        <v>48594.2</v>
      </c>
    </row>
    <row r="1646" spans="1:7" s="2" customFormat="1" ht="75" x14ac:dyDescent="0.25">
      <c r="A1646" s="19" t="s">
        <v>1748</v>
      </c>
      <c r="B1646" s="19" t="s">
        <v>105</v>
      </c>
      <c r="C1646" s="19" t="s">
        <v>1645</v>
      </c>
      <c r="D1646" s="19" t="s">
        <v>92</v>
      </c>
      <c r="E1646" s="13" t="s">
        <v>106</v>
      </c>
      <c r="F1646" s="16">
        <v>45268.6</v>
      </c>
      <c r="G1646" s="16">
        <v>44908.5</v>
      </c>
    </row>
    <row r="1647" spans="1:7" s="2" customFormat="1" ht="30" x14ac:dyDescent="0.25">
      <c r="A1647" s="19" t="s">
        <v>1748</v>
      </c>
      <c r="B1647" s="19" t="s">
        <v>15</v>
      </c>
      <c r="C1647" s="19" t="s">
        <v>1645</v>
      </c>
      <c r="D1647" s="19" t="s">
        <v>92</v>
      </c>
      <c r="E1647" s="13" t="s">
        <v>18</v>
      </c>
      <c r="F1647" s="16">
        <v>3851.3</v>
      </c>
      <c r="G1647" s="16">
        <v>3606.6</v>
      </c>
    </row>
    <row r="1648" spans="1:7" s="2" customFormat="1" x14ac:dyDescent="0.25">
      <c r="A1648" s="19" t="s">
        <v>1748</v>
      </c>
      <c r="B1648" s="19" t="s">
        <v>34</v>
      </c>
      <c r="C1648" s="19" t="s">
        <v>1645</v>
      </c>
      <c r="D1648" s="19" t="s">
        <v>92</v>
      </c>
      <c r="E1648" s="13" t="s">
        <v>35</v>
      </c>
      <c r="F1648" s="16">
        <v>18.2</v>
      </c>
      <c r="G1648" s="16">
        <v>79.099999999999994</v>
      </c>
    </row>
    <row r="1649" spans="1:7" s="2" customFormat="1" ht="30" x14ac:dyDescent="0.25">
      <c r="A1649" s="19" t="s">
        <v>1749</v>
      </c>
      <c r="B1649" s="19" t="s">
        <v>5</v>
      </c>
      <c r="C1649" s="19" t="s">
        <v>5</v>
      </c>
      <c r="D1649" s="19" t="s">
        <v>5</v>
      </c>
      <c r="E1649" s="13" t="s">
        <v>1750</v>
      </c>
      <c r="F1649" s="16">
        <v>234149.4</v>
      </c>
      <c r="G1649" s="16">
        <f>G1650+G1651+G1652</f>
        <v>232470.49999999997</v>
      </c>
    </row>
    <row r="1650" spans="1:7" s="2" customFormat="1" ht="75" x14ac:dyDescent="0.25">
      <c r="A1650" s="19" t="s">
        <v>1749</v>
      </c>
      <c r="B1650" s="19" t="s">
        <v>105</v>
      </c>
      <c r="C1650" s="19" t="s">
        <v>1645</v>
      </c>
      <c r="D1650" s="19" t="s">
        <v>1751</v>
      </c>
      <c r="E1650" s="13" t="s">
        <v>106</v>
      </c>
      <c r="F1650" s="16">
        <v>157208.4</v>
      </c>
      <c r="G1650" s="16">
        <v>156244.79999999999</v>
      </c>
    </row>
    <row r="1651" spans="1:7" s="2" customFormat="1" ht="30" x14ac:dyDescent="0.25">
      <c r="A1651" s="19" t="s">
        <v>1749</v>
      </c>
      <c r="B1651" s="19" t="s">
        <v>15</v>
      </c>
      <c r="C1651" s="19" t="s">
        <v>1645</v>
      </c>
      <c r="D1651" s="19" t="s">
        <v>1751</v>
      </c>
      <c r="E1651" s="13" t="s">
        <v>18</v>
      </c>
      <c r="F1651" s="16">
        <v>76625</v>
      </c>
      <c r="G1651" s="16">
        <v>76042.899999999994</v>
      </c>
    </row>
    <row r="1652" spans="1:7" s="2" customFormat="1" x14ac:dyDescent="0.25">
      <c r="A1652" s="19" t="s">
        <v>1749</v>
      </c>
      <c r="B1652" s="19" t="s">
        <v>34</v>
      </c>
      <c r="C1652" s="19" t="s">
        <v>1645</v>
      </c>
      <c r="D1652" s="19" t="s">
        <v>1751</v>
      </c>
      <c r="E1652" s="13" t="s">
        <v>35</v>
      </c>
      <c r="F1652" s="16">
        <v>316</v>
      </c>
      <c r="G1652" s="16">
        <v>182.8</v>
      </c>
    </row>
    <row r="1653" spans="1:7" s="2" customFormat="1" ht="30" x14ac:dyDescent="0.25">
      <c r="A1653" s="12" t="s">
        <v>1752</v>
      </c>
      <c r="B1653" s="12" t="s">
        <v>5</v>
      </c>
      <c r="C1653" s="12" t="s">
        <v>5</v>
      </c>
      <c r="D1653" s="12" t="s">
        <v>5</v>
      </c>
      <c r="E1653" s="13" t="s">
        <v>1753</v>
      </c>
      <c r="F1653" s="11">
        <v>382811</v>
      </c>
      <c r="G1653" s="11">
        <f>G1654+G1666+G1672+G1678</f>
        <v>382426.1</v>
      </c>
    </row>
    <row r="1654" spans="1:7" s="2" customFormat="1" ht="30" x14ac:dyDescent="0.25">
      <c r="A1654" s="12" t="s">
        <v>1754</v>
      </c>
      <c r="B1654" s="12" t="s">
        <v>5</v>
      </c>
      <c r="C1654" s="12" t="s">
        <v>5</v>
      </c>
      <c r="D1654" s="12" t="s">
        <v>5</v>
      </c>
      <c r="E1654" s="13" t="s">
        <v>1755</v>
      </c>
      <c r="F1654" s="11">
        <v>257018</v>
      </c>
      <c r="G1654" s="11">
        <f>G1655+G1663</f>
        <v>256638.80000000002</v>
      </c>
    </row>
    <row r="1655" spans="1:7" s="2" customFormat="1" ht="30" x14ac:dyDescent="0.25">
      <c r="A1655" s="12" t="s">
        <v>1756</v>
      </c>
      <c r="B1655" s="13" t="s">
        <v>5</v>
      </c>
      <c r="C1655" s="13" t="s">
        <v>5</v>
      </c>
      <c r="D1655" s="13" t="s">
        <v>5</v>
      </c>
      <c r="E1655" s="13" t="s">
        <v>1757</v>
      </c>
      <c r="F1655" s="11">
        <v>244326.2</v>
      </c>
      <c r="G1655" s="11">
        <f>G1656+G1660</f>
        <v>243957.7</v>
      </c>
    </row>
    <row r="1656" spans="1:7" s="2" customFormat="1" ht="45" x14ac:dyDescent="0.25">
      <c r="A1656" s="19" t="s">
        <v>1758</v>
      </c>
      <c r="B1656" s="19" t="s">
        <v>5</v>
      </c>
      <c r="C1656" s="19" t="s">
        <v>5</v>
      </c>
      <c r="D1656" s="19" t="s">
        <v>5</v>
      </c>
      <c r="E1656" s="13" t="s">
        <v>1759</v>
      </c>
      <c r="F1656" s="16">
        <v>70618</v>
      </c>
      <c r="G1656" s="16">
        <f>G1657+G1658+G1659</f>
        <v>70255.8</v>
      </c>
    </row>
    <row r="1657" spans="1:7" s="2" customFormat="1" ht="75" x14ac:dyDescent="0.25">
      <c r="A1657" s="19" t="s">
        <v>1758</v>
      </c>
      <c r="B1657" s="19" t="s">
        <v>105</v>
      </c>
      <c r="C1657" s="19" t="s">
        <v>1760</v>
      </c>
      <c r="D1657" s="19" t="s">
        <v>1761</v>
      </c>
      <c r="E1657" s="13" t="s">
        <v>106</v>
      </c>
      <c r="F1657" s="16">
        <v>34949.199999999997</v>
      </c>
      <c r="G1657" s="16">
        <v>34966.9</v>
      </c>
    </row>
    <row r="1658" spans="1:7" s="2" customFormat="1" ht="30" x14ac:dyDescent="0.25">
      <c r="A1658" s="19" t="s">
        <v>1758</v>
      </c>
      <c r="B1658" s="19" t="s">
        <v>15</v>
      </c>
      <c r="C1658" s="19" t="s">
        <v>1760</v>
      </c>
      <c r="D1658" s="19" t="s">
        <v>1761</v>
      </c>
      <c r="E1658" s="13" t="s">
        <v>18</v>
      </c>
      <c r="F1658" s="16">
        <v>33694.400000000001</v>
      </c>
      <c r="G1658" s="16">
        <v>33567.599999999999</v>
      </c>
    </row>
    <row r="1659" spans="1:7" s="2" customFormat="1" x14ac:dyDescent="0.25">
      <c r="A1659" s="19" t="s">
        <v>1758</v>
      </c>
      <c r="B1659" s="19" t="s">
        <v>34</v>
      </c>
      <c r="C1659" s="19" t="s">
        <v>1760</v>
      </c>
      <c r="D1659" s="19" t="s">
        <v>1761</v>
      </c>
      <c r="E1659" s="13" t="s">
        <v>35</v>
      </c>
      <c r="F1659" s="16">
        <v>1974.4</v>
      </c>
      <c r="G1659" s="16">
        <v>1721.3</v>
      </c>
    </row>
    <row r="1660" spans="1:7" s="2" customFormat="1" ht="60" x14ac:dyDescent="0.25">
      <c r="A1660" s="19" t="s">
        <v>1762</v>
      </c>
      <c r="B1660" s="19" t="s">
        <v>5</v>
      </c>
      <c r="C1660" s="19" t="s">
        <v>5</v>
      </c>
      <c r="D1660" s="19" t="s">
        <v>5</v>
      </c>
      <c r="E1660" s="13" t="s">
        <v>1763</v>
      </c>
      <c r="F1660" s="16">
        <v>173708.2</v>
      </c>
      <c r="G1660" s="16">
        <f>G1661+G1662</f>
        <v>173701.90000000002</v>
      </c>
    </row>
    <row r="1661" spans="1:7" s="2" customFormat="1" ht="75" x14ac:dyDescent="0.25">
      <c r="A1661" s="19" t="s">
        <v>1762</v>
      </c>
      <c r="B1661" s="19" t="s">
        <v>105</v>
      </c>
      <c r="C1661" s="19" t="s">
        <v>1760</v>
      </c>
      <c r="D1661" s="19" t="s">
        <v>1761</v>
      </c>
      <c r="E1661" s="13" t="s">
        <v>106</v>
      </c>
      <c r="F1661" s="16">
        <v>171852.5</v>
      </c>
      <c r="G1661" s="16">
        <v>171846.2</v>
      </c>
    </row>
    <row r="1662" spans="1:7" s="2" customFormat="1" ht="30" x14ac:dyDescent="0.25">
      <c r="A1662" s="19" t="s">
        <v>1762</v>
      </c>
      <c r="B1662" s="19" t="s">
        <v>15</v>
      </c>
      <c r="C1662" s="19" t="s">
        <v>1760</v>
      </c>
      <c r="D1662" s="19" t="s">
        <v>1761</v>
      </c>
      <c r="E1662" s="13" t="s">
        <v>18</v>
      </c>
      <c r="F1662" s="16">
        <v>1855.7</v>
      </c>
      <c r="G1662" s="16">
        <v>1855.7</v>
      </c>
    </row>
    <row r="1663" spans="1:7" s="2" customFormat="1" ht="60" x14ac:dyDescent="0.25">
      <c r="A1663" s="12" t="s">
        <v>1764</v>
      </c>
      <c r="B1663" s="13" t="s">
        <v>5</v>
      </c>
      <c r="C1663" s="13" t="s">
        <v>5</v>
      </c>
      <c r="D1663" s="13" t="s">
        <v>5</v>
      </c>
      <c r="E1663" s="13" t="s">
        <v>1765</v>
      </c>
      <c r="F1663" s="11">
        <v>12691.8</v>
      </c>
      <c r="G1663" s="11">
        <f>G1664</f>
        <v>12681.1</v>
      </c>
    </row>
    <row r="1664" spans="1:7" s="2" customFormat="1" ht="30" x14ac:dyDescent="0.25">
      <c r="A1664" s="19" t="s">
        <v>1766</v>
      </c>
      <c r="B1664" s="19" t="s">
        <v>5</v>
      </c>
      <c r="C1664" s="19" t="s">
        <v>5</v>
      </c>
      <c r="D1664" s="19" t="s">
        <v>5</v>
      </c>
      <c r="E1664" s="13" t="s">
        <v>1767</v>
      </c>
      <c r="F1664" s="16">
        <v>12691.8</v>
      </c>
      <c r="G1664" s="16">
        <f>G1665</f>
        <v>12681.1</v>
      </c>
    </row>
    <row r="1665" spans="1:7" s="2" customFormat="1" ht="30" x14ac:dyDescent="0.25">
      <c r="A1665" s="19" t="s">
        <v>1766</v>
      </c>
      <c r="B1665" s="19" t="s">
        <v>15</v>
      </c>
      <c r="C1665" s="19" t="s">
        <v>1760</v>
      </c>
      <c r="D1665" s="19" t="s">
        <v>1761</v>
      </c>
      <c r="E1665" s="13" t="s">
        <v>18</v>
      </c>
      <c r="F1665" s="16">
        <v>12691.8</v>
      </c>
      <c r="G1665" s="16">
        <v>12681.1</v>
      </c>
    </row>
    <row r="1666" spans="1:7" s="2" customFormat="1" ht="30" x14ac:dyDescent="0.25">
      <c r="A1666" s="12" t="s">
        <v>1768</v>
      </c>
      <c r="B1666" s="12" t="s">
        <v>5</v>
      </c>
      <c r="C1666" s="12" t="s">
        <v>5</v>
      </c>
      <c r="D1666" s="12" t="s">
        <v>5</v>
      </c>
      <c r="E1666" s="13" t="s">
        <v>1769</v>
      </c>
      <c r="F1666" s="11">
        <v>13159.1</v>
      </c>
      <c r="G1666" s="11">
        <f>G1667</f>
        <v>13159.1</v>
      </c>
    </row>
    <row r="1667" spans="1:7" s="2" customFormat="1" ht="30" x14ac:dyDescent="0.25">
      <c r="A1667" s="12" t="s">
        <v>1770</v>
      </c>
      <c r="B1667" s="13" t="s">
        <v>5</v>
      </c>
      <c r="C1667" s="13" t="s">
        <v>5</v>
      </c>
      <c r="D1667" s="13" t="s">
        <v>5</v>
      </c>
      <c r="E1667" s="13" t="s">
        <v>1771</v>
      </c>
      <c r="F1667" s="11">
        <v>13159.1</v>
      </c>
      <c r="G1667" s="11">
        <f>G1668+G1670</f>
        <v>13159.1</v>
      </c>
    </row>
    <row r="1668" spans="1:7" s="2" customFormat="1" ht="30" x14ac:dyDescent="0.25">
      <c r="A1668" s="19" t="s">
        <v>1772</v>
      </c>
      <c r="B1668" s="19" t="s">
        <v>5</v>
      </c>
      <c r="C1668" s="19" t="s">
        <v>5</v>
      </c>
      <c r="D1668" s="19" t="s">
        <v>5</v>
      </c>
      <c r="E1668" s="13" t="s">
        <v>1767</v>
      </c>
      <c r="F1668" s="16">
        <v>0</v>
      </c>
      <c r="G1668" s="16">
        <f>G1669</f>
        <v>0</v>
      </c>
    </row>
    <row r="1669" spans="1:7" s="2" customFormat="1" ht="30" x14ac:dyDescent="0.25">
      <c r="A1669" s="19" t="s">
        <v>1772</v>
      </c>
      <c r="B1669" s="19" t="s">
        <v>15</v>
      </c>
      <c r="C1669" s="19" t="s">
        <v>1760</v>
      </c>
      <c r="D1669" s="19" t="s">
        <v>1761</v>
      </c>
      <c r="E1669" s="13" t="s">
        <v>18</v>
      </c>
      <c r="F1669" s="16">
        <v>0</v>
      </c>
      <c r="G1669" s="16"/>
    </row>
    <row r="1670" spans="1:7" s="2" customFormat="1" ht="60" x14ac:dyDescent="0.25">
      <c r="A1670" s="19" t="s">
        <v>1773</v>
      </c>
      <c r="B1670" s="19" t="s">
        <v>5</v>
      </c>
      <c r="C1670" s="19" t="s">
        <v>5</v>
      </c>
      <c r="D1670" s="19" t="s">
        <v>5</v>
      </c>
      <c r="E1670" s="13" t="s">
        <v>1774</v>
      </c>
      <c r="F1670" s="16">
        <v>13159.1</v>
      </c>
      <c r="G1670" s="16">
        <f>G1671</f>
        <v>13159.1</v>
      </c>
    </row>
    <row r="1671" spans="1:7" s="2" customFormat="1" ht="30" x14ac:dyDescent="0.25">
      <c r="A1671" s="19" t="s">
        <v>1773</v>
      </c>
      <c r="B1671" s="19" t="s">
        <v>57</v>
      </c>
      <c r="C1671" s="19" t="s">
        <v>1760</v>
      </c>
      <c r="D1671" s="19" t="s">
        <v>1761</v>
      </c>
      <c r="E1671" s="13" t="s">
        <v>58</v>
      </c>
      <c r="F1671" s="16">
        <v>13159.1</v>
      </c>
      <c r="G1671" s="16">
        <v>13159.1</v>
      </c>
    </row>
    <row r="1672" spans="1:7" s="2" customFormat="1" ht="30" x14ac:dyDescent="0.25">
      <c r="A1672" s="12" t="s">
        <v>1775</v>
      </c>
      <c r="B1672" s="12" t="s">
        <v>5</v>
      </c>
      <c r="C1672" s="12" t="s">
        <v>5</v>
      </c>
      <c r="D1672" s="12" t="s">
        <v>5</v>
      </c>
      <c r="E1672" s="13" t="s">
        <v>1776</v>
      </c>
      <c r="F1672" s="11">
        <v>63264.6</v>
      </c>
      <c r="G1672" s="11">
        <f>G1673</f>
        <v>63264.6</v>
      </c>
    </row>
    <row r="1673" spans="1:7" s="2" customFormat="1" ht="30" x14ac:dyDescent="0.25">
      <c r="A1673" s="12" t="s">
        <v>1777</v>
      </c>
      <c r="B1673" s="13" t="s">
        <v>5</v>
      </c>
      <c r="C1673" s="13" t="s">
        <v>5</v>
      </c>
      <c r="D1673" s="13" t="s">
        <v>5</v>
      </c>
      <c r="E1673" s="13" t="s">
        <v>1778</v>
      </c>
      <c r="F1673" s="11">
        <v>63264.6</v>
      </c>
      <c r="G1673" s="11">
        <f>G1674+G1676</f>
        <v>63264.6</v>
      </c>
    </row>
    <row r="1674" spans="1:7" s="2" customFormat="1" ht="30" x14ac:dyDescent="0.25">
      <c r="A1674" s="19" t="s">
        <v>1779</v>
      </c>
      <c r="B1674" s="19" t="s">
        <v>5</v>
      </c>
      <c r="C1674" s="19" t="s">
        <v>5</v>
      </c>
      <c r="D1674" s="19" t="s">
        <v>5</v>
      </c>
      <c r="E1674" s="13" t="s">
        <v>1780</v>
      </c>
      <c r="F1674" s="16">
        <v>11608</v>
      </c>
      <c r="G1674" s="16">
        <f>G1675</f>
        <v>11608</v>
      </c>
    </row>
    <row r="1675" spans="1:7" s="2" customFormat="1" ht="30" x14ac:dyDescent="0.25">
      <c r="A1675" s="19" t="s">
        <v>1779</v>
      </c>
      <c r="B1675" s="19" t="s">
        <v>57</v>
      </c>
      <c r="C1675" s="19" t="s">
        <v>1760</v>
      </c>
      <c r="D1675" s="19" t="s">
        <v>1761</v>
      </c>
      <c r="E1675" s="13" t="s">
        <v>58</v>
      </c>
      <c r="F1675" s="16">
        <v>11608</v>
      </c>
      <c r="G1675" s="16">
        <v>11608</v>
      </c>
    </row>
    <row r="1676" spans="1:7" s="2" customFormat="1" ht="60" x14ac:dyDescent="0.25">
      <c r="A1676" s="19" t="s">
        <v>1781</v>
      </c>
      <c r="B1676" s="19" t="s">
        <v>5</v>
      </c>
      <c r="C1676" s="19" t="s">
        <v>5</v>
      </c>
      <c r="D1676" s="19" t="s">
        <v>5</v>
      </c>
      <c r="E1676" s="13" t="s">
        <v>1774</v>
      </c>
      <c r="F1676" s="16">
        <v>51656.6</v>
      </c>
      <c r="G1676" s="16">
        <f>G1677</f>
        <v>51656.6</v>
      </c>
    </row>
    <row r="1677" spans="1:7" s="2" customFormat="1" ht="30" x14ac:dyDescent="0.25">
      <c r="A1677" s="19" t="s">
        <v>1781</v>
      </c>
      <c r="B1677" s="19" t="s">
        <v>57</v>
      </c>
      <c r="C1677" s="19" t="s">
        <v>1760</v>
      </c>
      <c r="D1677" s="19" t="s">
        <v>1761</v>
      </c>
      <c r="E1677" s="13" t="s">
        <v>58</v>
      </c>
      <c r="F1677" s="16">
        <v>51656.6</v>
      </c>
      <c r="G1677" s="16">
        <v>51656.6</v>
      </c>
    </row>
    <row r="1678" spans="1:7" s="2" customFormat="1" x14ac:dyDescent="0.25">
      <c r="A1678" s="12" t="s">
        <v>1782</v>
      </c>
      <c r="B1678" s="12" t="s">
        <v>5</v>
      </c>
      <c r="C1678" s="12" t="s">
        <v>5</v>
      </c>
      <c r="D1678" s="12" t="s">
        <v>5</v>
      </c>
      <c r="E1678" s="13" t="s">
        <v>100</v>
      </c>
      <c r="F1678" s="11">
        <v>49369.3</v>
      </c>
      <c r="G1678" s="11">
        <f>G1679</f>
        <v>49363.6</v>
      </c>
    </row>
    <row r="1679" spans="1:7" s="2" customFormat="1" ht="30" x14ac:dyDescent="0.25">
      <c r="A1679" s="12" t="s">
        <v>1783</v>
      </c>
      <c r="B1679" s="13" t="s">
        <v>5</v>
      </c>
      <c r="C1679" s="13" t="s">
        <v>5</v>
      </c>
      <c r="D1679" s="13" t="s">
        <v>5</v>
      </c>
      <c r="E1679" s="13" t="s">
        <v>259</v>
      </c>
      <c r="F1679" s="11">
        <v>49369.3</v>
      </c>
      <c r="G1679" s="11">
        <f>G1680+G1683</f>
        <v>49363.6</v>
      </c>
    </row>
    <row r="1680" spans="1:7" s="2" customFormat="1" ht="30" x14ac:dyDescent="0.25">
      <c r="A1680" s="19" t="s">
        <v>1784</v>
      </c>
      <c r="B1680" s="19" t="s">
        <v>5</v>
      </c>
      <c r="C1680" s="19" t="s">
        <v>5</v>
      </c>
      <c r="D1680" s="19" t="s">
        <v>5</v>
      </c>
      <c r="E1680" s="13" t="s">
        <v>104</v>
      </c>
      <c r="F1680" s="16">
        <v>12289.3</v>
      </c>
      <c r="G1680" s="16">
        <f>G1681+G1682</f>
        <v>12289.199999999999</v>
      </c>
    </row>
    <row r="1681" spans="1:7" s="2" customFormat="1" ht="75" x14ac:dyDescent="0.25">
      <c r="A1681" s="19" t="s">
        <v>1784</v>
      </c>
      <c r="B1681" s="19" t="s">
        <v>105</v>
      </c>
      <c r="C1681" s="19" t="s">
        <v>1760</v>
      </c>
      <c r="D1681" s="19" t="s">
        <v>1761</v>
      </c>
      <c r="E1681" s="13" t="s">
        <v>106</v>
      </c>
      <c r="F1681" s="16">
        <v>12190.3</v>
      </c>
      <c r="G1681" s="16">
        <v>12186.9</v>
      </c>
    </row>
    <row r="1682" spans="1:7" s="2" customFormat="1" ht="30" x14ac:dyDescent="0.25">
      <c r="A1682" s="19" t="s">
        <v>1784</v>
      </c>
      <c r="B1682" s="19" t="s">
        <v>15</v>
      </c>
      <c r="C1682" s="19" t="s">
        <v>1760</v>
      </c>
      <c r="D1682" s="19" t="s">
        <v>1761</v>
      </c>
      <c r="E1682" s="13" t="s">
        <v>18</v>
      </c>
      <c r="F1682" s="16">
        <v>99</v>
      </c>
      <c r="G1682" s="16">
        <v>102.3</v>
      </c>
    </row>
    <row r="1683" spans="1:7" s="2" customFormat="1" ht="60" x14ac:dyDescent="0.25">
      <c r="A1683" s="19" t="s">
        <v>1785</v>
      </c>
      <c r="B1683" s="19" t="s">
        <v>5</v>
      </c>
      <c r="C1683" s="19" t="s">
        <v>5</v>
      </c>
      <c r="D1683" s="19" t="s">
        <v>5</v>
      </c>
      <c r="E1683" s="13" t="s">
        <v>1786</v>
      </c>
      <c r="F1683" s="16">
        <v>37080</v>
      </c>
      <c r="G1683" s="16">
        <f>G1684+G1685+G1686</f>
        <v>37074.400000000001</v>
      </c>
    </row>
    <row r="1684" spans="1:7" s="2" customFormat="1" ht="75" x14ac:dyDescent="0.25">
      <c r="A1684" s="19" t="s">
        <v>1785</v>
      </c>
      <c r="B1684" s="19" t="s">
        <v>105</v>
      </c>
      <c r="C1684" s="19" t="s">
        <v>1760</v>
      </c>
      <c r="D1684" s="19" t="s">
        <v>1761</v>
      </c>
      <c r="E1684" s="13" t="s">
        <v>106</v>
      </c>
      <c r="F1684" s="16">
        <v>29011</v>
      </c>
      <c r="G1684" s="16">
        <v>29276.400000000001</v>
      </c>
    </row>
    <row r="1685" spans="1:7" s="2" customFormat="1" ht="30" x14ac:dyDescent="0.25">
      <c r="A1685" s="19" t="s">
        <v>1785</v>
      </c>
      <c r="B1685" s="19" t="s">
        <v>15</v>
      </c>
      <c r="C1685" s="19" t="s">
        <v>1760</v>
      </c>
      <c r="D1685" s="19" t="s">
        <v>1761</v>
      </c>
      <c r="E1685" s="13" t="s">
        <v>18</v>
      </c>
      <c r="F1685" s="16">
        <v>8042</v>
      </c>
      <c r="G1685" s="16">
        <v>7787.2</v>
      </c>
    </row>
    <row r="1686" spans="1:7" s="2" customFormat="1" x14ac:dyDescent="0.25">
      <c r="A1686" s="19" t="s">
        <v>1785</v>
      </c>
      <c r="B1686" s="19" t="s">
        <v>34</v>
      </c>
      <c r="C1686" s="19" t="s">
        <v>1760</v>
      </c>
      <c r="D1686" s="19" t="s">
        <v>1761</v>
      </c>
      <c r="E1686" s="13" t="s">
        <v>35</v>
      </c>
      <c r="F1686" s="16">
        <v>27</v>
      </c>
      <c r="G1686" s="16">
        <v>10.8</v>
      </c>
    </row>
    <row r="1687" spans="1:7" s="2" customFormat="1" ht="30" x14ac:dyDescent="0.25">
      <c r="A1687" s="12" t="s">
        <v>1787</v>
      </c>
      <c r="B1687" s="12" t="s">
        <v>5</v>
      </c>
      <c r="C1687" s="12" t="s">
        <v>5</v>
      </c>
      <c r="D1687" s="12" t="s">
        <v>5</v>
      </c>
      <c r="E1687" s="13" t="s">
        <v>1788</v>
      </c>
      <c r="F1687" s="11">
        <v>2645083.5</v>
      </c>
      <c r="G1687" s="11">
        <f>G1688+G1710+G1729+G1739+G1754+G1768+G1792+G1796</f>
        <v>3334916.9000000004</v>
      </c>
    </row>
    <row r="1688" spans="1:7" s="2" customFormat="1" x14ac:dyDescent="0.25">
      <c r="A1688" s="12" t="s">
        <v>1789</v>
      </c>
      <c r="B1688" s="12" t="s">
        <v>5</v>
      </c>
      <c r="C1688" s="12" t="s">
        <v>5</v>
      </c>
      <c r="D1688" s="12" t="s">
        <v>5</v>
      </c>
      <c r="E1688" s="13" t="s">
        <v>1790</v>
      </c>
      <c r="F1688" s="11">
        <v>196749.5</v>
      </c>
      <c r="G1688" s="11">
        <f>G1689+G1696+G1699+G1702+G1705</f>
        <v>182286.9</v>
      </c>
    </row>
    <row r="1689" spans="1:7" s="2" customFormat="1" ht="30" x14ac:dyDescent="0.25">
      <c r="A1689" s="12" t="s">
        <v>1791</v>
      </c>
      <c r="B1689" s="13" t="s">
        <v>5</v>
      </c>
      <c r="C1689" s="13" t="s">
        <v>5</v>
      </c>
      <c r="D1689" s="13" t="s">
        <v>5</v>
      </c>
      <c r="E1689" s="13" t="s">
        <v>1792</v>
      </c>
      <c r="F1689" s="11">
        <v>160822.6</v>
      </c>
      <c r="G1689" s="11">
        <f>G1690+G1692+G1694</f>
        <v>151807</v>
      </c>
    </row>
    <row r="1690" spans="1:7" s="2" customFormat="1" ht="45" x14ac:dyDescent="0.25">
      <c r="A1690" s="19" t="s">
        <v>1793</v>
      </c>
      <c r="B1690" s="19" t="s">
        <v>5</v>
      </c>
      <c r="C1690" s="19" t="s">
        <v>5</v>
      </c>
      <c r="D1690" s="19" t="s">
        <v>5</v>
      </c>
      <c r="E1690" s="13" t="s">
        <v>54</v>
      </c>
      <c r="F1690" s="16">
        <v>3248.1</v>
      </c>
      <c r="G1690" s="16">
        <f>G1691</f>
        <v>3248</v>
      </c>
    </row>
    <row r="1691" spans="1:7" s="2" customFormat="1" x14ac:dyDescent="0.25">
      <c r="A1691" s="19" t="s">
        <v>1793</v>
      </c>
      <c r="B1691" s="19" t="s">
        <v>34</v>
      </c>
      <c r="C1691" s="19" t="s">
        <v>1555</v>
      </c>
      <c r="D1691" s="19" t="s">
        <v>1499</v>
      </c>
      <c r="E1691" s="13" t="s">
        <v>35</v>
      </c>
      <c r="F1691" s="16">
        <v>3248.1</v>
      </c>
      <c r="G1691" s="16">
        <v>3248</v>
      </c>
    </row>
    <row r="1692" spans="1:7" s="2" customFormat="1" ht="45" x14ac:dyDescent="0.25">
      <c r="A1692" s="19" t="s">
        <v>1794</v>
      </c>
      <c r="B1692" s="19" t="s">
        <v>5</v>
      </c>
      <c r="C1692" s="19" t="s">
        <v>5</v>
      </c>
      <c r="D1692" s="19" t="s">
        <v>5</v>
      </c>
      <c r="E1692" s="13" t="s">
        <v>1795</v>
      </c>
      <c r="F1692" s="16">
        <v>10000</v>
      </c>
      <c r="G1692" s="16">
        <f>G1693</f>
        <v>2106</v>
      </c>
    </row>
    <row r="1693" spans="1:7" s="2" customFormat="1" x14ac:dyDescent="0.25">
      <c r="A1693" s="19" t="s">
        <v>1794</v>
      </c>
      <c r="B1693" s="19" t="s">
        <v>34</v>
      </c>
      <c r="C1693" s="19" t="s">
        <v>1555</v>
      </c>
      <c r="D1693" s="19" t="s">
        <v>1499</v>
      </c>
      <c r="E1693" s="13" t="s">
        <v>35</v>
      </c>
      <c r="F1693" s="16">
        <v>10000</v>
      </c>
      <c r="G1693" s="16">
        <v>2106</v>
      </c>
    </row>
    <row r="1694" spans="1:7" s="2" customFormat="1" ht="30" x14ac:dyDescent="0.25">
      <c r="A1694" s="19" t="s">
        <v>1796</v>
      </c>
      <c r="B1694" s="19" t="s">
        <v>5</v>
      </c>
      <c r="C1694" s="19" t="s">
        <v>5</v>
      </c>
      <c r="D1694" s="19" t="s">
        <v>5</v>
      </c>
      <c r="E1694" s="13" t="s">
        <v>1797</v>
      </c>
      <c r="F1694" s="16">
        <v>147574.5</v>
      </c>
      <c r="G1694" s="16">
        <f>G1695</f>
        <v>146453</v>
      </c>
    </row>
    <row r="1695" spans="1:7" s="2" customFormat="1" x14ac:dyDescent="0.25">
      <c r="A1695" s="19" t="s">
        <v>1796</v>
      </c>
      <c r="B1695" s="19" t="s">
        <v>34</v>
      </c>
      <c r="C1695" s="19" t="s">
        <v>1555</v>
      </c>
      <c r="D1695" s="19" t="s">
        <v>1499</v>
      </c>
      <c r="E1695" s="13" t="s">
        <v>35</v>
      </c>
      <c r="F1695" s="16">
        <v>147574.5</v>
      </c>
      <c r="G1695" s="16">
        <v>146453</v>
      </c>
    </row>
    <row r="1696" spans="1:7" s="2" customFormat="1" ht="45" x14ac:dyDescent="0.25">
      <c r="A1696" s="12" t="s">
        <v>1798</v>
      </c>
      <c r="B1696" s="13" t="s">
        <v>5</v>
      </c>
      <c r="C1696" s="13" t="s">
        <v>5</v>
      </c>
      <c r="D1696" s="13" t="s">
        <v>5</v>
      </c>
      <c r="E1696" s="13" t="s">
        <v>1799</v>
      </c>
      <c r="F1696" s="11">
        <v>8850.7000000000007</v>
      </c>
      <c r="G1696" s="11">
        <f>G1697</f>
        <v>5870.9</v>
      </c>
    </row>
    <row r="1697" spans="1:7" s="2" customFormat="1" ht="45" x14ac:dyDescent="0.25">
      <c r="A1697" s="19" t="s">
        <v>1800</v>
      </c>
      <c r="B1697" s="19" t="s">
        <v>5</v>
      </c>
      <c r="C1697" s="19" t="s">
        <v>5</v>
      </c>
      <c r="D1697" s="19" t="s">
        <v>5</v>
      </c>
      <c r="E1697" s="13" t="s">
        <v>1801</v>
      </c>
      <c r="F1697" s="16">
        <v>8850.7000000000007</v>
      </c>
      <c r="G1697" s="16">
        <f>G1698</f>
        <v>5870.9</v>
      </c>
    </row>
    <row r="1698" spans="1:7" s="2" customFormat="1" x14ac:dyDescent="0.25">
      <c r="A1698" s="19" t="s">
        <v>1800</v>
      </c>
      <c r="B1698" s="19" t="s">
        <v>34</v>
      </c>
      <c r="C1698" s="19" t="s">
        <v>1555</v>
      </c>
      <c r="D1698" s="19" t="s">
        <v>1499</v>
      </c>
      <c r="E1698" s="13" t="s">
        <v>35</v>
      </c>
      <c r="F1698" s="16">
        <v>8850.7000000000007</v>
      </c>
      <c r="G1698" s="16">
        <v>5870.9</v>
      </c>
    </row>
    <row r="1699" spans="1:7" s="2" customFormat="1" ht="45" x14ac:dyDescent="0.25">
      <c r="A1699" s="12" t="s">
        <v>1802</v>
      </c>
      <c r="B1699" s="13" t="s">
        <v>5</v>
      </c>
      <c r="C1699" s="13" t="s">
        <v>5</v>
      </c>
      <c r="D1699" s="13" t="s">
        <v>5</v>
      </c>
      <c r="E1699" s="13" t="s">
        <v>1803</v>
      </c>
      <c r="F1699" s="11">
        <v>4483.3999999999996</v>
      </c>
      <c r="G1699" s="11">
        <f>G1700</f>
        <v>2830.9</v>
      </c>
    </row>
    <row r="1700" spans="1:7" s="2" customFormat="1" ht="45" x14ac:dyDescent="0.25">
      <c r="A1700" s="19" t="s">
        <v>1804</v>
      </c>
      <c r="B1700" s="19" t="s">
        <v>5</v>
      </c>
      <c r="C1700" s="19" t="s">
        <v>5</v>
      </c>
      <c r="D1700" s="19" t="s">
        <v>5</v>
      </c>
      <c r="E1700" s="13" t="s">
        <v>1801</v>
      </c>
      <c r="F1700" s="16">
        <v>4483.3999999999996</v>
      </c>
      <c r="G1700" s="16">
        <f>G1701</f>
        <v>2830.9</v>
      </c>
    </row>
    <row r="1701" spans="1:7" s="2" customFormat="1" x14ac:dyDescent="0.25">
      <c r="A1701" s="19" t="s">
        <v>1804</v>
      </c>
      <c r="B1701" s="19" t="s">
        <v>34</v>
      </c>
      <c r="C1701" s="19" t="s">
        <v>1555</v>
      </c>
      <c r="D1701" s="19" t="s">
        <v>1499</v>
      </c>
      <c r="E1701" s="13" t="s">
        <v>35</v>
      </c>
      <c r="F1701" s="16">
        <v>4483.3999999999996</v>
      </c>
      <c r="G1701" s="16">
        <v>2830.9</v>
      </c>
    </row>
    <row r="1702" spans="1:7" ht="30" x14ac:dyDescent="0.25">
      <c r="A1702" s="12" t="s">
        <v>1805</v>
      </c>
      <c r="B1702" s="13" t="s">
        <v>5</v>
      </c>
      <c r="C1702" s="13" t="s">
        <v>5</v>
      </c>
      <c r="D1702" s="13" t="s">
        <v>5</v>
      </c>
      <c r="E1702" s="13" t="s">
        <v>1806</v>
      </c>
      <c r="F1702" s="11">
        <v>814.7</v>
      </c>
      <c r="G1702" s="11">
        <f>G1703</f>
        <v>0</v>
      </c>
    </row>
    <row r="1703" spans="1:7" ht="45" x14ac:dyDescent="0.25">
      <c r="A1703" s="19" t="s">
        <v>1807</v>
      </c>
      <c r="B1703" s="19" t="s">
        <v>5</v>
      </c>
      <c r="C1703" s="19" t="s">
        <v>5</v>
      </c>
      <c r="D1703" s="19" t="s">
        <v>5</v>
      </c>
      <c r="E1703" s="13" t="s">
        <v>1801</v>
      </c>
      <c r="F1703" s="16">
        <v>814.7</v>
      </c>
      <c r="G1703" s="16">
        <f>G1704</f>
        <v>0</v>
      </c>
    </row>
    <row r="1704" spans="1:7" x14ac:dyDescent="0.25">
      <c r="A1704" s="19" t="s">
        <v>1807</v>
      </c>
      <c r="B1704" s="19" t="s">
        <v>34</v>
      </c>
      <c r="C1704" s="19" t="s">
        <v>1555</v>
      </c>
      <c r="D1704" s="19" t="s">
        <v>1499</v>
      </c>
      <c r="E1704" s="13" t="s">
        <v>35</v>
      </c>
      <c r="F1704" s="16">
        <v>814.7</v>
      </c>
      <c r="G1704" s="16">
        <v>0</v>
      </c>
    </row>
    <row r="1705" spans="1:7" ht="30" x14ac:dyDescent="0.25">
      <c r="A1705" s="12" t="s">
        <v>1808</v>
      </c>
      <c r="B1705" s="13" t="s">
        <v>5</v>
      </c>
      <c r="C1705" s="13" t="s">
        <v>5</v>
      </c>
      <c r="D1705" s="13" t="s">
        <v>5</v>
      </c>
      <c r="E1705" s="13" t="s">
        <v>1809</v>
      </c>
      <c r="F1705" s="11">
        <v>21778.1</v>
      </c>
      <c r="G1705" s="11">
        <f>G1706+G1708</f>
        <v>21778.1</v>
      </c>
    </row>
    <row r="1706" spans="1:7" ht="30" x14ac:dyDescent="0.25">
      <c r="A1706" s="19" t="s">
        <v>1810</v>
      </c>
      <c r="B1706" s="19" t="s">
        <v>5</v>
      </c>
      <c r="C1706" s="19" t="s">
        <v>5</v>
      </c>
      <c r="D1706" s="19" t="s">
        <v>5</v>
      </c>
      <c r="E1706" s="13" t="s">
        <v>1811</v>
      </c>
      <c r="F1706" s="16">
        <v>3366</v>
      </c>
      <c r="G1706" s="16">
        <f>G1707</f>
        <v>3366</v>
      </c>
    </row>
    <row r="1707" spans="1:7" x14ac:dyDescent="0.25">
      <c r="A1707" s="19" t="s">
        <v>1810</v>
      </c>
      <c r="B1707" s="19" t="s">
        <v>34</v>
      </c>
      <c r="C1707" s="19" t="s">
        <v>1555</v>
      </c>
      <c r="D1707" s="19" t="s">
        <v>1499</v>
      </c>
      <c r="E1707" s="13" t="s">
        <v>35</v>
      </c>
      <c r="F1707" s="16">
        <v>3366</v>
      </c>
      <c r="G1707" s="16">
        <v>3366</v>
      </c>
    </row>
    <row r="1708" spans="1:7" ht="45" x14ac:dyDescent="0.25">
      <c r="A1708" s="19" t="s">
        <v>2051</v>
      </c>
      <c r="B1708" s="19" t="s">
        <v>5</v>
      </c>
      <c r="C1708" s="19" t="s">
        <v>5</v>
      </c>
      <c r="D1708" s="19" t="s">
        <v>5</v>
      </c>
      <c r="E1708" s="13" t="s">
        <v>2052</v>
      </c>
      <c r="F1708" s="16">
        <v>18412.099999999999</v>
      </c>
      <c r="G1708" s="16">
        <f>G1709</f>
        <v>18412.099999999999</v>
      </c>
    </row>
    <row r="1709" spans="1:7" x14ac:dyDescent="0.25">
      <c r="A1709" s="19" t="s">
        <v>2051</v>
      </c>
      <c r="B1709" s="19" t="s">
        <v>34</v>
      </c>
      <c r="C1709" s="19" t="s">
        <v>1555</v>
      </c>
      <c r="D1709" s="19" t="s">
        <v>1499</v>
      </c>
      <c r="E1709" s="13" t="s">
        <v>35</v>
      </c>
      <c r="F1709" s="16">
        <v>18412.099999999999</v>
      </c>
      <c r="G1709" s="16">
        <v>18412.099999999999</v>
      </c>
    </row>
    <row r="1710" spans="1:7" x14ac:dyDescent="0.25">
      <c r="A1710" s="12" t="s">
        <v>1812</v>
      </c>
      <c r="B1710" s="12" t="s">
        <v>5</v>
      </c>
      <c r="C1710" s="12" t="s">
        <v>5</v>
      </c>
      <c r="D1710" s="12" t="s">
        <v>5</v>
      </c>
      <c r="E1710" s="13" t="s">
        <v>1813</v>
      </c>
      <c r="F1710" s="11">
        <v>250048.4</v>
      </c>
      <c r="G1710" s="11">
        <f>G1711+G1716++G1719+G1724</f>
        <v>233262.39999999997</v>
      </c>
    </row>
    <row r="1711" spans="1:7" ht="30" x14ac:dyDescent="0.25">
      <c r="A1711" s="12" t="s">
        <v>1814</v>
      </c>
      <c r="B1711" s="13" t="s">
        <v>5</v>
      </c>
      <c r="C1711" s="13" t="s">
        <v>5</v>
      </c>
      <c r="D1711" s="13" t="s">
        <v>5</v>
      </c>
      <c r="E1711" s="13" t="s">
        <v>1815</v>
      </c>
      <c r="F1711" s="11">
        <v>79788.600000000006</v>
      </c>
      <c r="G1711" s="11">
        <f>G1712+G1714</f>
        <v>79638.8</v>
      </c>
    </row>
    <row r="1712" spans="1:7" ht="45" x14ac:dyDescent="0.25">
      <c r="A1712" s="19" t="s">
        <v>1816</v>
      </c>
      <c r="B1712" s="19" t="s">
        <v>5</v>
      </c>
      <c r="C1712" s="19" t="s">
        <v>5</v>
      </c>
      <c r="D1712" s="19" t="s">
        <v>5</v>
      </c>
      <c r="E1712" s="13" t="s">
        <v>54</v>
      </c>
      <c r="F1712" s="16">
        <v>115.6</v>
      </c>
      <c r="G1712" s="16">
        <f>G1713</f>
        <v>115.6</v>
      </c>
    </row>
    <row r="1713" spans="1:7" x14ac:dyDescent="0.25">
      <c r="A1713" s="19" t="s">
        <v>1816</v>
      </c>
      <c r="B1713" s="19" t="s">
        <v>34</v>
      </c>
      <c r="C1713" s="19" t="s">
        <v>1555</v>
      </c>
      <c r="D1713" s="19" t="s">
        <v>1499</v>
      </c>
      <c r="E1713" s="13" t="s">
        <v>35</v>
      </c>
      <c r="F1713" s="16">
        <v>115.6</v>
      </c>
      <c r="G1713" s="16">
        <v>115.6</v>
      </c>
    </row>
    <row r="1714" spans="1:7" x14ac:dyDescent="0.25">
      <c r="A1714" s="19" t="s">
        <v>1817</v>
      </c>
      <c r="B1714" s="19" t="s">
        <v>5</v>
      </c>
      <c r="C1714" s="19" t="s">
        <v>5</v>
      </c>
      <c r="D1714" s="19" t="s">
        <v>5</v>
      </c>
      <c r="E1714" s="13" t="s">
        <v>1818</v>
      </c>
      <c r="F1714" s="16">
        <v>79673</v>
      </c>
      <c r="G1714" s="16">
        <f>G1715</f>
        <v>79523.199999999997</v>
      </c>
    </row>
    <row r="1715" spans="1:7" x14ac:dyDescent="0.25">
      <c r="A1715" s="19" t="s">
        <v>1817</v>
      </c>
      <c r="B1715" s="19" t="s">
        <v>34</v>
      </c>
      <c r="C1715" s="19" t="s">
        <v>1555</v>
      </c>
      <c r="D1715" s="19" t="s">
        <v>1499</v>
      </c>
      <c r="E1715" s="13" t="s">
        <v>35</v>
      </c>
      <c r="F1715" s="16">
        <v>79673</v>
      </c>
      <c r="G1715" s="16">
        <v>79523.199999999997</v>
      </c>
    </row>
    <row r="1716" spans="1:7" ht="45" x14ac:dyDescent="0.25">
      <c r="A1716" s="12" t="s">
        <v>1819</v>
      </c>
      <c r="B1716" s="13" t="s">
        <v>5</v>
      </c>
      <c r="C1716" s="13" t="s">
        <v>5</v>
      </c>
      <c r="D1716" s="13" t="s">
        <v>5</v>
      </c>
      <c r="E1716" s="13" t="s">
        <v>1820</v>
      </c>
      <c r="F1716" s="11">
        <v>88927.7</v>
      </c>
      <c r="G1716" s="11">
        <f>G1717</f>
        <v>80909</v>
      </c>
    </row>
    <row r="1717" spans="1:7" ht="45" x14ac:dyDescent="0.25">
      <c r="A1717" s="19" t="s">
        <v>1821</v>
      </c>
      <c r="B1717" s="19" t="s">
        <v>5</v>
      </c>
      <c r="C1717" s="19" t="s">
        <v>5</v>
      </c>
      <c r="D1717" s="19" t="s">
        <v>5</v>
      </c>
      <c r="E1717" s="13" t="s">
        <v>1801</v>
      </c>
      <c r="F1717" s="16">
        <v>88927.7</v>
      </c>
      <c r="G1717" s="16">
        <f>G1718</f>
        <v>80909</v>
      </c>
    </row>
    <row r="1718" spans="1:7" x14ac:dyDescent="0.25">
      <c r="A1718" s="19" t="s">
        <v>1821</v>
      </c>
      <c r="B1718" s="19" t="s">
        <v>34</v>
      </c>
      <c r="C1718" s="19" t="s">
        <v>1555</v>
      </c>
      <c r="D1718" s="19" t="s">
        <v>1499</v>
      </c>
      <c r="E1718" s="13" t="s">
        <v>35</v>
      </c>
      <c r="F1718" s="16">
        <v>88927.7</v>
      </c>
      <c r="G1718" s="16">
        <v>80909</v>
      </c>
    </row>
    <row r="1719" spans="1:7" ht="30" x14ac:dyDescent="0.25">
      <c r="A1719" s="12" t="s">
        <v>1822</v>
      </c>
      <c r="B1719" s="13" t="s">
        <v>5</v>
      </c>
      <c r="C1719" s="13" t="s">
        <v>5</v>
      </c>
      <c r="D1719" s="13" t="s">
        <v>5</v>
      </c>
      <c r="E1719" s="13" t="s">
        <v>1823</v>
      </c>
      <c r="F1719" s="11">
        <v>67862.100000000006</v>
      </c>
      <c r="G1719" s="11">
        <f>G1720+G1722</f>
        <v>63459.8</v>
      </c>
    </row>
    <row r="1720" spans="1:7" ht="45" x14ac:dyDescent="0.25">
      <c r="A1720" s="19" t="s">
        <v>1824</v>
      </c>
      <c r="B1720" s="19" t="s">
        <v>5</v>
      </c>
      <c r="C1720" s="19" t="s">
        <v>5</v>
      </c>
      <c r="D1720" s="19" t="s">
        <v>5</v>
      </c>
      <c r="E1720" s="13" t="s">
        <v>54</v>
      </c>
      <c r="F1720" s="16">
        <v>59.5</v>
      </c>
      <c r="G1720" s="16">
        <f>G1721</f>
        <v>59.4</v>
      </c>
    </row>
    <row r="1721" spans="1:7" x14ac:dyDescent="0.25">
      <c r="A1721" s="19" t="s">
        <v>1824</v>
      </c>
      <c r="B1721" s="19" t="s">
        <v>34</v>
      </c>
      <c r="C1721" s="19" t="s">
        <v>1555</v>
      </c>
      <c r="D1721" s="19" t="s">
        <v>1499</v>
      </c>
      <c r="E1721" s="13" t="s">
        <v>35</v>
      </c>
      <c r="F1721" s="16">
        <v>59.5</v>
      </c>
      <c r="G1721" s="16">
        <v>59.4</v>
      </c>
    </row>
    <row r="1722" spans="1:7" ht="45" x14ac:dyDescent="0.25">
      <c r="A1722" s="19" t="s">
        <v>1825</v>
      </c>
      <c r="B1722" s="19" t="s">
        <v>5</v>
      </c>
      <c r="C1722" s="19" t="s">
        <v>5</v>
      </c>
      <c r="D1722" s="19" t="s">
        <v>5</v>
      </c>
      <c r="E1722" s="13" t="s">
        <v>1801</v>
      </c>
      <c r="F1722" s="16">
        <v>67802.600000000006</v>
      </c>
      <c r="G1722" s="16">
        <f>G1723</f>
        <v>63400.4</v>
      </c>
    </row>
    <row r="1723" spans="1:7" x14ac:dyDescent="0.25">
      <c r="A1723" s="19" t="s">
        <v>1825</v>
      </c>
      <c r="B1723" s="19" t="s">
        <v>34</v>
      </c>
      <c r="C1723" s="19" t="s">
        <v>1555</v>
      </c>
      <c r="D1723" s="19" t="s">
        <v>1499</v>
      </c>
      <c r="E1723" s="13" t="s">
        <v>35</v>
      </c>
      <c r="F1723" s="16">
        <v>67802.600000000006</v>
      </c>
      <c r="G1723" s="16">
        <v>63400.4</v>
      </c>
    </row>
    <row r="1724" spans="1:7" x14ac:dyDescent="0.25">
      <c r="A1724" s="12" t="s">
        <v>1826</v>
      </c>
      <c r="B1724" s="13" t="s">
        <v>5</v>
      </c>
      <c r="C1724" s="13" t="s">
        <v>5</v>
      </c>
      <c r="D1724" s="13" t="s">
        <v>5</v>
      </c>
      <c r="E1724" s="13" t="s">
        <v>1827</v>
      </c>
      <c r="F1724" s="11">
        <v>13470</v>
      </c>
      <c r="G1724" s="11">
        <f>G1725+G1727</f>
        <v>9254.8000000000011</v>
      </c>
    </row>
    <row r="1725" spans="1:7" ht="45" x14ac:dyDescent="0.25">
      <c r="A1725" s="19" t="s">
        <v>1828</v>
      </c>
      <c r="B1725" s="19" t="s">
        <v>5</v>
      </c>
      <c r="C1725" s="19" t="s">
        <v>5</v>
      </c>
      <c r="D1725" s="19" t="s">
        <v>5</v>
      </c>
      <c r="E1725" s="13" t="s">
        <v>1829</v>
      </c>
      <c r="F1725" s="16">
        <v>11100</v>
      </c>
      <c r="G1725" s="16">
        <f>G1726</f>
        <v>7523.6</v>
      </c>
    </row>
    <row r="1726" spans="1:7" x14ac:dyDescent="0.25">
      <c r="A1726" s="19" t="s">
        <v>1828</v>
      </c>
      <c r="B1726" s="19" t="s">
        <v>34</v>
      </c>
      <c r="C1726" s="19" t="s">
        <v>1555</v>
      </c>
      <c r="D1726" s="19" t="s">
        <v>1499</v>
      </c>
      <c r="E1726" s="13" t="s">
        <v>35</v>
      </c>
      <c r="F1726" s="16">
        <v>11100</v>
      </c>
      <c r="G1726" s="16">
        <v>7523.6</v>
      </c>
    </row>
    <row r="1727" spans="1:7" ht="45" x14ac:dyDescent="0.25">
      <c r="A1727" s="19" t="s">
        <v>1830</v>
      </c>
      <c r="B1727" s="19" t="s">
        <v>5</v>
      </c>
      <c r="C1727" s="19" t="s">
        <v>5</v>
      </c>
      <c r="D1727" s="19" t="s">
        <v>5</v>
      </c>
      <c r="E1727" s="13" t="s">
        <v>1801</v>
      </c>
      <c r="F1727" s="16">
        <v>2370</v>
      </c>
      <c r="G1727" s="16">
        <f>G1728</f>
        <v>1731.2</v>
      </c>
    </row>
    <row r="1728" spans="1:7" x14ac:dyDescent="0.25">
      <c r="A1728" s="19" t="s">
        <v>1830</v>
      </c>
      <c r="B1728" s="19" t="s">
        <v>34</v>
      </c>
      <c r="C1728" s="19" t="s">
        <v>1555</v>
      </c>
      <c r="D1728" s="19" t="s">
        <v>1499</v>
      </c>
      <c r="E1728" s="13" t="s">
        <v>35</v>
      </c>
      <c r="F1728" s="16">
        <v>2370</v>
      </c>
      <c r="G1728" s="16">
        <v>1731.2</v>
      </c>
    </row>
    <row r="1729" spans="1:7" x14ac:dyDescent="0.25">
      <c r="A1729" s="12" t="s">
        <v>1831</v>
      </c>
      <c r="B1729" s="12" t="s">
        <v>5</v>
      </c>
      <c r="C1729" s="12" t="s">
        <v>5</v>
      </c>
      <c r="D1729" s="12" t="s">
        <v>5</v>
      </c>
      <c r="E1729" s="13" t="s">
        <v>1832</v>
      </c>
      <c r="F1729" s="11">
        <v>50956.7</v>
      </c>
      <c r="G1729" s="11">
        <f>G1730+G1735</f>
        <v>65701.8</v>
      </c>
    </row>
    <row r="1730" spans="1:7" ht="30" x14ac:dyDescent="0.25">
      <c r="A1730" s="12" t="s">
        <v>1833</v>
      </c>
      <c r="B1730" s="13" t="s">
        <v>5</v>
      </c>
      <c r="C1730" s="13" t="s">
        <v>5</v>
      </c>
      <c r="D1730" s="13" t="s">
        <v>5</v>
      </c>
      <c r="E1730" s="13" t="s">
        <v>1834</v>
      </c>
      <c r="F1730" s="11">
        <v>888.7</v>
      </c>
      <c r="G1730" s="11">
        <f>G1731+G1733</f>
        <v>818</v>
      </c>
    </row>
    <row r="1731" spans="1:7" ht="60" x14ac:dyDescent="0.25">
      <c r="A1731" s="19" t="s">
        <v>1835</v>
      </c>
      <c r="B1731" s="19" t="s">
        <v>5</v>
      </c>
      <c r="C1731" s="19" t="s">
        <v>5</v>
      </c>
      <c r="D1731" s="19" t="s">
        <v>5</v>
      </c>
      <c r="E1731" s="13" t="s">
        <v>1836</v>
      </c>
      <c r="F1731" s="16">
        <v>92.3</v>
      </c>
      <c r="G1731" s="16">
        <f>G1732</f>
        <v>85</v>
      </c>
    </row>
    <row r="1732" spans="1:7" x14ac:dyDescent="0.25">
      <c r="A1732" s="19" t="s">
        <v>1835</v>
      </c>
      <c r="B1732" s="19" t="s">
        <v>34</v>
      </c>
      <c r="C1732" s="19" t="s">
        <v>1555</v>
      </c>
      <c r="D1732" s="19" t="s">
        <v>1499</v>
      </c>
      <c r="E1732" s="13" t="s">
        <v>35</v>
      </c>
      <c r="F1732" s="16">
        <v>92.3</v>
      </c>
      <c r="G1732" s="16">
        <v>85</v>
      </c>
    </row>
    <row r="1733" spans="1:7" ht="45" x14ac:dyDescent="0.25">
      <c r="A1733" s="19" t="s">
        <v>1837</v>
      </c>
      <c r="B1733" s="19" t="s">
        <v>5</v>
      </c>
      <c r="C1733" s="19" t="s">
        <v>5</v>
      </c>
      <c r="D1733" s="19" t="s">
        <v>5</v>
      </c>
      <c r="E1733" s="13" t="s">
        <v>1801</v>
      </c>
      <c r="F1733" s="16">
        <v>796.4</v>
      </c>
      <c r="G1733" s="16">
        <f>G1734</f>
        <v>733</v>
      </c>
    </row>
    <row r="1734" spans="1:7" x14ac:dyDescent="0.25">
      <c r="A1734" s="19" t="s">
        <v>1837</v>
      </c>
      <c r="B1734" s="19" t="s">
        <v>34</v>
      </c>
      <c r="C1734" s="19" t="s">
        <v>1555</v>
      </c>
      <c r="D1734" s="19" t="s">
        <v>1499</v>
      </c>
      <c r="E1734" s="13" t="s">
        <v>35</v>
      </c>
      <c r="F1734" s="16">
        <v>796.4</v>
      </c>
      <c r="G1734" s="16">
        <v>733</v>
      </c>
    </row>
    <row r="1735" spans="1:7" ht="30" x14ac:dyDescent="0.25">
      <c r="A1735" s="12" t="s">
        <v>1838</v>
      </c>
      <c r="B1735" s="13" t="s">
        <v>5</v>
      </c>
      <c r="C1735" s="13" t="s">
        <v>5</v>
      </c>
      <c r="D1735" s="13" t="s">
        <v>5</v>
      </c>
      <c r="E1735" s="13" t="s">
        <v>1839</v>
      </c>
      <c r="F1735" s="11">
        <v>50068</v>
      </c>
      <c r="G1735" s="11">
        <f>G1736</f>
        <v>64883.8</v>
      </c>
    </row>
    <row r="1736" spans="1:7" ht="45" x14ac:dyDescent="0.25">
      <c r="A1736" s="19" t="s">
        <v>1840</v>
      </c>
      <c r="B1736" s="19" t="s">
        <v>5</v>
      </c>
      <c r="C1736" s="19" t="s">
        <v>5</v>
      </c>
      <c r="D1736" s="19" t="s">
        <v>5</v>
      </c>
      <c r="E1736" s="13" t="s">
        <v>1801</v>
      </c>
      <c r="F1736" s="16">
        <v>50068</v>
      </c>
      <c r="G1736" s="16">
        <f>G1737+G1738</f>
        <v>64883.8</v>
      </c>
    </row>
    <row r="1737" spans="1:7" ht="30" x14ac:dyDescent="0.25">
      <c r="A1737" s="19" t="s">
        <v>1840</v>
      </c>
      <c r="B1737" s="19" t="s">
        <v>57</v>
      </c>
      <c r="C1737" s="19" t="s">
        <v>1555</v>
      </c>
      <c r="D1737" s="19" t="s">
        <v>1499</v>
      </c>
      <c r="E1737" s="13" t="s">
        <v>58</v>
      </c>
      <c r="F1737" s="16">
        <v>11992.7</v>
      </c>
      <c r="G1737" s="16">
        <v>11992.7</v>
      </c>
    </row>
    <row r="1738" spans="1:7" x14ac:dyDescent="0.25">
      <c r="A1738" s="19" t="s">
        <v>1840</v>
      </c>
      <c r="B1738" s="19" t="s">
        <v>34</v>
      </c>
      <c r="C1738" s="19" t="s">
        <v>1555</v>
      </c>
      <c r="D1738" s="19" t="s">
        <v>1499</v>
      </c>
      <c r="E1738" s="13" t="s">
        <v>35</v>
      </c>
      <c r="F1738" s="16">
        <v>38075.300000000003</v>
      </c>
      <c r="G1738" s="16">
        <v>52891.1</v>
      </c>
    </row>
    <row r="1739" spans="1:7" ht="30" x14ac:dyDescent="0.25">
      <c r="A1739" s="12" t="s">
        <v>1841</v>
      </c>
      <c r="B1739" s="12" t="s">
        <v>5</v>
      </c>
      <c r="C1739" s="12" t="s">
        <v>5</v>
      </c>
      <c r="D1739" s="12" t="s">
        <v>5</v>
      </c>
      <c r="E1739" s="13" t="s">
        <v>1842</v>
      </c>
      <c r="F1739" s="11">
        <v>96122.8</v>
      </c>
      <c r="G1739" s="11">
        <f>G1740+G1743</f>
        <v>93910.2</v>
      </c>
    </row>
    <row r="1740" spans="1:7" ht="30" x14ac:dyDescent="0.25">
      <c r="A1740" s="12" t="s">
        <v>1843</v>
      </c>
      <c r="B1740" s="13" t="s">
        <v>5</v>
      </c>
      <c r="C1740" s="13" t="s">
        <v>5</v>
      </c>
      <c r="D1740" s="13" t="s">
        <v>5</v>
      </c>
      <c r="E1740" s="13" t="s">
        <v>1844</v>
      </c>
      <c r="F1740" s="11">
        <v>21863.200000000001</v>
      </c>
      <c r="G1740" s="11">
        <f>G1741</f>
        <v>21863.200000000001</v>
      </c>
    </row>
    <row r="1741" spans="1:7" ht="45" x14ac:dyDescent="0.25">
      <c r="A1741" s="19" t="s">
        <v>1845</v>
      </c>
      <c r="B1741" s="19" t="s">
        <v>5</v>
      </c>
      <c r="C1741" s="19" t="s">
        <v>5</v>
      </c>
      <c r="D1741" s="19" t="s">
        <v>5</v>
      </c>
      <c r="E1741" s="13" t="s">
        <v>1846</v>
      </c>
      <c r="F1741" s="16">
        <v>21863.200000000001</v>
      </c>
      <c r="G1741" s="16">
        <f>G1742</f>
        <v>21863.200000000001</v>
      </c>
    </row>
    <row r="1742" spans="1:7" x14ac:dyDescent="0.25">
      <c r="A1742" s="19" t="s">
        <v>1845</v>
      </c>
      <c r="B1742" s="19" t="s">
        <v>82</v>
      </c>
      <c r="C1742" s="19" t="s">
        <v>1555</v>
      </c>
      <c r="D1742" s="19" t="s">
        <v>490</v>
      </c>
      <c r="E1742" s="13" t="s">
        <v>83</v>
      </c>
      <c r="F1742" s="16">
        <v>21863.200000000001</v>
      </c>
      <c r="G1742" s="16">
        <v>21863.200000000001</v>
      </c>
    </row>
    <row r="1743" spans="1:7" ht="45" x14ac:dyDescent="0.25">
      <c r="A1743" s="12" t="s">
        <v>1847</v>
      </c>
      <c r="B1743" s="13" t="s">
        <v>5</v>
      </c>
      <c r="C1743" s="13" t="s">
        <v>5</v>
      </c>
      <c r="D1743" s="13" t="s">
        <v>5</v>
      </c>
      <c r="E1743" s="13" t="s">
        <v>1848</v>
      </c>
      <c r="F1743" s="11">
        <v>74259.600000000006</v>
      </c>
      <c r="G1743" s="11">
        <f>G1744+G1746+G1748+G1750+G1752</f>
        <v>72047</v>
      </c>
    </row>
    <row r="1744" spans="1:7" ht="30" x14ac:dyDescent="0.25">
      <c r="A1744" s="19" t="s">
        <v>1849</v>
      </c>
      <c r="B1744" s="19" t="s">
        <v>5</v>
      </c>
      <c r="C1744" s="19" t="s">
        <v>5</v>
      </c>
      <c r="D1744" s="19" t="s">
        <v>5</v>
      </c>
      <c r="E1744" s="13" t="s">
        <v>776</v>
      </c>
      <c r="F1744" s="16">
        <v>11666.4</v>
      </c>
      <c r="G1744" s="16">
        <f>G1745</f>
        <v>11502.9</v>
      </c>
    </row>
    <row r="1745" spans="1:7" x14ac:dyDescent="0.25">
      <c r="A1745" s="19" t="s">
        <v>1849</v>
      </c>
      <c r="B1745" s="19" t="s">
        <v>128</v>
      </c>
      <c r="C1745" s="19" t="s">
        <v>1555</v>
      </c>
      <c r="D1745" s="19" t="s">
        <v>485</v>
      </c>
      <c r="E1745" s="13" t="s">
        <v>129</v>
      </c>
      <c r="F1745" s="16">
        <v>11666.4</v>
      </c>
      <c r="G1745" s="16">
        <v>11502.9</v>
      </c>
    </row>
    <row r="1746" spans="1:7" ht="30" x14ac:dyDescent="0.25">
      <c r="A1746" s="19" t="s">
        <v>1850</v>
      </c>
      <c r="B1746" s="19" t="s">
        <v>5</v>
      </c>
      <c r="C1746" s="19" t="s">
        <v>5</v>
      </c>
      <c r="D1746" s="19" t="s">
        <v>5</v>
      </c>
      <c r="E1746" s="13" t="s">
        <v>1851</v>
      </c>
      <c r="F1746" s="16">
        <v>11649.8</v>
      </c>
      <c r="G1746" s="16">
        <f>G1747</f>
        <v>10629.6</v>
      </c>
    </row>
    <row r="1747" spans="1:7" x14ac:dyDescent="0.25">
      <c r="A1747" s="19" t="s">
        <v>1850</v>
      </c>
      <c r="B1747" s="19" t="s">
        <v>128</v>
      </c>
      <c r="C1747" s="19" t="s">
        <v>1555</v>
      </c>
      <c r="D1747" s="19" t="s">
        <v>916</v>
      </c>
      <c r="E1747" s="13" t="s">
        <v>129</v>
      </c>
      <c r="F1747" s="16">
        <v>11649.8</v>
      </c>
      <c r="G1747" s="16">
        <v>10629.6</v>
      </c>
    </row>
    <row r="1748" spans="1:7" ht="30" x14ac:dyDescent="0.25">
      <c r="A1748" s="19" t="s">
        <v>1852</v>
      </c>
      <c r="B1748" s="19" t="s">
        <v>5</v>
      </c>
      <c r="C1748" s="19" t="s">
        <v>5</v>
      </c>
      <c r="D1748" s="19" t="s">
        <v>5</v>
      </c>
      <c r="E1748" s="13" t="s">
        <v>1853</v>
      </c>
      <c r="F1748" s="16">
        <v>5565.3</v>
      </c>
      <c r="G1748" s="16">
        <f>G1749</f>
        <v>5565.2</v>
      </c>
    </row>
    <row r="1749" spans="1:7" x14ac:dyDescent="0.25">
      <c r="A1749" s="19" t="s">
        <v>1852</v>
      </c>
      <c r="B1749" s="19" t="s">
        <v>128</v>
      </c>
      <c r="C1749" s="19" t="s">
        <v>1555</v>
      </c>
      <c r="D1749" s="19" t="s">
        <v>485</v>
      </c>
      <c r="E1749" s="13" t="s">
        <v>129</v>
      </c>
      <c r="F1749" s="16">
        <v>5565.3</v>
      </c>
      <c r="G1749" s="16">
        <v>5565.2</v>
      </c>
    </row>
    <row r="1750" spans="1:7" ht="45" x14ac:dyDescent="0.25">
      <c r="A1750" s="19" t="s">
        <v>1854</v>
      </c>
      <c r="B1750" s="19" t="s">
        <v>5</v>
      </c>
      <c r="C1750" s="19" t="s">
        <v>5</v>
      </c>
      <c r="D1750" s="19" t="s">
        <v>5</v>
      </c>
      <c r="E1750" s="13" t="s">
        <v>1855</v>
      </c>
      <c r="F1750" s="16">
        <v>13129.9</v>
      </c>
      <c r="G1750" s="16">
        <f>G1751</f>
        <v>12897.2</v>
      </c>
    </row>
    <row r="1751" spans="1:7" x14ac:dyDescent="0.25">
      <c r="A1751" s="19" t="s">
        <v>1854</v>
      </c>
      <c r="B1751" s="19" t="s">
        <v>128</v>
      </c>
      <c r="C1751" s="19" t="s">
        <v>1555</v>
      </c>
      <c r="D1751" s="19" t="s">
        <v>485</v>
      </c>
      <c r="E1751" s="13" t="s">
        <v>129</v>
      </c>
      <c r="F1751" s="16">
        <v>13129.9</v>
      </c>
      <c r="G1751" s="16">
        <v>12897.2</v>
      </c>
    </row>
    <row r="1752" spans="1:7" ht="45" x14ac:dyDescent="0.25">
      <c r="A1752" s="19" t="s">
        <v>1856</v>
      </c>
      <c r="B1752" s="19" t="s">
        <v>5</v>
      </c>
      <c r="C1752" s="19" t="s">
        <v>5</v>
      </c>
      <c r="D1752" s="19" t="s">
        <v>5</v>
      </c>
      <c r="E1752" s="13" t="s">
        <v>1857</v>
      </c>
      <c r="F1752" s="16">
        <v>32248.2</v>
      </c>
      <c r="G1752" s="16">
        <f>G1753</f>
        <v>31452.1</v>
      </c>
    </row>
    <row r="1753" spans="1:7" x14ac:dyDescent="0.25">
      <c r="A1753" s="19" t="s">
        <v>1856</v>
      </c>
      <c r="B1753" s="19" t="s">
        <v>128</v>
      </c>
      <c r="C1753" s="19" t="s">
        <v>1555</v>
      </c>
      <c r="D1753" s="19" t="s">
        <v>485</v>
      </c>
      <c r="E1753" s="13" t="s">
        <v>129</v>
      </c>
      <c r="F1753" s="16">
        <v>32248.2</v>
      </c>
      <c r="G1753" s="16">
        <v>31452.1</v>
      </c>
    </row>
    <row r="1754" spans="1:7" ht="30" x14ac:dyDescent="0.25">
      <c r="A1754" s="12" t="s">
        <v>1858</v>
      </c>
      <c r="B1754" s="12" t="s">
        <v>5</v>
      </c>
      <c r="C1754" s="12" t="s">
        <v>5</v>
      </c>
      <c r="D1754" s="12" t="s">
        <v>5</v>
      </c>
      <c r="E1754" s="13" t="s">
        <v>1859</v>
      </c>
      <c r="F1754" s="11">
        <v>55736</v>
      </c>
      <c r="G1754" s="11">
        <f>G1755+G1762</f>
        <v>53697.600000000006</v>
      </c>
    </row>
    <row r="1755" spans="1:7" ht="45" x14ac:dyDescent="0.25">
      <c r="A1755" s="12" t="s">
        <v>1860</v>
      </c>
      <c r="B1755" s="13" t="s">
        <v>5</v>
      </c>
      <c r="C1755" s="13" t="s">
        <v>5</v>
      </c>
      <c r="D1755" s="13" t="s">
        <v>5</v>
      </c>
      <c r="E1755" s="13" t="s">
        <v>1861</v>
      </c>
      <c r="F1755" s="11">
        <v>47059.7</v>
      </c>
      <c r="G1755" s="11">
        <f>G1756+G1758</f>
        <v>45043.200000000004</v>
      </c>
    </row>
    <row r="1756" spans="1:7" x14ac:dyDescent="0.25">
      <c r="A1756" s="19" t="s">
        <v>1862</v>
      </c>
      <c r="B1756" s="19" t="s">
        <v>5</v>
      </c>
      <c r="C1756" s="19" t="s">
        <v>5</v>
      </c>
      <c r="D1756" s="19" t="s">
        <v>5</v>
      </c>
      <c r="E1756" s="13" t="s">
        <v>1863</v>
      </c>
      <c r="F1756" s="16">
        <v>4283.8</v>
      </c>
      <c r="G1756" s="16">
        <f>G1757</f>
        <v>3951.8</v>
      </c>
    </row>
    <row r="1757" spans="1:7" ht="30" x14ac:dyDescent="0.25">
      <c r="A1757" s="19" t="s">
        <v>1862</v>
      </c>
      <c r="B1757" s="19" t="s">
        <v>15</v>
      </c>
      <c r="C1757" s="19" t="s">
        <v>1555</v>
      </c>
      <c r="D1757" s="19" t="s">
        <v>1499</v>
      </c>
      <c r="E1757" s="13" t="s">
        <v>18</v>
      </c>
      <c r="F1757" s="16">
        <v>4283.8</v>
      </c>
      <c r="G1757" s="16">
        <v>3951.8</v>
      </c>
    </row>
    <row r="1758" spans="1:7" ht="45" x14ac:dyDescent="0.25">
      <c r="A1758" s="19" t="s">
        <v>1864</v>
      </c>
      <c r="B1758" s="19" t="s">
        <v>5</v>
      </c>
      <c r="C1758" s="19" t="s">
        <v>5</v>
      </c>
      <c r="D1758" s="19" t="s">
        <v>5</v>
      </c>
      <c r="E1758" s="13" t="s">
        <v>1865</v>
      </c>
      <c r="F1758" s="16">
        <v>42775.9</v>
      </c>
      <c r="G1758" s="16">
        <f>G1759+G1760+G1761</f>
        <v>41091.4</v>
      </c>
    </row>
    <row r="1759" spans="1:7" ht="75" x14ac:dyDescent="0.25">
      <c r="A1759" s="19" t="s">
        <v>1864</v>
      </c>
      <c r="B1759" s="19" t="s">
        <v>105</v>
      </c>
      <c r="C1759" s="19" t="s">
        <v>1555</v>
      </c>
      <c r="D1759" s="19" t="s">
        <v>1499</v>
      </c>
      <c r="E1759" s="13" t="s">
        <v>106</v>
      </c>
      <c r="F1759" s="16">
        <v>31376.5</v>
      </c>
      <c r="G1759" s="16">
        <v>31156.1</v>
      </c>
    </row>
    <row r="1760" spans="1:7" ht="30" x14ac:dyDescent="0.25">
      <c r="A1760" s="19" t="s">
        <v>1864</v>
      </c>
      <c r="B1760" s="19" t="s">
        <v>15</v>
      </c>
      <c r="C1760" s="19" t="s">
        <v>1555</v>
      </c>
      <c r="D1760" s="19" t="s">
        <v>1499</v>
      </c>
      <c r="E1760" s="13" t="s">
        <v>18</v>
      </c>
      <c r="F1760" s="16">
        <v>10865.6</v>
      </c>
      <c r="G1760" s="16">
        <v>9421.7000000000007</v>
      </c>
    </row>
    <row r="1761" spans="1:7" x14ac:dyDescent="0.25">
      <c r="A1761" s="19" t="s">
        <v>1864</v>
      </c>
      <c r="B1761" s="19" t="s">
        <v>34</v>
      </c>
      <c r="C1761" s="19" t="s">
        <v>1555</v>
      </c>
      <c r="D1761" s="19" t="s">
        <v>1499</v>
      </c>
      <c r="E1761" s="13" t="s">
        <v>35</v>
      </c>
      <c r="F1761" s="16">
        <v>533.79999999999995</v>
      </c>
      <c r="G1761" s="16">
        <v>513.6</v>
      </c>
    </row>
    <row r="1762" spans="1:7" ht="30" x14ac:dyDescent="0.25">
      <c r="A1762" s="12" t="s">
        <v>1866</v>
      </c>
      <c r="B1762" s="13" t="s">
        <v>5</v>
      </c>
      <c r="C1762" s="13" t="s">
        <v>5</v>
      </c>
      <c r="D1762" s="13" t="s">
        <v>5</v>
      </c>
      <c r="E1762" s="13" t="s">
        <v>1867</v>
      </c>
      <c r="F1762" s="11">
        <v>8676.2999999999993</v>
      </c>
      <c r="G1762" s="11">
        <f>G1763+G1766</f>
        <v>8654.4</v>
      </c>
    </row>
    <row r="1763" spans="1:7" ht="45" x14ac:dyDescent="0.25">
      <c r="A1763" s="19" t="s">
        <v>1868</v>
      </c>
      <c r="B1763" s="19" t="s">
        <v>5</v>
      </c>
      <c r="C1763" s="19" t="s">
        <v>5</v>
      </c>
      <c r="D1763" s="19" t="s">
        <v>5</v>
      </c>
      <c r="E1763" s="13" t="s">
        <v>1869</v>
      </c>
      <c r="F1763" s="16">
        <v>500</v>
      </c>
      <c r="G1763" s="16">
        <f>G1764+G1765</f>
        <v>500</v>
      </c>
    </row>
    <row r="1764" spans="1:7" ht="30" x14ac:dyDescent="0.25">
      <c r="A1764" s="19" t="s">
        <v>1868</v>
      </c>
      <c r="B1764" s="19" t="s">
        <v>15</v>
      </c>
      <c r="C1764" s="19" t="s">
        <v>1555</v>
      </c>
      <c r="D1764" s="19" t="s">
        <v>1499</v>
      </c>
      <c r="E1764" s="13" t="s">
        <v>18</v>
      </c>
      <c r="F1764" s="16">
        <v>16</v>
      </c>
      <c r="G1764" s="16">
        <v>16</v>
      </c>
    </row>
    <row r="1765" spans="1:7" x14ac:dyDescent="0.25">
      <c r="A1765" s="19" t="s">
        <v>1868</v>
      </c>
      <c r="B1765" s="19" t="s">
        <v>82</v>
      </c>
      <c r="C1765" s="19" t="s">
        <v>1555</v>
      </c>
      <c r="D1765" s="19" t="s">
        <v>1499</v>
      </c>
      <c r="E1765" s="13" t="s">
        <v>83</v>
      </c>
      <c r="F1765" s="16">
        <v>484</v>
      </c>
      <c r="G1765" s="16">
        <v>484</v>
      </c>
    </row>
    <row r="1766" spans="1:7" ht="60" x14ac:dyDescent="0.25">
      <c r="A1766" s="19" t="s">
        <v>1870</v>
      </c>
      <c r="B1766" s="19" t="s">
        <v>5</v>
      </c>
      <c r="C1766" s="19" t="s">
        <v>5</v>
      </c>
      <c r="D1766" s="19" t="s">
        <v>5</v>
      </c>
      <c r="E1766" s="13" t="s">
        <v>1871</v>
      </c>
      <c r="F1766" s="16">
        <v>8176.3</v>
      </c>
      <c r="G1766" s="16">
        <f>G1767</f>
        <v>8154.4</v>
      </c>
    </row>
    <row r="1767" spans="1:7" x14ac:dyDescent="0.25">
      <c r="A1767" s="19" t="s">
        <v>1870</v>
      </c>
      <c r="B1767" s="19" t="s">
        <v>82</v>
      </c>
      <c r="C1767" s="19" t="s">
        <v>1555</v>
      </c>
      <c r="D1767" s="19" t="s">
        <v>1499</v>
      </c>
      <c r="E1767" s="13" t="s">
        <v>83</v>
      </c>
      <c r="F1767" s="16">
        <v>8176.3</v>
      </c>
      <c r="G1767" s="16">
        <v>8154.4</v>
      </c>
    </row>
    <row r="1768" spans="1:7" ht="30" x14ac:dyDescent="0.25">
      <c r="A1768" s="12" t="s">
        <v>1872</v>
      </c>
      <c r="B1768" s="12" t="s">
        <v>5</v>
      </c>
      <c r="C1768" s="12" t="s">
        <v>5</v>
      </c>
      <c r="D1768" s="12" t="s">
        <v>5</v>
      </c>
      <c r="E1768" s="13" t="s">
        <v>1873</v>
      </c>
      <c r="F1768" s="11">
        <v>1933750.5</v>
      </c>
      <c r="G1768" s="11">
        <f>G1769+G1778+G1781</f>
        <v>2645830.9000000004</v>
      </c>
    </row>
    <row r="1769" spans="1:7" ht="45" x14ac:dyDescent="0.25">
      <c r="A1769" s="12" t="s">
        <v>1874</v>
      </c>
      <c r="B1769" s="13" t="s">
        <v>5</v>
      </c>
      <c r="C1769" s="13" t="s">
        <v>5</v>
      </c>
      <c r="D1769" s="13" t="s">
        <v>5</v>
      </c>
      <c r="E1769" s="13" t="s">
        <v>1875</v>
      </c>
      <c r="F1769" s="11">
        <v>1320898.8</v>
      </c>
      <c r="G1769" s="11">
        <f>G1770+G1772+G1774+G1776</f>
        <v>1556520.5</v>
      </c>
    </row>
    <row r="1770" spans="1:7" ht="45" x14ac:dyDescent="0.25">
      <c r="A1770" s="19" t="s">
        <v>1876</v>
      </c>
      <c r="B1770" s="19" t="s">
        <v>5</v>
      </c>
      <c r="C1770" s="19" t="s">
        <v>5</v>
      </c>
      <c r="D1770" s="19" t="s">
        <v>5</v>
      </c>
      <c r="E1770" s="13" t="s">
        <v>54</v>
      </c>
      <c r="F1770" s="16">
        <v>222.2</v>
      </c>
      <c r="G1770" s="16">
        <f>G1771</f>
        <v>222.1</v>
      </c>
    </row>
    <row r="1771" spans="1:7" x14ac:dyDescent="0.25">
      <c r="A1771" s="19" t="s">
        <v>1876</v>
      </c>
      <c r="B1771" s="19" t="s">
        <v>34</v>
      </c>
      <c r="C1771" s="19" t="s">
        <v>1555</v>
      </c>
      <c r="D1771" s="19" t="s">
        <v>1499</v>
      </c>
      <c r="E1771" s="13" t="s">
        <v>35</v>
      </c>
      <c r="F1771" s="16">
        <v>222.2</v>
      </c>
      <c r="G1771" s="16">
        <v>222.1</v>
      </c>
    </row>
    <row r="1772" spans="1:7" ht="45" x14ac:dyDescent="0.25">
      <c r="A1772" s="19" t="s">
        <v>1877</v>
      </c>
      <c r="B1772" s="19" t="s">
        <v>5</v>
      </c>
      <c r="C1772" s="19" t="s">
        <v>5</v>
      </c>
      <c r="D1772" s="19" t="s">
        <v>5</v>
      </c>
      <c r="E1772" s="13" t="s">
        <v>1878</v>
      </c>
      <c r="F1772" s="16">
        <v>99633.1</v>
      </c>
      <c r="G1772" s="16">
        <f>G1773</f>
        <v>87461.1</v>
      </c>
    </row>
    <row r="1773" spans="1:7" x14ac:dyDescent="0.25">
      <c r="A1773" s="19" t="s">
        <v>1877</v>
      </c>
      <c r="B1773" s="19" t="s">
        <v>34</v>
      </c>
      <c r="C1773" s="19" t="s">
        <v>1555</v>
      </c>
      <c r="D1773" s="19" t="s">
        <v>1499</v>
      </c>
      <c r="E1773" s="13" t="s">
        <v>35</v>
      </c>
      <c r="F1773" s="16">
        <v>99633.1</v>
      </c>
      <c r="G1773" s="16">
        <v>87461.1</v>
      </c>
    </row>
    <row r="1774" spans="1:7" ht="60" x14ac:dyDescent="0.25">
      <c r="A1774" s="21" t="s">
        <v>2065</v>
      </c>
      <c r="B1774" s="19"/>
      <c r="C1774" s="19"/>
      <c r="D1774" s="19"/>
      <c r="E1774" s="13" t="s">
        <v>2071</v>
      </c>
      <c r="F1774" s="16">
        <v>0</v>
      </c>
      <c r="G1774" s="16">
        <f>G1775</f>
        <v>209725.5</v>
      </c>
    </row>
    <row r="1775" spans="1:7" x14ac:dyDescent="0.25">
      <c r="A1775" s="21" t="s">
        <v>2065</v>
      </c>
      <c r="B1775" s="21" t="s">
        <v>34</v>
      </c>
      <c r="C1775" s="19" t="s">
        <v>1555</v>
      </c>
      <c r="D1775" s="19" t="s">
        <v>1499</v>
      </c>
      <c r="E1775" s="13" t="s">
        <v>2070</v>
      </c>
      <c r="F1775" s="16">
        <v>0</v>
      </c>
      <c r="G1775" s="16">
        <v>209725.5</v>
      </c>
    </row>
    <row r="1776" spans="1:7" ht="30" x14ac:dyDescent="0.25">
      <c r="A1776" s="19" t="s">
        <v>1879</v>
      </c>
      <c r="B1776" s="19" t="s">
        <v>5</v>
      </c>
      <c r="C1776" s="19" t="s">
        <v>5</v>
      </c>
      <c r="D1776" s="19" t="s">
        <v>5</v>
      </c>
      <c r="E1776" s="13" t="s">
        <v>1880</v>
      </c>
      <c r="F1776" s="16">
        <v>1221043.5</v>
      </c>
      <c r="G1776" s="16">
        <f>G1777</f>
        <v>1259111.8</v>
      </c>
    </row>
    <row r="1777" spans="1:7" x14ac:dyDescent="0.25">
      <c r="A1777" s="19" t="s">
        <v>1879</v>
      </c>
      <c r="B1777" s="19" t="s">
        <v>34</v>
      </c>
      <c r="C1777" s="19" t="s">
        <v>1555</v>
      </c>
      <c r="D1777" s="19" t="s">
        <v>1499</v>
      </c>
      <c r="E1777" s="13" t="s">
        <v>35</v>
      </c>
      <c r="F1777" s="16">
        <v>1221043.5</v>
      </c>
      <c r="G1777" s="16">
        <v>1259111.8</v>
      </c>
    </row>
    <row r="1778" spans="1:7" ht="45" x14ac:dyDescent="0.25">
      <c r="A1778" s="12" t="s">
        <v>1881</v>
      </c>
      <c r="B1778" s="13" t="s">
        <v>5</v>
      </c>
      <c r="C1778" s="13" t="s">
        <v>5</v>
      </c>
      <c r="D1778" s="13" t="s">
        <v>5</v>
      </c>
      <c r="E1778" s="13" t="s">
        <v>1882</v>
      </c>
      <c r="F1778" s="11">
        <v>569995.80000000005</v>
      </c>
      <c r="G1778" s="11">
        <f>G1779</f>
        <v>1049971.7</v>
      </c>
    </row>
    <row r="1779" spans="1:7" ht="60" x14ac:dyDescent="0.25">
      <c r="A1779" s="19" t="s">
        <v>1883</v>
      </c>
      <c r="B1779" s="19" t="s">
        <v>5</v>
      </c>
      <c r="C1779" s="19" t="s">
        <v>5</v>
      </c>
      <c r="D1779" s="19" t="s">
        <v>5</v>
      </c>
      <c r="E1779" s="13" t="s">
        <v>1884</v>
      </c>
      <c r="F1779" s="16">
        <v>569995.80000000005</v>
      </c>
      <c r="G1779" s="16">
        <f>G1780</f>
        <v>1049971.7</v>
      </c>
    </row>
    <row r="1780" spans="1:7" x14ac:dyDescent="0.25">
      <c r="A1780" s="19" t="s">
        <v>1883</v>
      </c>
      <c r="B1780" s="19" t="s">
        <v>34</v>
      </c>
      <c r="C1780" s="19" t="s">
        <v>1555</v>
      </c>
      <c r="D1780" s="19" t="s">
        <v>1499</v>
      </c>
      <c r="E1780" s="13" t="s">
        <v>35</v>
      </c>
      <c r="F1780" s="16">
        <v>569995.80000000005</v>
      </c>
      <c r="G1780" s="16">
        <v>1049971.7</v>
      </c>
    </row>
    <row r="1781" spans="1:7" ht="45" x14ac:dyDescent="0.25">
      <c r="A1781" s="12" t="s">
        <v>1885</v>
      </c>
      <c r="B1781" s="13" t="s">
        <v>5</v>
      </c>
      <c r="C1781" s="13" t="s">
        <v>5</v>
      </c>
      <c r="D1781" s="13" t="s">
        <v>5</v>
      </c>
      <c r="E1781" s="13" t="s">
        <v>1886</v>
      </c>
      <c r="F1781" s="11">
        <v>42855.9</v>
      </c>
      <c r="G1781" s="11">
        <f>G1782+G1784+G1786+G1788+G1790</f>
        <v>39338.699999999997</v>
      </c>
    </row>
    <row r="1782" spans="1:7" ht="30" x14ac:dyDescent="0.25">
      <c r="A1782" s="19" t="s">
        <v>1887</v>
      </c>
      <c r="B1782" s="19" t="s">
        <v>5</v>
      </c>
      <c r="C1782" s="19" t="s">
        <v>5</v>
      </c>
      <c r="D1782" s="19" t="s">
        <v>5</v>
      </c>
      <c r="E1782" s="13" t="s">
        <v>1888</v>
      </c>
      <c r="F1782" s="16">
        <v>37508.699999999997</v>
      </c>
      <c r="G1782" s="16">
        <f>G1783</f>
        <v>34194.1</v>
      </c>
    </row>
    <row r="1783" spans="1:7" x14ac:dyDescent="0.25">
      <c r="A1783" s="19" t="s">
        <v>1887</v>
      </c>
      <c r="B1783" s="19" t="s">
        <v>34</v>
      </c>
      <c r="C1783" s="19" t="s">
        <v>1555</v>
      </c>
      <c r="D1783" s="19" t="s">
        <v>1499</v>
      </c>
      <c r="E1783" s="13" t="s">
        <v>35</v>
      </c>
      <c r="F1783" s="16">
        <v>37508.699999999997</v>
      </c>
      <c r="G1783" s="16">
        <v>34194.1</v>
      </c>
    </row>
    <row r="1784" spans="1:7" ht="45" x14ac:dyDescent="0.25">
      <c r="A1784" s="19" t="s">
        <v>1889</v>
      </c>
      <c r="B1784" s="19" t="s">
        <v>5</v>
      </c>
      <c r="C1784" s="19" t="s">
        <v>5</v>
      </c>
      <c r="D1784" s="19" t="s">
        <v>5</v>
      </c>
      <c r="E1784" s="13" t="s">
        <v>1890</v>
      </c>
      <c r="F1784" s="16">
        <v>2897.7</v>
      </c>
      <c r="G1784" s="16">
        <f>G1785</f>
        <v>2897.7</v>
      </c>
    </row>
    <row r="1785" spans="1:7" x14ac:dyDescent="0.25">
      <c r="A1785" s="19" t="s">
        <v>1889</v>
      </c>
      <c r="B1785" s="19" t="s">
        <v>34</v>
      </c>
      <c r="C1785" s="19" t="s">
        <v>1555</v>
      </c>
      <c r="D1785" s="19" t="s">
        <v>1499</v>
      </c>
      <c r="E1785" s="13" t="s">
        <v>35</v>
      </c>
      <c r="F1785" s="16">
        <v>2897.7</v>
      </c>
      <c r="G1785" s="16">
        <v>2897.7</v>
      </c>
    </row>
    <row r="1786" spans="1:7" ht="45" x14ac:dyDescent="0.25">
      <c r="A1786" s="19" t="s">
        <v>1891</v>
      </c>
      <c r="B1786" s="19" t="s">
        <v>5</v>
      </c>
      <c r="C1786" s="19" t="s">
        <v>5</v>
      </c>
      <c r="D1786" s="19" t="s">
        <v>5</v>
      </c>
      <c r="E1786" s="13" t="s">
        <v>1892</v>
      </c>
      <c r="F1786" s="16">
        <v>400.6</v>
      </c>
      <c r="G1786" s="16">
        <f>G1787</f>
        <v>274.5</v>
      </c>
    </row>
    <row r="1787" spans="1:7" x14ac:dyDescent="0.25">
      <c r="A1787" s="19" t="s">
        <v>1891</v>
      </c>
      <c r="B1787" s="19" t="s">
        <v>34</v>
      </c>
      <c r="C1787" s="19" t="s">
        <v>1555</v>
      </c>
      <c r="D1787" s="19" t="s">
        <v>1499</v>
      </c>
      <c r="E1787" s="13" t="s">
        <v>35</v>
      </c>
      <c r="F1787" s="16">
        <v>400.6</v>
      </c>
      <c r="G1787" s="16">
        <v>274.5</v>
      </c>
    </row>
    <row r="1788" spans="1:7" ht="45" x14ac:dyDescent="0.25">
      <c r="A1788" s="19" t="s">
        <v>1893</v>
      </c>
      <c r="B1788" s="19" t="s">
        <v>5</v>
      </c>
      <c r="C1788" s="19" t="s">
        <v>5</v>
      </c>
      <c r="D1788" s="19" t="s">
        <v>5</v>
      </c>
      <c r="E1788" s="13" t="s">
        <v>1894</v>
      </c>
      <c r="F1788" s="16">
        <v>524</v>
      </c>
      <c r="G1788" s="16">
        <f>G1789</f>
        <v>524</v>
      </c>
    </row>
    <row r="1789" spans="1:7" x14ac:dyDescent="0.25">
      <c r="A1789" s="19" t="s">
        <v>1893</v>
      </c>
      <c r="B1789" s="19" t="s">
        <v>34</v>
      </c>
      <c r="C1789" s="19" t="s">
        <v>1555</v>
      </c>
      <c r="D1789" s="19" t="s">
        <v>1499</v>
      </c>
      <c r="E1789" s="13" t="s">
        <v>35</v>
      </c>
      <c r="F1789" s="16">
        <v>524</v>
      </c>
      <c r="G1789" s="16">
        <v>524</v>
      </c>
    </row>
    <row r="1790" spans="1:7" ht="60" x14ac:dyDescent="0.25">
      <c r="A1790" s="19" t="s">
        <v>1895</v>
      </c>
      <c r="B1790" s="19" t="s">
        <v>5</v>
      </c>
      <c r="C1790" s="19" t="s">
        <v>5</v>
      </c>
      <c r="D1790" s="19" t="s">
        <v>5</v>
      </c>
      <c r="E1790" s="13" t="s">
        <v>1896</v>
      </c>
      <c r="F1790" s="16">
        <v>1524.9</v>
      </c>
      <c r="G1790" s="16">
        <f>G1791</f>
        <v>1448.4</v>
      </c>
    </row>
    <row r="1791" spans="1:7" x14ac:dyDescent="0.25">
      <c r="A1791" s="19" t="s">
        <v>1895</v>
      </c>
      <c r="B1791" s="19" t="s">
        <v>34</v>
      </c>
      <c r="C1791" s="19" t="s">
        <v>1555</v>
      </c>
      <c r="D1791" s="19" t="s">
        <v>1499</v>
      </c>
      <c r="E1791" s="13" t="s">
        <v>35</v>
      </c>
      <c r="F1791" s="16">
        <v>1524.9</v>
      </c>
      <c r="G1791" s="16">
        <v>1448.4</v>
      </c>
    </row>
    <row r="1792" spans="1:7" ht="30" x14ac:dyDescent="0.25">
      <c r="A1792" s="12" t="s">
        <v>1897</v>
      </c>
      <c r="B1792" s="12" t="s">
        <v>5</v>
      </c>
      <c r="C1792" s="12" t="s">
        <v>5</v>
      </c>
      <c r="D1792" s="12" t="s">
        <v>5</v>
      </c>
      <c r="E1792" s="13" t="s">
        <v>1898</v>
      </c>
      <c r="F1792" s="11">
        <v>7441.7</v>
      </c>
      <c r="G1792" s="11">
        <f>G1793</f>
        <v>7059.2</v>
      </c>
    </row>
    <row r="1793" spans="1:7" ht="45" x14ac:dyDescent="0.25">
      <c r="A1793" s="12" t="s">
        <v>1899</v>
      </c>
      <c r="B1793" s="13" t="s">
        <v>5</v>
      </c>
      <c r="C1793" s="13" t="s">
        <v>5</v>
      </c>
      <c r="D1793" s="13" t="s">
        <v>5</v>
      </c>
      <c r="E1793" s="13" t="s">
        <v>1900</v>
      </c>
      <c r="F1793" s="11">
        <v>7441.7</v>
      </c>
      <c r="G1793" s="11">
        <f>G1794</f>
        <v>7059.2</v>
      </c>
    </row>
    <row r="1794" spans="1:7" ht="30" x14ac:dyDescent="0.25">
      <c r="A1794" s="19" t="s">
        <v>1901</v>
      </c>
      <c r="B1794" s="19" t="s">
        <v>5</v>
      </c>
      <c r="C1794" s="19" t="s">
        <v>5</v>
      </c>
      <c r="D1794" s="19" t="s">
        <v>5</v>
      </c>
      <c r="E1794" s="13" t="s">
        <v>1902</v>
      </c>
      <c r="F1794" s="16">
        <v>7441.7</v>
      </c>
      <c r="G1794" s="16">
        <f>G1795</f>
        <v>7059.2</v>
      </c>
    </row>
    <row r="1795" spans="1:7" x14ac:dyDescent="0.25">
      <c r="A1795" s="19" t="s">
        <v>1901</v>
      </c>
      <c r="B1795" s="19" t="s">
        <v>34</v>
      </c>
      <c r="C1795" s="19" t="s">
        <v>1555</v>
      </c>
      <c r="D1795" s="19" t="s">
        <v>1499</v>
      </c>
      <c r="E1795" s="13" t="s">
        <v>35</v>
      </c>
      <c r="F1795" s="16">
        <v>7441.7</v>
      </c>
      <c r="G1795" s="16">
        <v>7059.2</v>
      </c>
    </row>
    <row r="1796" spans="1:7" x14ac:dyDescent="0.25">
      <c r="A1796" s="12" t="s">
        <v>1903</v>
      </c>
      <c r="B1796" s="12" t="s">
        <v>5</v>
      </c>
      <c r="C1796" s="12" t="s">
        <v>5</v>
      </c>
      <c r="D1796" s="12" t="s">
        <v>5</v>
      </c>
      <c r="E1796" s="13" t="s">
        <v>100</v>
      </c>
      <c r="F1796" s="11">
        <v>54277.9</v>
      </c>
      <c r="G1796" s="11">
        <f>G1797</f>
        <v>53167.9</v>
      </c>
    </row>
    <row r="1797" spans="1:7" ht="30" x14ac:dyDescent="0.25">
      <c r="A1797" s="12" t="s">
        <v>1904</v>
      </c>
      <c r="B1797" s="13" t="s">
        <v>5</v>
      </c>
      <c r="C1797" s="13" t="s">
        <v>5</v>
      </c>
      <c r="D1797" s="13" t="s">
        <v>5</v>
      </c>
      <c r="E1797" s="13" t="s">
        <v>473</v>
      </c>
      <c r="F1797" s="11">
        <v>54277.9</v>
      </c>
      <c r="G1797" s="11">
        <f>G1798</f>
        <v>53167.9</v>
      </c>
    </row>
    <row r="1798" spans="1:7" ht="30" x14ac:dyDescent="0.25">
      <c r="A1798" s="19" t="s">
        <v>1905</v>
      </c>
      <c r="B1798" s="19" t="s">
        <v>5</v>
      </c>
      <c r="C1798" s="19" t="s">
        <v>5</v>
      </c>
      <c r="D1798" s="19" t="s">
        <v>5</v>
      </c>
      <c r="E1798" s="13" t="s">
        <v>104</v>
      </c>
      <c r="F1798" s="16">
        <v>54277.9</v>
      </c>
      <c r="G1798" s="16">
        <f>G1799+G1800+G1801+G1802</f>
        <v>53167.9</v>
      </c>
    </row>
    <row r="1799" spans="1:7" ht="75" x14ac:dyDescent="0.25">
      <c r="A1799" s="19" t="s">
        <v>1905</v>
      </c>
      <c r="B1799" s="19" t="s">
        <v>105</v>
      </c>
      <c r="C1799" s="19" t="s">
        <v>1555</v>
      </c>
      <c r="D1799" s="19" t="s">
        <v>1499</v>
      </c>
      <c r="E1799" s="13" t="s">
        <v>106</v>
      </c>
      <c r="F1799" s="16">
        <v>50908.2</v>
      </c>
      <c r="G1799" s="16">
        <v>50209.3</v>
      </c>
    </row>
    <row r="1800" spans="1:7" ht="30" x14ac:dyDescent="0.25">
      <c r="A1800" s="19" t="s">
        <v>1905</v>
      </c>
      <c r="B1800" s="19" t="s">
        <v>15</v>
      </c>
      <c r="C1800" s="19" t="s">
        <v>1555</v>
      </c>
      <c r="D1800" s="19" t="s">
        <v>1499</v>
      </c>
      <c r="E1800" s="13" t="s">
        <v>18</v>
      </c>
      <c r="F1800" s="16">
        <v>3369.7</v>
      </c>
      <c r="G1800" s="16">
        <v>2951.9</v>
      </c>
    </row>
    <row r="1801" spans="1:7" x14ac:dyDescent="0.25">
      <c r="A1801" s="19" t="s">
        <v>1905</v>
      </c>
      <c r="B1801" s="21" t="s">
        <v>82</v>
      </c>
      <c r="C1801" s="19" t="s">
        <v>1555</v>
      </c>
      <c r="D1801" s="19" t="s">
        <v>1499</v>
      </c>
      <c r="E1801" s="13" t="s">
        <v>83</v>
      </c>
      <c r="F1801" s="16">
        <v>0</v>
      </c>
      <c r="G1801" s="16">
        <v>6.2</v>
      </c>
    </row>
    <row r="1802" spans="1:7" x14ac:dyDescent="0.25">
      <c r="A1802" s="19" t="s">
        <v>1905</v>
      </c>
      <c r="B1802" s="21" t="s">
        <v>34</v>
      </c>
      <c r="C1802" s="19" t="s">
        <v>1555</v>
      </c>
      <c r="D1802" s="19" t="s">
        <v>1499</v>
      </c>
      <c r="E1802" s="13" t="s">
        <v>35</v>
      </c>
      <c r="F1802" s="16">
        <v>0</v>
      </c>
      <c r="G1802" s="16">
        <v>0.5</v>
      </c>
    </row>
    <row r="1803" spans="1:7" ht="60" x14ac:dyDescent="0.25">
      <c r="A1803" s="12" t="s">
        <v>1906</v>
      </c>
      <c r="B1803" s="12" t="s">
        <v>5</v>
      </c>
      <c r="C1803" s="12" t="s">
        <v>5</v>
      </c>
      <c r="D1803" s="12" t="s">
        <v>5</v>
      </c>
      <c r="E1803" s="13" t="s">
        <v>1907</v>
      </c>
      <c r="F1803" s="11">
        <v>2730367.4</v>
      </c>
      <c r="G1803" s="11">
        <f>G1804+G1808+G1834+G1838</f>
        <v>2542619</v>
      </c>
    </row>
    <row r="1804" spans="1:7" ht="30" x14ac:dyDescent="0.25">
      <c r="A1804" s="12" t="s">
        <v>1908</v>
      </c>
      <c r="B1804" s="12" t="s">
        <v>5</v>
      </c>
      <c r="C1804" s="12" t="s">
        <v>5</v>
      </c>
      <c r="D1804" s="12" t="s">
        <v>5</v>
      </c>
      <c r="E1804" s="13" t="s">
        <v>1909</v>
      </c>
      <c r="F1804" s="11">
        <v>510000</v>
      </c>
      <c r="G1804" s="11">
        <f>G1805</f>
        <v>409345.8</v>
      </c>
    </row>
    <row r="1805" spans="1:7" ht="30" x14ac:dyDescent="0.25">
      <c r="A1805" s="12" t="s">
        <v>1910</v>
      </c>
      <c r="B1805" s="13" t="s">
        <v>5</v>
      </c>
      <c r="C1805" s="13" t="s">
        <v>5</v>
      </c>
      <c r="D1805" s="13" t="s">
        <v>5</v>
      </c>
      <c r="E1805" s="13" t="s">
        <v>1911</v>
      </c>
      <c r="F1805" s="11">
        <v>510000</v>
      </c>
      <c r="G1805" s="11">
        <f>G1806</f>
        <v>409345.8</v>
      </c>
    </row>
    <row r="1806" spans="1:7" x14ac:dyDescent="0.25">
      <c r="A1806" s="19" t="s">
        <v>1912</v>
      </c>
      <c r="B1806" s="19" t="s">
        <v>5</v>
      </c>
      <c r="C1806" s="19" t="s">
        <v>5</v>
      </c>
      <c r="D1806" s="19" t="s">
        <v>5</v>
      </c>
      <c r="E1806" s="13" t="s">
        <v>1913</v>
      </c>
      <c r="F1806" s="16">
        <v>510000</v>
      </c>
      <c r="G1806" s="16">
        <f>G1807</f>
        <v>409345.8</v>
      </c>
    </row>
    <row r="1807" spans="1:7" x14ac:dyDescent="0.25">
      <c r="A1807" s="19" t="s">
        <v>1912</v>
      </c>
      <c r="B1807" s="19" t="s">
        <v>1914</v>
      </c>
      <c r="C1807" s="19" t="s">
        <v>1915</v>
      </c>
      <c r="D1807" s="19" t="s">
        <v>1916</v>
      </c>
      <c r="E1807" s="13" t="s">
        <v>1917</v>
      </c>
      <c r="F1807" s="16">
        <v>510000</v>
      </c>
      <c r="G1807" s="16">
        <v>409345.8</v>
      </c>
    </row>
    <row r="1808" spans="1:7" ht="45" x14ac:dyDescent="0.25">
      <c r="A1808" s="12" t="s">
        <v>1918</v>
      </c>
      <c r="B1808" s="12" t="s">
        <v>5</v>
      </c>
      <c r="C1808" s="12" t="s">
        <v>5</v>
      </c>
      <c r="D1808" s="12" t="s">
        <v>5</v>
      </c>
      <c r="E1808" s="13" t="s">
        <v>1919</v>
      </c>
      <c r="F1808" s="11">
        <v>2043184.8</v>
      </c>
      <c r="G1808" s="11">
        <f>G1809+G1820+G1825</f>
        <v>1958718.7</v>
      </c>
    </row>
    <row r="1809" spans="1:7" ht="30" x14ac:dyDescent="0.25">
      <c r="A1809" s="12" t="s">
        <v>1920</v>
      </c>
      <c r="B1809" s="13" t="s">
        <v>5</v>
      </c>
      <c r="C1809" s="13" t="s">
        <v>5</v>
      </c>
      <c r="D1809" s="13" t="s">
        <v>5</v>
      </c>
      <c r="E1809" s="13" t="s">
        <v>1921</v>
      </c>
      <c r="F1809" s="11">
        <v>1844064.4</v>
      </c>
      <c r="G1809" s="11">
        <f>G1810+G1812+G1814+G1816+G1818</f>
        <v>1801256.4</v>
      </c>
    </row>
    <row r="1810" spans="1:7" ht="30" x14ac:dyDescent="0.25">
      <c r="A1810" s="19" t="s">
        <v>1922</v>
      </c>
      <c r="B1810" s="19" t="s">
        <v>5</v>
      </c>
      <c r="C1810" s="19" t="s">
        <v>5</v>
      </c>
      <c r="D1810" s="19" t="s">
        <v>5</v>
      </c>
      <c r="E1810" s="13" t="s">
        <v>1923</v>
      </c>
      <c r="F1810" s="16">
        <v>661575</v>
      </c>
      <c r="G1810" s="16">
        <f>G1811</f>
        <v>661575</v>
      </c>
    </row>
    <row r="1811" spans="1:7" x14ac:dyDescent="0.25">
      <c r="A1811" s="19" t="s">
        <v>1922</v>
      </c>
      <c r="B1811" s="19" t="s">
        <v>128</v>
      </c>
      <c r="C1811" s="19" t="s">
        <v>1915</v>
      </c>
      <c r="D1811" s="19" t="s">
        <v>1924</v>
      </c>
      <c r="E1811" s="13" t="s">
        <v>129</v>
      </c>
      <c r="F1811" s="16">
        <v>661575</v>
      </c>
      <c r="G1811" s="16">
        <v>661575</v>
      </c>
    </row>
    <row r="1812" spans="1:7" ht="30" x14ac:dyDescent="0.25">
      <c r="A1812" s="19" t="s">
        <v>1925</v>
      </c>
      <c r="B1812" s="19" t="s">
        <v>5</v>
      </c>
      <c r="C1812" s="19" t="s">
        <v>5</v>
      </c>
      <c r="D1812" s="19" t="s">
        <v>5</v>
      </c>
      <c r="E1812" s="13" t="s">
        <v>1926</v>
      </c>
      <c r="F1812" s="16">
        <v>321440.09999999998</v>
      </c>
      <c r="G1812" s="16">
        <f>G1813</f>
        <v>320729.40000000002</v>
      </c>
    </row>
    <row r="1813" spans="1:7" x14ac:dyDescent="0.25">
      <c r="A1813" s="19" t="s">
        <v>1925</v>
      </c>
      <c r="B1813" s="19" t="s">
        <v>128</v>
      </c>
      <c r="C1813" s="19" t="s">
        <v>1915</v>
      </c>
      <c r="D1813" s="19" t="s">
        <v>1924</v>
      </c>
      <c r="E1813" s="13" t="s">
        <v>129</v>
      </c>
      <c r="F1813" s="16">
        <v>321440.09999999998</v>
      </c>
      <c r="G1813" s="16">
        <v>320729.40000000002</v>
      </c>
    </row>
    <row r="1814" spans="1:7" x14ac:dyDescent="0.25">
      <c r="A1814" s="19" t="s">
        <v>1927</v>
      </c>
      <c r="B1814" s="19" t="s">
        <v>5</v>
      </c>
      <c r="C1814" s="19" t="s">
        <v>5</v>
      </c>
      <c r="D1814" s="19" t="s">
        <v>5</v>
      </c>
      <c r="E1814" s="13" t="s">
        <v>1928</v>
      </c>
      <c r="F1814" s="16">
        <v>503694.3</v>
      </c>
      <c r="G1814" s="16">
        <f>G1815</f>
        <v>461597</v>
      </c>
    </row>
    <row r="1815" spans="1:7" x14ac:dyDescent="0.25">
      <c r="A1815" s="19" t="s">
        <v>1927</v>
      </c>
      <c r="B1815" s="19" t="s">
        <v>128</v>
      </c>
      <c r="C1815" s="19" t="s">
        <v>1915</v>
      </c>
      <c r="D1815" s="19" t="s">
        <v>1929</v>
      </c>
      <c r="E1815" s="13" t="s">
        <v>129</v>
      </c>
      <c r="F1815" s="16">
        <v>503694.3</v>
      </c>
      <c r="G1815" s="16">
        <v>461597</v>
      </c>
    </row>
    <row r="1816" spans="1:7" ht="60" x14ac:dyDescent="0.25">
      <c r="A1816" s="19" t="s">
        <v>1930</v>
      </c>
      <c r="B1816" s="19" t="s">
        <v>5</v>
      </c>
      <c r="C1816" s="19" t="s">
        <v>5</v>
      </c>
      <c r="D1816" s="19" t="s">
        <v>5</v>
      </c>
      <c r="E1816" s="13" t="s">
        <v>1931</v>
      </c>
      <c r="F1816" s="16">
        <v>124465</v>
      </c>
      <c r="G1816" s="16">
        <f>G1817</f>
        <v>124465</v>
      </c>
    </row>
    <row r="1817" spans="1:7" x14ac:dyDescent="0.25">
      <c r="A1817" s="19" t="s">
        <v>1930</v>
      </c>
      <c r="B1817" s="19" t="s">
        <v>128</v>
      </c>
      <c r="C1817" s="19" t="s">
        <v>1915</v>
      </c>
      <c r="D1817" s="19" t="s">
        <v>1929</v>
      </c>
      <c r="E1817" s="13" t="s">
        <v>129</v>
      </c>
      <c r="F1817" s="16">
        <v>124465</v>
      </c>
      <c r="G1817" s="16">
        <v>124465</v>
      </c>
    </row>
    <row r="1818" spans="1:7" ht="60" x14ac:dyDescent="0.25">
      <c r="A1818" s="19" t="s">
        <v>1932</v>
      </c>
      <c r="B1818" s="19" t="s">
        <v>5</v>
      </c>
      <c r="C1818" s="19" t="s">
        <v>5</v>
      </c>
      <c r="D1818" s="19" t="s">
        <v>5</v>
      </c>
      <c r="E1818" s="13" t="s">
        <v>1933</v>
      </c>
      <c r="F1818" s="16">
        <v>232890</v>
      </c>
      <c r="G1818" s="16">
        <f>G1819</f>
        <v>232890</v>
      </c>
    </row>
    <row r="1819" spans="1:7" x14ac:dyDescent="0.25">
      <c r="A1819" s="19" t="s">
        <v>1932</v>
      </c>
      <c r="B1819" s="19" t="s">
        <v>128</v>
      </c>
      <c r="C1819" s="19" t="s">
        <v>1915</v>
      </c>
      <c r="D1819" s="19" t="s">
        <v>1929</v>
      </c>
      <c r="E1819" s="13" t="s">
        <v>129</v>
      </c>
      <c r="F1819" s="16">
        <v>232890</v>
      </c>
      <c r="G1819" s="16">
        <v>232890</v>
      </c>
    </row>
    <row r="1820" spans="1:7" ht="45" x14ac:dyDescent="0.25">
      <c r="A1820" s="12" t="s">
        <v>1934</v>
      </c>
      <c r="B1820" s="13" t="s">
        <v>5</v>
      </c>
      <c r="C1820" s="13" t="s">
        <v>5</v>
      </c>
      <c r="D1820" s="13" t="s">
        <v>5</v>
      </c>
      <c r="E1820" s="13" t="s">
        <v>1935</v>
      </c>
      <c r="F1820" s="11">
        <v>60610.8</v>
      </c>
      <c r="G1820" s="11">
        <f>G1821+G1823</f>
        <v>55610.8</v>
      </c>
    </row>
    <row r="1821" spans="1:7" ht="30" x14ac:dyDescent="0.25">
      <c r="A1821" s="19" t="s">
        <v>1936</v>
      </c>
      <c r="B1821" s="19" t="s">
        <v>5</v>
      </c>
      <c r="C1821" s="19" t="s">
        <v>5</v>
      </c>
      <c r="D1821" s="19" t="s">
        <v>5</v>
      </c>
      <c r="E1821" s="13" t="s">
        <v>1937</v>
      </c>
      <c r="F1821" s="16">
        <v>26000</v>
      </c>
      <c r="G1821" s="16">
        <f>G1822</f>
        <v>26000</v>
      </c>
    </row>
    <row r="1822" spans="1:7" x14ac:dyDescent="0.25">
      <c r="A1822" s="19" t="s">
        <v>1936</v>
      </c>
      <c r="B1822" s="19" t="s">
        <v>128</v>
      </c>
      <c r="C1822" s="19" t="s">
        <v>1915</v>
      </c>
      <c r="D1822" s="19" t="s">
        <v>1929</v>
      </c>
      <c r="E1822" s="13" t="s">
        <v>129</v>
      </c>
      <c r="F1822" s="16">
        <v>26000</v>
      </c>
      <c r="G1822" s="16">
        <v>26000</v>
      </c>
    </row>
    <row r="1823" spans="1:7" ht="60" x14ac:dyDescent="0.25">
      <c r="A1823" s="19" t="s">
        <v>1938</v>
      </c>
      <c r="B1823" s="19" t="s">
        <v>5</v>
      </c>
      <c r="C1823" s="19" t="s">
        <v>5</v>
      </c>
      <c r="D1823" s="19" t="s">
        <v>5</v>
      </c>
      <c r="E1823" s="13" t="s">
        <v>1939</v>
      </c>
      <c r="F1823" s="16">
        <v>34610.800000000003</v>
      </c>
      <c r="G1823" s="16">
        <f>G1824</f>
        <v>29610.799999999999</v>
      </c>
    </row>
    <row r="1824" spans="1:7" x14ac:dyDescent="0.25">
      <c r="A1824" s="19" t="s">
        <v>1938</v>
      </c>
      <c r="B1824" s="19" t="s">
        <v>128</v>
      </c>
      <c r="C1824" s="19" t="s">
        <v>1915</v>
      </c>
      <c r="D1824" s="19" t="s">
        <v>1575</v>
      </c>
      <c r="E1824" s="13" t="s">
        <v>129</v>
      </c>
      <c r="F1824" s="16">
        <v>34610.800000000003</v>
      </c>
      <c r="G1824" s="16">
        <v>29610.799999999999</v>
      </c>
    </row>
    <row r="1825" spans="1:7" ht="45" x14ac:dyDescent="0.25">
      <c r="A1825" s="12" t="s">
        <v>1940</v>
      </c>
      <c r="B1825" s="13" t="s">
        <v>5</v>
      </c>
      <c r="C1825" s="13" t="s">
        <v>5</v>
      </c>
      <c r="D1825" s="13" t="s">
        <v>5</v>
      </c>
      <c r="E1825" s="13" t="s">
        <v>1941</v>
      </c>
      <c r="F1825" s="11">
        <v>138509.6</v>
      </c>
      <c r="G1825" s="11">
        <f>G1826+G1828+G1830+G1832</f>
        <v>101851.5</v>
      </c>
    </row>
    <row r="1826" spans="1:7" ht="30" x14ac:dyDescent="0.25">
      <c r="A1826" s="19" t="s">
        <v>1942</v>
      </c>
      <c r="B1826" s="19" t="s">
        <v>5</v>
      </c>
      <c r="C1826" s="19" t="s">
        <v>5</v>
      </c>
      <c r="D1826" s="19" t="s">
        <v>5</v>
      </c>
      <c r="E1826" s="13" t="s">
        <v>1943</v>
      </c>
      <c r="F1826" s="16">
        <v>3000</v>
      </c>
      <c r="G1826" s="16">
        <f>G1827</f>
        <v>40</v>
      </c>
    </row>
    <row r="1827" spans="1:7" ht="30" x14ac:dyDescent="0.25">
      <c r="A1827" s="19" t="s">
        <v>1942</v>
      </c>
      <c r="B1827" s="19" t="s">
        <v>15</v>
      </c>
      <c r="C1827" s="19" t="s">
        <v>1915</v>
      </c>
      <c r="D1827" s="19" t="s">
        <v>92</v>
      </c>
      <c r="E1827" s="13" t="s">
        <v>18</v>
      </c>
      <c r="F1827" s="16">
        <v>3000</v>
      </c>
      <c r="G1827" s="16">
        <v>40</v>
      </c>
    </row>
    <row r="1828" spans="1:7" ht="45" x14ac:dyDescent="0.25">
      <c r="A1828" s="19" t="s">
        <v>1944</v>
      </c>
      <c r="B1828" s="19" t="s">
        <v>5</v>
      </c>
      <c r="C1828" s="19" t="s">
        <v>5</v>
      </c>
      <c r="D1828" s="19" t="s">
        <v>5</v>
      </c>
      <c r="E1828" s="13" t="s">
        <v>1945</v>
      </c>
      <c r="F1828" s="16">
        <v>107009.60000000001</v>
      </c>
      <c r="G1828" s="16">
        <f>G1829</f>
        <v>89965</v>
      </c>
    </row>
    <row r="1829" spans="1:7" x14ac:dyDescent="0.25">
      <c r="A1829" s="19" t="s">
        <v>1944</v>
      </c>
      <c r="B1829" s="19" t="s">
        <v>128</v>
      </c>
      <c r="C1829" s="19" t="s">
        <v>1915</v>
      </c>
      <c r="D1829" s="19" t="s">
        <v>1575</v>
      </c>
      <c r="E1829" s="13" t="s">
        <v>129</v>
      </c>
      <c r="F1829" s="16">
        <v>107009.60000000001</v>
      </c>
      <c r="G1829" s="16">
        <v>89965</v>
      </c>
    </row>
    <row r="1830" spans="1:7" ht="45" x14ac:dyDescent="0.25">
      <c r="A1830" s="19" t="s">
        <v>1946</v>
      </c>
      <c r="B1830" s="19" t="s">
        <v>5</v>
      </c>
      <c r="C1830" s="19" t="s">
        <v>5</v>
      </c>
      <c r="D1830" s="19" t="s">
        <v>5</v>
      </c>
      <c r="E1830" s="13" t="s">
        <v>1947</v>
      </c>
      <c r="F1830" s="16">
        <v>24000</v>
      </c>
      <c r="G1830" s="16">
        <f>G1831</f>
        <v>11846.5</v>
      </c>
    </row>
    <row r="1831" spans="1:7" x14ac:dyDescent="0.25">
      <c r="A1831" s="19" t="s">
        <v>1946</v>
      </c>
      <c r="B1831" s="19" t="s">
        <v>128</v>
      </c>
      <c r="C1831" s="19" t="s">
        <v>1915</v>
      </c>
      <c r="D1831" s="19" t="s">
        <v>1575</v>
      </c>
      <c r="E1831" s="13" t="s">
        <v>129</v>
      </c>
      <c r="F1831" s="16">
        <v>24000</v>
      </c>
      <c r="G1831" s="16">
        <v>11846.5</v>
      </c>
    </row>
    <row r="1832" spans="1:7" ht="60" x14ac:dyDescent="0.25">
      <c r="A1832" s="19" t="s">
        <v>1948</v>
      </c>
      <c r="B1832" s="19" t="s">
        <v>5</v>
      </c>
      <c r="C1832" s="19" t="s">
        <v>5</v>
      </c>
      <c r="D1832" s="19" t="s">
        <v>5</v>
      </c>
      <c r="E1832" s="13" t="s">
        <v>1949</v>
      </c>
      <c r="F1832" s="16">
        <v>4500</v>
      </c>
      <c r="G1832" s="16">
        <f>G1833</f>
        <v>0</v>
      </c>
    </row>
    <row r="1833" spans="1:7" x14ac:dyDescent="0.25">
      <c r="A1833" s="19" t="s">
        <v>1948</v>
      </c>
      <c r="B1833" s="19" t="s">
        <v>128</v>
      </c>
      <c r="C1833" s="19" t="s">
        <v>1915</v>
      </c>
      <c r="D1833" s="19" t="s">
        <v>1575</v>
      </c>
      <c r="E1833" s="13" t="s">
        <v>129</v>
      </c>
      <c r="F1833" s="16">
        <v>4500</v>
      </c>
      <c r="G1833" s="16">
        <v>0</v>
      </c>
    </row>
    <row r="1834" spans="1:7" ht="45" x14ac:dyDescent="0.25">
      <c r="A1834" s="12" t="s">
        <v>1950</v>
      </c>
      <c r="B1834" s="12" t="s">
        <v>5</v>
      </c>
      <c r="C1834" s="12" t="s">
        <v>5</v>
      </c>
      <c r="D1834" s="12" t="s">
        <v>5</v>
      </c>
      <c r="E1834" s="13" t="s">
        <v>1951</v>
      </c>
      <c r="F1834" s="11">
        <v>22858.5</v>
      </c>
      <c r="G1834" s="11">
        <f>G1835</f>
        <v>22358.5</v>
      </c>
    </row>
    <row r="1835" spans="1:7" ht="45" x14ac:dyDescent="0.25">
      <c r="A1835" s="12" t="s">
        <v>1952</v>
      </c>
      <c r="B1835" s="13" t="s">
        <v>5</v>
      </c>
      <c r="C1835" s="13" t="s">
        <v>5</v>
      </c>
      <c r="D1835" s="13" t="s">
        <v>5</v>
      </c>
      <c r="E1835" s="13" t="s">
        <v>1953</v>
      </c>
      <c r="F1835" s="11">
        <v>22858.5</v>
      </c>
      <c r="G1835" s="11">
        <f>G1836</f>
        <v>22358.5</v>
      </c>
    </row>
    <row r="1836" spans="1:7" ht="45" x14ac:dyDescent="0.25">
      <c r="A1836" s="19" t="s">
        <v>1954</v>
      </c>
      <c r="B1836" s="19" t="s">
        <v>5</v>
      </c>
      <c r="C1836" s="19" t="s">
        <v>5</v>
      </c>
      <c r="D1836" s="19" t="s">
        <v>5</v>
      </c>
      <c r="E1836" s="13" t="s">
        <v>1955</v>
      </c>
      <c r="F1836" s="16">
        <v>22858.5</v>
      </c>
      <c r="G1836" s="16">
        <f>G1837</f>
        <v>22358.5</v>
      </c>
    </row>
    <row r="1837" spans="1:7" ht="30" x14ac:dyDescent="0.25">
      <c r="A1837" s="19" t="s">
        <v>1954</v>
      </c>
      <c r="B1837" s="19" t="s">
        <v>15</v>
      </c>
      <c r="C1837" s="19" t="s">
        <v>1915</v>
      </c>
      <c r="D1837" s="19" t="s">
        <v>92</v>
      </c>
      <c r="E1837" s="13" t="s">
        <v>18</v>
      </c>
      <c r="F1837" s="16">
        <v>22858.5</v>
      </c>
      <c r="G1837" s="16">
        <v>22358.5</v>
      </c>
    </row>
    <row r="1838" spans="1:7" x14ac:dyDescent="0.25">
      <c r="A1838" s="12" t="s">
        <v>1956</v>
      </c>
      <c r="B1838" s="12" t="s">
        <v>5</v>
      </c>
      <c r="C1838" s="12" t="s">
        <v>5</v>
      </c>
      <c r="D1838" s="12" t="s">
        <v>5</v>
      </c>
      <c r="E1838" s="13" t="s">
        <v>100</v>
      </c>
      <c r="F1838" s="11">
        <v>154324.1</v>
      </c>
      <c r="G1838" s="11">
        <f>G1839</f>
        <v>152196</v>
      </c>
    </row>
    <row r="1839" spans="1:7" ht="30" x14ac:dyDescent="0.25">
      <c r="A1839" s="12" t="s">
        <v>1957</v>
      </c>
      <c r="B1839" s="13" t="s">
        <v>5</v>
      </c>
      <c r="C1839" s="13" t="s">
        <v>5</v>
      </c>
      <c r="D1839" s="13" t="s">
        <v>5</v>
      </c>
      <c r="E1839" s="13" t="s">
        <v>259</v>
      </c>
      <c r="F1839" s="11">
        <v>154324.1</v>
      </c>
      <c r="G1839" s="11">
        <f>G1840</f>
        <v>152196</v>
      </c>
    </row>
    <row r="1840" spans="1:7" ht="30" x14ac:dyDescent="0.25">
      <c r="A1840" s="19" t="s">
        <v>1958</v>
      </c>
      <c r="B1840" s="19" t="s">
        <v>5</v>
      </c>
      <c r="C1840" s="19" t="s">
        <v>5</v>
      </c>
      <c r="D1840" s="19" t="s">
        <v>5</v>
      </c>
      <c r="E1840" s="13" t="s">
        <v>104</v>
      </c>
      <c r="F1840" s="16">
        <v>154324.1</v>
      </c>
      <c r="G1840" s="16">
        <f>G1841+G1842+G1843+G1844</f>
        <v>152196</v>
      </c>
    </row>
    <row r="1841" spans="1:7" ht="75" x14ac:dyDescent="0.25">
      <c r="A1841" s="19" t="s">
        <v>1958</v>
      </c>
      <c r="B1841" s="19" t="s">
        <v>105</v>
      </c>
      <c r="C1841" s="19" t="s">
        <v>1915</v>
      </c>
      <c r="D1841" s="19" t="s">
        <v>1959</v>
      </c>
      <c r="E1841" s="13" t="s">
        <v>106</v>
      </c>
      <c r="F1841" s="16">
        <v>143386.4</v>
      </c>
      <c r="G1841" s="16">
        <v>142524.70000000001</v>
      </c>
    </row>
    <row r="1842" spans="1:7" ht="30" x14ac:dyDescent="0.25">
      <c r="A1842" s="19" t="s">
        <v>1958</v>
      </c>
      <c r="B1842" s="19" t="s">
        <v>15</v>
      </c>
      <c r="C1842" s="19" t="s">
        <v>1915</v>
      </c>
      <c r="D1842" s="19" t="s">
        <v>1959</v>
      </c>
      <c r="E1842" s="13" t="s">
        <v>18</v>
      </c>
      <c r="F1842" s="16">
        <v>10897.7</v>
      </c>
      <c r="G1842" s="16">
        <v>8826.4</v>
      </c>
    </row>
    <row r="1843" spans="1:7" x14ac:dyDescent="0.25">
      <c r="A1843" s="19" t="s">
        <v>1958</v>
      </c>
      <c r="B1843" s="21" t="s">
        <v>82</v>
      </c>
      <c r="C1843" s="19" t="s">
        <v>1915</v>
      </c>
      <c r="D1843" s="19" t="s">
        <v>1959</v>
      </c>
      <c r="E1843" s="13" t="s">
        <v>83</v>
      </c>
      <c r="F1843" s="16">
        <v>0</v>
      </c>
      <c r="G1843" s="16">
        <v>799.9</v>
      </c>
    </row>
    <row r="1844" spans="1:7" x14ac:dyDescent="0.25">
      <c r="A1844" s="19" t="s">
        <v>1958</v>
      </c>
      <c r="B1844" s="19" t="s">
        <v>34</v>
      </c>
      <c r="C1844" s="19" t="s">
        <v>1915</v>
      </c>
      <c r="D1844" s="19" t="s">
        <v>1959</v>
      </c>
      <c r="E1844" s="13" t="s">
        <v>35</v>
      </c>
      <c r="F1844" s="16">
        <v>40</v>
      </c>
      <c r="G1844" s="16">
        <v>45</v>
      </c>
    </row>
    <row r="1845" spans="1:7" ht="30" x14ac:dyDescent="0.25">
      <c r="A1845" s="12" t="s">
        <v>1960</v>
      </c>
      <c r="B1845" s="12" t="s">
        <v>5</v>
      </c>
      <c r="C1845" s="12" t="s">
        <v>5</v>
      </c>
      <c r="D1845" s="12" t="s">
        <v>5</v>
      </c>
      <c r="E1845" s="13" t="s">
        <v>1961</v>
      </c>
      <c r="F1845" s="11">
        <v>829250.6</v>
      </c>
      <c r="G1845" s="11">
        <f>G1846+G1852+G1881+G1914+G1923</f>
        <v>443912.40000000008</v>
      </c>
    </row>
    <row r="1846" spans="1:7" x14ac:dyDescent="0.25">
      <c r="A1846" s="12" t="s">
        <v>1962</v>
      </c>
      <c r="B1846" s="12" t="s">
        <v>5</v>
      </c>
      <c r="C1846" s="12" t="s">
        <v>5</v>
      </c>
      <c r="D1846" s="12" t="s">
        <v>5</v>
      </c>
      <c r="E1846" s="13" t="s">
        <v>1963</v>
      </c>
      <c r="F1846" s="11">
        <v>75713.399999999994</v>
      </c>
      <c r="G1846" s="11">
        <f>G1847+G1850</f>
        <v>8524.8000000000011</v>
      </c>
    </row>
    <row r="1847" spans="1:7" x14ac:dyDescent="0.25">
      <c r="A1847" s="19" t="s">
        <v>1964</v>
      </c>
      <c r="B1847" s="19" t="s">
        <v>5</v>
      </c>
      <c r="C1847" s="19" t="s">
        <v>5</v>
      </c>
      <c r="D1847" s="19" t="s">
        <v>5</v>
      </c>
      <c r="E1847" s="13" t="s">
        <v>1965</v>
      </c>
      <c r="F1847" s="16">
        <v>75713.399999999994</v>
      </c>
      <c r="G1847" s="16">
        <f>G1848+G1849</f>
        <v>727.7</v>
      </c>
    </row>
    <row r="1848" spans="1:7" x14ac:dyDescent="0.25">
      <c r="A1848" s="19" t="s">
        <v>1964</v>
      </c>
      <c r="B1848" s="21" t="s">
        <v>82</v>
      </c>
      <c r="C1848" s="19">
        <v>148</v>
      </c>
      <c r="D1848" s="19">
        <v>1003</v>
      </c>
      <c r="E1848" s="13" t="s">
        <v>83</v>
      </c>
      <c r="F1848" s="16">
        <v>0</v>
      </c>
      <c r="G1848" s="16">
        <v>727.7</v>
      </c>
    </row>
    <row r="1849" spans="1:7" x14ac:dyDescent="0.25">
      <c r="A1849" s="19" t="s">
        <v>1964</v>
      </c>
      <c r="B1849" s="19" t="s">
        <v>34</v>
      </c>
      <c r="C1849" s="19" t="s">
        <v>1915</v>
      </c>
      <c r="D1849" s="19" t="s">
        <v>1966</v>
      </c>
      <c r="E1849" s="13" t="s">
        <v>35</v>
      </c>
      <c r="F1849" s="16">
        <v>75713.399999999994</v>
      </c>
      <c r="G1849" s="16">
        <v>0</v>
      </c>
    </row>
    <row r="1850" spans="1:7" x14ac:dyDescent="0.25">
      <c r="A1850" s="21" t="s">
        <v>2066</v>
      </c>
      <c r="B1850" s="19"/>
      <c r="C1850" s="19"/>
      <c r="D1850" s="19"/>
      <c r="E1850" s="13" t="s">
        <v>1965</v>
      </c>
      <c r="F1850" s="16">
        <v>0</v>
      </c>
      <c r="G1850" s="16">
        <f>G1851</f>
        <v>7797.1</v>
      </c>
    </row>
    <row r="1851" spans="1:7" ht="30" x14ac:dyDescent="0.25">
      <c r="A1851" s="21" t="s">
        <v>2066</v>
      </c>
      <c r="B1851" s="21" t="s">
        <v>57</v>
      </c>
      <c r="C1851" s="17" t="s">
        <v>915</v>
      </c>
      <c r="D1851" s="17" t="s">
        <v>916</v>
      </c>
      <c r="E1851" s="13" t="s">
        <v>58</v>
      </c>
      <c r="F1851" s="16">
        <v>0</v>
      </c>
      <c r="G1851" s="16">
        <v>7797.1</v>
      </c>
    </row>
    <row r="1852" spans="1:7" ht="42.75" x14ac:dyDescent="0.25">
      <c r="A1852" s="12" t="s">
        <v>1967</v>
      </c>
      <c r="B1852" s="12" t="s">
        <v>5</v>
      </c>
      <c r="C1852" s="12" t="s">
        <v>5</v>
      </c>
      <c r="D1852" s="12" t="s">
        <v>5</v>
      </c>
      <c r="E1852" s="10" t="s">
        <v>1968</v>
      </c>
      <c r="F1852" s="11">
        <v>40000</v>
      </c>
      <c r="G1852" s="11">
        <f>G1853++G1855+G1862+G1864+G1866+G1879</f>
        <v>39921</v>
      </c>
    </row>
    <row r="1853" spans="1:7" ht="45" x14ac:dyDescent="0.25">
      <c r="A1853" s="19" t="s">
        <v>1969</v>
      </c>
      <c r="B1853" s="19" t="s">
        <v>5</v>
      </c>
      <c r="C1853" s="19" t="s">
        <v>5</v>
      </c>
      <c r="D1853" s="19" t="s">
        <v>5</v>
      </c>
      <c r="E1853" s="15" t="s">
        <v>1970</v>
      </c>
      <c r="F1853" s="16">
        <v>0.7</v>
      </c>
      <c r="G1853" s="16">
        <f>G1854</f>
        <v>0</v>
      </c>
    </row>
    <row r="1854" spans="1:7" x14ac:dyDescent="0.25">
      <c r="A1854" s="19" t="s">
        <v>1969</v>
      </c>
      <c r="B1854" s="19" t="s">
        <v>34</v>
      </c>
      <c r="C1854" s="19" t="s">
        <v>1915</v>
      </c>
      <c r="D1854" s="19" t="s">
        <v>92</v>
      </c>
      <c r="E1854" s="13" t="s">
        <v>35</v>
      </c>
      <c r="F1854" s="16">
        <v>0.7</v>
      </c>
      <c r="G1854" s="16">
        <v>0</v>
      </c>
    </row>
    <row r="1855" spans="1:7" ht="45" x14ac:dyDescent="0.25">
      <c r="A1855" s="19" t="s">
        <v>1971</v>
      </c>
      <c r="B1855" s="19" t="s">
        <v>5</v>
      </c>
      <c r="C1855" s="19" t="s">
        <v>5</v>
      </c>
      <c r="D1855" s="19" t="s">
        <v>5</v>
      </c>
      <c r="E1855" s="15" t="s">
        <v>1970</v>
      </c>
      <c r="F1855" s="16">
        <v>2595.9</v>
      </c>
      <c r="G1855" s="16">
        <f>G1856+G1857+G1858+G1859+G1860+G1861</f>
        <v>2595.8999999999996</v>
      </c>
    </row>
    <row r="1856" spans="1:7" ht="30" x14ac:dyDescent="0.25">
      <c r="A1856" s="19" t="s">
        <v>1971</v>
      </c>
      <c r="B1856" s="19" t="s">
        <v>57</v>
      </c>
      <c r="C1856" s="19" t="s">
        <v>547</v>
      </c>
      <c r="D1856" s="19" t="s">
        <v>548</v>
      </c>
      <c r="E1856" s="13" t="s">
        <v>58</v>
      </c>
      <c r="F1856" s="16">
        <v>1579.1</v>
      </c>
      <c r="G1856" s="16">
        <v>1579.1</v>
      </c>
    </row>
    <row r="1857" spans="1:7" ht="30" x14ac:dyDescent="0.25">
      <c r="A1857" s="19" t="s">
        <v>1971</v>
      </c>
      <c r="B1857" s="19" t="s">
        <v>57</v>
      </c>
      <c r="C1857" s="19" t="s">
        <v>915</v>
      </c>
      <c r="D1857" s="19" t="s">
        <v>398</v>
      </c>
      <c r="E1857" s="13" t="s">
        <v>58</v>
      </c>
      <c r="F1857" s="16">
        <v>70.8</v>
      </c>
      <c r="G1857" s="16">
        <v>70.8</v>
      </c>
    </row>
    <row r="1858" spans="1:7" ht="30" x14ac:dyDescent="0.25">
      <c r="A1858" s="19" t="s">
        <v>1971</v>
      </c>
      <c r="B1858" s="19" t="s">
        <v>57</v>
      </c>
      <c r="C1858" s="19" t="s">
        <v>915</v>
      </c>
      <c r="D1858" s="19" t="s">
        <v>916</v>
      </c>
      <c r="E1858" s="13" t="s">
        <v>58</v>
      </c>
      <c r="F1858" s="16">
        <v>215</v>
      </c>
      <c r="G1858" s="16">
        <v>215</v>
      </c>
    </row>
    <row r="1859" spans="1:7" ht="30" x14ac:dyDescent="0.25">
      <c r="A1859" s="19" t="s">
        <v>1971</v>
      </c>
      <c r="B1859" s="19" t="s">
        <v>57</v>
      </c>
      <c r="C1859" s="19" t="s">
        <v>285</v>
      </c>
      <c r="D1859" s="19" t="s">
        <v>398</v>
      </c>
      <c r="E1859" s="13" t="s">
        <v>58</v>
      </c>
      <c r="F1859" s="16">
        <v>188</v>
      </c>
      <c r="G1859" s="16">
        <v>188</v>
      </c>
    </row>
    <row r="1860" spans="1:7" ht="30" x14ac:dyDescent="0.25">
      <c r="A1860" s="19" t="s">
        <v>1971</v>
      </c>
      <c r="B1860" s="19" t="s">
        <v>57</v>
      </c>
      <c r="C1860" s="19" t="s">
        <v>238</v>
      </c>
      <c r="D1860" s="19" t="s">
        <v>1194</v>
      </c>
      <c r="E1860" s="13" t="s">
        <v>58</v>
      </c>
      <c r="F1860" s="16">
        <v>310</v>
      </c>
      <c r="G1860" s="16">
        <v>310</v>
      </c>
    </row>
    <row r="1861" spans="1:7" ht="30" x14ac:dyDescent="0.25">
      <c r="A1861" s="19" t="s">
        <v>1971</v>
      </c>
      <c r="B1861" s="19" t="s">
        <v>57</v>
      </c>
      <c r="C1861" s="19" t="s">
        <v>1023</v>
      </c>
      <c r="D1861" s="19" t="s">
        <v>1046</v>
      </c>
      <c r="E1861" s="13" t="s">
        <v>58</v>
      </c>
      <c r="F1861" s="16">
        <v>233</v>
      </c>
      <c r="G1861" s="16">
        <v>233</v>
      </c>
    </row>
    <row r="1862" spans="1:7" ht="45" x14ac:dyDescent="0.25">
      <c r="A1862" s="19" t="s">
        <v>1972</v>
      </c>
      <c r="B1862" s="19" t="s">
        <v>5</v>
      </c>
      <c r="C1862" s="19" t="s">
        <v>5</v>
      </c>
      <c r="D1862" s="19" t="s">
        <v>5</v>
      </c>
      <c r="E1862" s="15" t="s">
        <v>1970</v>
      </c>
      <c r="F1862" s="16">
        <v>335</v>
      </c>
      <c r="G1862" s="16">
        <f>G1863</f>
        <v>335</v>
      </c>
    </row>
    <row r="1863" spans="1:7" ht="30" x14ac:dyDescent="0.25">
      <c r="A1863" s="19" t="s">
        <v>1972</v>
      </c>
      <c r="B1863" s="19" t="s">
        <v>15</v>
      </c>
      <c r="C1863" s="19" t="s">
        <v>285</v>
      </c>
      <c r="D1863" s="19" t="s">
        <v>297</v>
      </c>
      <c r="E1863" s="13" t="s">
        <v>18</v>
      </c>
      <c r="F1863" s="16">
        <v>335</v>
      </c>
      <c r="G1863" s="16">
        <v>335</v>
      </c>
    </row>
    <row r="1864" spans="1:7" ht="45" x14ac:dyDescent="0.25">
      <c r="A1864" s="19" t="s">
        <v>1973</v>
      </c>
      <c r="B1864" s="19" t="s">
        <v>5</v>
      </c>
      <c r="C1864" s="19" t="s">
        <v>5</v>
      </c>
      <c r="D1864" s="19" t="s">
        <v>5</v>
      </c>
      <c r="E1864" s="15" t="s">
        <v>1970</v>
      </c>
      <c r="F1864" s="16">
        <v>200</v>
      </c>
      <c r="G1864" s="16">
        <f>G1865</f>
        <v>200</v>
      </c>
    </row>
    <row r="1865" spans="1:7" ht="30" x14ac:dyDescent="0.25">
      <c r="A1865" s="19" t="s">
        <v>1973</v>
      </c>
      <c r="B1865" s="19" t="s">
        <v>57</v>
      </c>
      <c r="C1865" s="19" t="s">
        <v>285</v>
      </c>
      <c r="D1865" s="19" t="s">
        <v>286</v>
      </c>
      <c r="E1865" s="13" t="s">
        <v>58</v>
      </c>
      <c r="F1865" s="16">
        <v>200</v>
      </c>
      <c r="G1865" s="16">
        <v>200</v>
      </c>
    </row>
    <row r="1866" spans="1:7" ht="45" x14ac:dyDescent="0.25">
      <c r="A1866" s="19" t="s">
        <v>1974</v>
      </c>
      <c r="B1866" s="19" t="s">
        <v>5</v>
      </c>
      <c r="C1866" s="19" t="s">
        <v>5</v>
      </c>
      <c r="D1866" s="19" t="s">
        <v>5</v>
      </c>
      <c r="E1866" s="15" t="s">
        <v>1975</v>
      </c>
      <c r="F1866" s="16">
        <v>31702.7</v>
      </c>
      <c r="G1866" s="16">
        <f>G1867+G1868+G1869+G1870+G1871+G1872+G1873+G1874+G1875+G1876+G1877+G1878</f>
        <v>31702.7</v>
      </c>
    </row>
    <row r="1867" spans="1:7" x14ac:dyDescent="0.25">
      <c r="A1867" s="19" t="s">
        <v>1974</v>
      </c>
      <c r="B1867" s="19" t="s">
        <v>128</v>
      </c>
      <c r="C1867" s="19" t="s">
        <v>915</v>
      </c>
      <c r="D1867" s="19" t="s">
        <v>1014</v>
      </c>
      <c r="E1867" s="13" t="s">
        <v>129</v>
      </c>
      <c r="F1867" s="16">
        <v>6972.8</v>
      </c>
      <c r="G1867" s="16">
        <v>6972.8</v>
      </c>
    </row>
    <row r="1868" spans="1:7" x14ac:dyDescent="0.25">
      <c r="A1868" s="19" t="s">
        <v>1974</v>
      </c>
      <c r="B1868" s="19" t="s">
        <v>128</v>
      </c>
      <c r="C1868" s="19" t="s">
        <v>285</v>
      </c>
      <c r="D1868" s="19" t="s">
        <v>286</v>
      </c>
      <c r="E1868" s="13" t="s">
        <v>129</v>
      </c>
      <c r="F1868" s="16">
        <v>18543.7</v>
      </c>
      <c r="G1868" s="16">
        <v>18543.7</v>
      </c>
    </row>
    <row r="1869" spans="1:7" x14ac:dyDescent="0.25">
      <c r="A1869" s="19" t="s">
        <v>1974</v>
      </c>
      <c r="B1869" s="19" t="s">
        <v>128</v>
      </c>
      <c r="C1869" s="19" t="s">
        <v>43</v>
      </c>
      <c r="D1869" s="19" t="s">
        <v>811</v>
      </c>
      <c r="E1869" s="13" t="s">
        <v>129</v>
      </c>
      <c r="F1869" s="16">
        <v>514.20000000000005</v>
      </c>
      <c r="G1869" s="16">
        <v>514.20000000000005</v>
      </c>
    </row>
    <row r="1870" spans="1:7" x14ac:dyDescent="0.25">
      <c r="A1870" s="19" t="s">
        <v>1974</v>
      </c>
      <c r="B1870" s="19" t="s">
        <v>128</v>
      </c>
      <c r="C1870" s="19" t="s">
        <v>166</v>
      </c>
      <c r="D1870" s="19" t="s">
        <v>529</v>
      </c>
      <c r="E1870" s="13" t="s">
        <v>129</v>
      </c>
      <c r="F1870" s="16">
        <v>250</v>
      </c>
      <c r="G1870" s="16">
        <v>250</v>
      </c>
    </row>
    <row r="1871" spans="1:7" x14ac:dyDescent="0.25">
      <c r="A1871" s="19" t="s">
        <v>1974</v>
      </c>
      <c r="B1871" s="19" t="s">
        <v>128</v>
      </c>
      <c r="C1871" s="19" t="s">
        <v>166</v>
      </c>
      <c r="D1871" s="19" t="s">
        <v>485</v>
      </c>
      <c r="E1871" s="13" t="s">
        <v>129</v>
      </c>
      <c r="F1871" s="16">
        <v>364</v>
      </c>
      <c r="G1871" s="16">
        <v>364</v>
      </c>
    </row>
    <row r="1872" spans="1:7" x14ac:dyDescent="0.25">
      <c r="A1872" s="19" t="s">
        <v>1974</v>
      </c>
      <c r="B1872" s="19" t="s">
        <v>128</v>
      </c>
      <c r="C1872" s="19" t="s">
        <v>166</v>
      </c>
      <c r="D1872" s="19" t="s">
        <v>799</v>
      </c>
      <c r="E1872" s="13" t="s">
        <v>129</v>
      </c>
      <c r="F1872" s="16">
        <v>3351.4</v>
      </c>
      <c r="G1872" s="16">
        <v>3351.4</v>
      </c>
    </row>
    <row r="1873" spans="1:7" x14ac:dyDescent="0.25">
      <c r="A1873" s="19" t="s">
        <v>1974</v>
      </c>
      <c r="B1873" s="19" t="s">
        <v>128</v>
      </c>
      <c r="C1873" s="19" t="s">
        <v>166</v>
      </c>
      <c r="D1873" s="19" t="s">
        <v>524</v>
      </c>
      <c r="E1873" s="13" t="s">
        <v>129</v>
      </c>
      <c r="F1873" s="16">
        <v>29</v>
      </c>
      <c r="G1873" s="16">
        <v>29</v>
      </c>
    </row>
    <row r="1874" spans="1:7" x14ac:dyDescent="0.25">
      <c r="A1874" s="19" t="s">
        <v>1974</v>
      </c>
      <c r="B1874" s="19" t="s">
        <v>128</v>
      </c>
      <c r="C1874" s="19" t="s">
        <v>1095</v>
      </c>
      <c r="D1874" s="19" t="s">
        <v>799</v>
      </c>
      <c r="E1874" s="13" t="s">
        <v>129</v>
      </c>
      <c r="F1874" s="16">
        <v>435</v>
      </c>
      <c r="G1874" s="16">
        <v>435</v>
      </c>
    </row>
    <row r="1875" spans="1:7" x14ac:dyDescent="0.25">
      <c r="A1875" s="19" t="s">
        <v>1974</v>
      </c>
      <c r="B1875" s="19" t="s">
        <v>128</v>
      </c>
      <c r="C1875" s="19" t="s">
        <v>1095</v>
      </c>
      <c r="D1875" s="19" t="s">
        <v>344</v>
      </c>
      <c r="E1875" s="13" t="s">
        <v>129</v>
      </c>
      <c r="F1875" s="16">
        <v>90</v>
      </c>
      <c r="G1875" s="16">
        <v>90</v>
      </c>
    </row>
    <row r="1876" spans="1:7" x14ac:dyDescent="0.25">
      <c r="A1876" s="19" t="s">
        <v>1974</v>
      </c>
      <c r="B1876" s="19" t="s">
        <v>128</v>
      </c>
      <c r="C1876" s="19" t="s">
        <v>1023</v>
      </c>
      <c r="D1876" s="19" t="s">
        <v>1086</v>
      </c>
      <c r="E1876" s="13" t="s">
        <v>129</v>
      </c>
      <c r="F1876" s="16">
        <v>927</v>
      </c>
      <c r="G1876" s="16">
        <v>927</v>
      </c>
    </row>
    <row r="1877" spans="1:7" x14ac:dyDescent="0.25">
      <c r="A1877" s="19" t="s">
        <v>1974</v>
      </c>
      <c r="B1877" s="19" t="s">
        <v>128</v>
      </c>
      <c r="C1877" s="19" t="s">
        <v>1567</v>
      </c>
      <c r="D1877" s="19" t="s">
        <v>92</v>
      </c>
      <c r="E1877" s="13" t="s">
        <v>129</v>
      </c>
      <c r="F1877" s="16">
        <v>172.1</v>
      </c>
      <c r="G1877" s="16">
        <v>172.1</v>
      </c>
    </row>
    <row r="1878" spans="1:7" x14ac:dyDescent="0.25">
      <c r="A1878" s="19" t="s">
        <v>1974</v>
      </c>
      <c r="B1878" s="19" t="s">
        <v>128</v>
      </c>
      <c r="C1878" s="19" t="s">
        <v>1645</v>
      </c>
      <c r="D1878" s="19" t="s">
        <v>1714</v>
      </c>
      <c r="E1878" s="13" t="s">
        <v>129</v>
      </c>
      <c r="F1878" s="16">
        <v>53.5</v>
      </c>
      <c r="G1878" s="16">
        <v>53.5</v>
      </c>
    </row>
    <row r="1879" spans="1:7" ht="60" x14ac:dyDescent="0.25">
      <c r="A1879" s="19" t="s">
        <v>1976</v>
      </c>
      <c r="B1879" s="19" t="s">
        <v>5</v>
      </c>
      <c r="C1879" s="19" t="s">
        <v>5</v>
      </c>
      <c r="D1879" s="19" t="s">
        <v>5</v>
      </c>
      <c r="E1879" s="15" t="s">
        <v>1977</v>
      </c>
      <c r="F1879" s="16">
        <v>5165.7</v>
      </c>
      <c r="G1879" s="16">
        <f>G1880</f>
        <v>5087.3999999999996</v>
      </c>
    </row>
    <row r="1880" spans="1:7" x14ac:dyDescent="0.25">
      <c r="A1880" s="19" t="s">
        <v>1976</v>
      </c>
      <c r="B1880" s="19" t="s">
        <v>128</v>
      </c>
      <c r="C1880" s="19" t="s">
        <v>1915</v>
      </c>
      <c r="D1880" s="19" t="s">
        <v>1575</v>
      </c>
      <c r="E1880" s="13" t="s">
        <v>129</v>
      </c>
      <c r="F1880" s="16">
        <v>5165.7</v>
      </c>
      <c r="G1880" s="16">
        <v>5087.3999999999996</v>
      </c>
    </row>
    <row r="1881" spans="1:7" ht="28.5" x14ac:dyDescent="0.25">
      <c r="A1881" s="12" t="s">
        <v>1978</v>
      </c>
      <c r="B1881" s="12" t="s">
        <v>5</v>
      </c>
      <c r="C1881" s="12" t="s">
        <v>5</v>
      </c>
      <c r="D1881" s="12" t="s">
        <v>5</v>
      </c>
      <c r="E1881" s="10" t="s">
        <v>1979</v>
      </c>
      <c r="F1881" s="11">
        <v>332585.40000000002</v>
      </c>
      <c r="G1881" s="11">
        <f>G1882+G1884+G1886+G1889+G1901+G1903+G1905+G1907+G1912</f>
        <v>18970.099999999999</v>
      </c>
    </row>
    <row r="1882" spans="1:7" ht="30" x14ac:dyDescent="0.25">
      <c r="A1882" s="19" t="s">
        <v>1980</v>
      </c>
      <c r="B1882" s="19" t="s">
        <v>5</v>
      </c>
      <c r="C1882" s="19" t="s">
        <v>5</v>
      </c>
      <c r="D1882" s="19" t="s">
        <v>5</v>
      </c>
      <c r="E1882" s="15" t="s">
        <v>1981</v>
      </c>
      <c r="F1882" s="16">
        <v>2225.8000000000002</v>
      </c>
      <c r="G1882" s="16">
        <f>G1883</f>
        <v>2225.6999999999998</v>
      </c>
    </row>
    <row r="1883" spans="1:7" x14ac:dyDescent="0.25">
      <c r="A1883" s="19" t="s">
        <v>1980</v>
      </c>
      <c r="B1883" s="19" t="s">
        <v>34</v>
      </c>
      <c r="C1883" s="19" t="s">
        <v>1982</v>
      </c>
      <c r="D1883" s="19" t="s">
        <v>1570</v>
      </c>
      <c r="E1883" s="13" t="s">
        <v>35</v>
      </c>
      <c r="F1883" s="16">
        <v>2225.8000000000002</v>
      </c>
      <c r="G1883" s="16">
        <v>2225.6999999999998</v>
      </c>
    </row>
    <row r="1884" spans="1:7" ht="45" x14ac:dyDescent="0.25">
      <c r="A1884" s="19" t="s">
        <v>1983</v>
      </c>
      <c r="B1884" s="19" t="s">
        <v>5</v>
      </c>
      <c r="C1884" s="19" t="s">
        <v>5</v>
      </c>
      <c r="D1884" s="19" t="s">
        <v>5</v>
      </c>
      <c r="E1884" s="15" t="s">
        <v>1984</v>
      </c>
      <c r="F1884" s="16">
        <v>468.9</v>
      </c>
      <c r="G1884" s="16">
        <f>G1885</f>
        <v>468.8</v>
      </c>
    </row>
    <row r="1885" spans="1:7" ht="30" x14ac:dyDescent="0.25">
      <c r="A1885" s="19" t="s">
        <v>1983</v>
      </c>
      <c r="B1885" s="19" t="s">
        <v>15</v>
      </c>
      <c r="C1885" s="19" t="s">
        <v>1982</v>
      </c>
      <c r="D1885" s="19" t="s">
        <v>1570</v>
      </c>
      <c r="E1885" s="13" t="s">
        <v>18</v>
      </c>
      <c r="F1885" s="16">
        <v>468.9</v>
      </c>
      <c r="G1885" s="16">
        <v>468.8</v>
      </c>
    </row>
    <row r="1886" spans="1:7" ht="60" x14ac:dyDescent="0.25">
      <c r="A1886" s="19" t="s">
        <v>1985</v>
      </c>
      <c r="B1886" s="19" t="s">
        <v>5</v>
      </c>
      <c r="C1886" s="19" t="s">
        <v>5</v>
      </c>
      <c r="D1886" s="19" t="s">
        <v>5</v>
      </c>
      <c r="E1886" s="15" t="s">
        <v>1986</v>
      </c>
      <c r="F1886" s="16">
        <v>488</v>
      </c>
      <c r="G1886" s="16">
        <f>G1887+G1888</f>
        <v>379.70000000000005</v>
      </c>
    </row>
    <row r="1887" spans="1:7" ht="30" x14ac:dyDescent="0.25">
      <c r="A1887" s="19" t="s">
        <v>1985</v>
      </c>
      <c r="B1887" s="19" t="s">
        <v>15</v>
      </c>
      <c r="C1887" s="19" t="s">
        <v>1987</v>
      </c>
      <c r="D1887" s="19" t="s">
        <v>92</v>
      </c>
      <c r="E1887" s="13" t="s">
        <v>18</v>
      </c>
      <c r="F1887" s="16">
        <v>328</v>
      </c>
      <c r="G1887" s="16">
        <v>242.9</v>
      </c>
    </row>
    <row r="1888" spans="1:7" x14ac:dyDescent="0.25">
      <c r="A1888" s="19" t="s">
        <v>1985</v>
      </c>
      <c r="B1888" s="19" t="s">
        <v>34</v>
      </c>
      <c r="C1888" s="19" t="s">
        <v>1987</v>
      </c>
      <c r="D1888" s="19" t="s">
        <v>1988</v>
      </c>
      <c r="E1888" s="13" t="s">
        <v>35</v>
      </c>
      <c r="F1888" s="16">
        <v>160</v>
      </c>
      <c r="G1888" s="16">
        <v>136.80000000000001</v>
      </c>
    </row>
    <row r="1889" spans="1:7" ht="30" x14ac:dyDescent="0.25">
      <c r="A1889" s="19" t="s">
        <v>1989</v>
      </c>
      <c r="B1889" s="19" t="s">
        <v>5</v>
      </c>
      <c r="C1889" s="19" t="s">
        <v>5</v>
      </c>
      <c r="D1889" s="19" t="s">
        <v>5</v>
      </c>
      <c r="E1889" s="15" t="s">
        <v>1990</v>
      </c>
      <c r="F1889" s="16">
        <v>80018.100000000006</v>
      </c>
      <c r="G1889" s="16">
        <f>G1890+G1891+G1892+G1893+G1894+G1895+G1896+G1897+G1898+G1899+G1900</f>
        <v>4984.7</v>
      </c>
    </row>
    <row r="1890" spans="1:7" ht="30" x14ac:dyDescent="0.25">
      <c r="A1890" s="21" t="s">
        <v>1989</v>
      </c>
      <c r="B1890" s="19" t="s">
        <v>15</v>
      </c>
      <c r="C1890" s="19">
        <v>164</v>
      </c>
      <c r="D1890" s="19">
        <v>1102</v>
      </c>
      <c r="E1890" s="15" t="s">
        <v>2067</v>
      </c>
      <c r="F1890" s="16">
        <v>0</v>
      </c>
      <c r="G1890" s="16">
        <v>210</v>
      </c>
    </row>
    <row r="1891" spans="1:7" ht="36" customHeight="1" x14ac:dyDescent="0.25">
      <c r="A1891" s="21" t="s">
        <v>1989</v>
      </c>
      <c r="B1891" s="19" t="s">
        <v>15</v>
      </c>
      <c r="C1891" s="19">
        <v>148</v>
      </c>
      <c r="D1891" s="19">
        <v>1006</v>
      </c>
      <c r="E1891" s="15" t="s">
        <v>18</v>
      </c>
      <c r="F1891" s="16">
        <v>0</v>
      </c>
      <c r="G1891" s="16">
        <v>77</v>
      </c>
    </row>
    <row r="1892" spans="1:7" x14ac:dyDescent="0.25">
      <c r="A1892" s="19" t="s">
        <v>1989</v>
      </c>
      <c r="B1892" s="19" t="s">
        <v>82</v>
      </c>
      <c r="C1892" s="19" t="s">
        <v>16</v>
      </c>
      <c r="D1892" s="19" t="s">
        <v>490</v>
      </c>
      <c r="E1892" s="13" t="s">
        <v>83</v>
      </c>
      <c r="F1892" s="16">
        <v>150</v>
      </c>
      <c r="G1892" s="16">
        <v>150</v>
      </c>
    </row>
    <row r="1893" spans="1:7" x14ac:dyDescent="0.25">
      <c r="A1893" s="19" t="s">
        <v>1989</v>
      </c>
      <c r="B1893" s="19" t="s">
        <v>82</v>
      </c>
      <c r="C1893" s="19" t="s">
        <v>238</v>
      </c>
      <c r="D1893" s="19" t="s">
        <v>1364</v>
      </c>
      <c r="E1893" s="13" t="s">
        <v>83</v>
      </c>
      <c r="F1893" s="16">
        <v>2065.9</v>
      </c>
      <c r="G1893" s="16">
        <v>1798.8</v>
      </c>
    </row>
    <row r="1894" spans="1:7" ht="30" x14ac:dyDescent="0.25">
      <c r="A1894" s="19" t="s">
        <v>1989</v>
      </c>
      <c r="B1894" s="19" t="s">
        <v>42</v>
      </c>
      <c r="C1894" s="19" t="s">
        <v>166</v>
      </c>
      <c r="D1894" s="19" t="s">
        <v>1714</v>
      </c>
      <c r="E1894" s="13" t="s">
        <v>44</v>
      </c>
      <c r="F1894" s="16">
        <v>1381.3</v>
      </c>
      <c r="G1894" s="16">
        <v>1381</v>
      </c>
    </row>
    <row r="1895" spans="1:7" x14ac:dyDescent="0.25">
      <c r="A1895" s="19" t="s">
        <v>1989</v>
      </c>
      <c r="B1895" s="19" t="s">
        <v>34</v>
      </c>
      <c r="C1895" s="19" t="s">
        <v>16</v>
      </c>
      <c r="D1895" s="19" t="s">
        <v>490</v>
      </c>
      <c r="E1895" s="13" t="s">
        <v>35</v>
      </c>
      <c r="F1895" s="16">
        <v>5.3</v>
      </c>
      <c r="G1895" s="16">
        <v>5.3</v>
      </c>
    </row>
    <row r="1896" spans="1:7" x14ac:dyDescent="0.25">
      <c r="A1896" s="19" t="s">
        <v>1989</v>
      </c>
      <c r="B1896" s="19" t="s">
        <v>34</v>
      </c>
      <c r="C1896" s="19" t="s">
        <v>1915</v>
      </c>
      <c r="D1896" s="19" t="s">
        <v>92</v>
      </c>
      <c r="E1896" s="13" t="s">
        <v>35</v>
      </c>
      <c r="F1896" s="16">
        <v>76171.5</v>
      </c>
      <c r="G1896" s="16">
        <v>949.2</v>
      </c>
    </row>
    <row r="1897" spans="1:7" x14ac:dyDescent="0.25">
      <c r="A1897" s="19" t="s">
        <v>1989</v>
      </c>
      <c r="B1897" s="19" t="s">
        <v>34</v>
      </c>
      <c r="C1897" s="19" t="s">
        <v>166</v>
      </c>
      <c r="D1897" s="19" t="s">
        <v>92</v>
      </c>
      <c r="E1897" s="13" t="s">
        <v>35</v>
      </c>
      <c r="F1897" s="16">
        <v>0</v>
      </c>
      <c r="G1897" s="16">
        <v>100.6</v>
      </c>
    </row>
    <row r="1898" spans="1:7" x14ac:dyDescent="0.25">
      <c r="A1898" s="19" t="s">
        <v>1989</v>
      </c>
      <c r="B1898" s="19" t="s">
        <v>34</v>
      </c>
      <c r="C1898" s="19" t="s">
        <v>238</v>
      </c>
      <c r="D1898" s="19" t="s">
        <v>1364</v>
      </c>
      <c r="E1898" s="13" t="s">
        <v>35</v>
      </c>
      <c r="F1898" s="16">
        <v>102.4</v>
      </c>
      <c r="G1898" s="16">
        <v>151.9</v>
      </c>
    </row>
    <row r="1899" spans="1:7" x14ac:dyDescent="0.25">
      <c r="A1899" s="19" t="s">
        <v>1989</v>
      </c>
      <c r="B1899" s="19" t="s">
        <v>34</v>
      </c>
      <c r="C1899" s="19">
        <v>164</v>
      </c>
      <c r="D1899" s="19">
        <v>1102</v>
      </c>
      <c r="E1899" s="13" t="s">
        <v>35</v>
      </c>
      <c r="F1899" s="16">
        <v>0</v>
      </c>
      <c r="G1899" s="16">
        <v>19.2</v>
      </c>
    </row>
    <row r="1900" spans="1:7" x14ac:dyDescent="0.25">
      <c r="A1900" s="19" t="s">
        <v>1989</v>
      </c>
      <c r="B1900" s="19" t="s">
        <v>34</v>
      </c>
      <c r="C1900" s="19" t="s">
        <v>1567</v>
      </c>
      <c r="D1900" s="19" t="s">
        <v>92</v>
      </c>
      <c r="E1900" s="13" t="s">
        <v>35</v>
      </c>
      <c r="F1900" s="16">
        <v>141.69999999999999</v>
      </c>
      <c r="G1900" s="16">
        <v>141.69999999999999</v>
      </c>
    </row>
    <row r="1901" spans="1:7" ht="30" x14ac:dyDescent="0.25">
      <c r="A1901" s="19" t="s">
        <v>1991</v>
      </c>
      <c r="B1901" s="19" t="s">
        <v>5</v>
      </c>
      <c r="C1901" s="19" t="s">
        <v>5</v>
      </c>
      <c r="D1901" s="19" t="s">
        <v>5</v>
      </c>
      <c r="E1901" s="15" t="s">
        <v>1992</v>
      </c>
      <c r="F1901" s="16">
        <v>25</v>
      </c>
      <c r="G1901" s="16">
        <f>G1902</f>
        <v>21.6</v>
      </c>
    </row>
    <row r="1902" spans="1:7" x14ac:dyDescent="0.25">
      <c r="A1902" s="19" t="s">
        <v>1991</v>
      </c>
      <c r="B1902" s="19" t="s">
        <v>34</v>
      </c>
      <c r="C1902" s="19" t="s">
        <v>1993</v>
      </c>
      <c r="D1902" s="19" t="s">
        <v>1988</v>
      </c>
      <c r="E1902" s="13" t="s">
        <v>35</v>
      </c>
      <c r="F1902" s="16">
        <v>25</v>
      </c>
      <c r="G1902" s="16">
        <v>21.6</v>
      </c>
    </row>
    <row r="1903" spans="1:7" ht="45" x14ac:dyDescent="0.25">
      <c r="A1903" s="19" t="s">
        <v>1994</v>
      </c>
      <c r="B1903" s="19" t="s">
        <v>5</v>
      </c>
      <c r="C1903" s="19" t="s">
        <v>5</v>
      </c>
      <c r="D1903" s="19" t="s">
        <v>5</v>
      </c>
      <c r="E1903" s="15" t="s">
        <v>1995</v>
      </c>
      <c r="F1903" s="16">
        <v>237620.5</v>
      </c>
      <c r="G1903" s="16">
        <f>G1904</f>
        <v>0</v>
      </c>
    </row>
    <row r="1904" spans="1:7" x14ac:dyDescent="0.25">
      <c r="A1904" s="19" t="s">
        <v>1994</v>
      </c>
      <c r="B1904" s="19" t="s">
        <v>34</v>
      </c>
      <c r="C1904" s="19" t="s">
        <v>1915</v>
      </c>
      <c r="D1904" s="19" t="s">
        <v>92</v>
      </c>
      <c r="E1904" s="13" t="s">
        <v>35</v>
      </c>
      <c r="F1904" s="16">
        <v>237620.5</v>
      </c>
      <c r="G1904" s="16">
        <v>0</v>
      </c>
    </row>
    <row r="1905" spans="1:7" ht="30" x14ac:dyDescent="0.25">
      <c r="A1905" s="19" t="s">
        <v>1996</v>
      </c>
      <c r="B1905" s="19" t="s">
        <v>5</v>
      </c>
      <c r="C1905" s="19" t="s">
        <v>5</v>
      </c>
      <c r="D1905" s="19" t="s">
        <v>5</v>
      </c>
      <c r="E1905" s="15" t="s">
        <v>1997</v>
      </c>
      <c r="F1905" s="16">
        <v>3500</v>
      </c>
      <c r="G1905" s="16">
        <f>G1906</f>
        <v>2677.5</v>
      </c>
    </row>
    <row r="1906" spans="1:7" ht="30" x14ac:dyDescent="0.25">
      <c r="A1906" s="19" t="s">
        <v>1996</v>
      </c>
      <c r="B1906" s="19" t="s">
        <v>15</v>
      </c>
      <c r="C1906" s="19" t="s">
        <v>1998</v>
      </c>
      <c r="D1906" s="19" t="s">
        <v>92</v>
      </c>
      <c r="E1906" s="13" t="s">
        <v>18</v>
      </c>
      <c r="F1906" s="16">
        <v>3500</v>
      </c>
      <c r="G1906" s="16">
        <v>2677.5</v>
      </c>
    </row>
    <row r="1907" spans="1:7" ht="30" x14ac:dyDescent="0.25">
      <c r="A1907" s="19" t="s">
        <v>1999</v>
      </c>
      <c r="B1907" s="19" t="s">
        <v>5</v>
      </c>
      <c r="C1907" s="19" t="s">
        <v>5</v>
      </c>
      <c r="D1907" s="19" t="s">
        <v>5</v>
      </c>
      <c r="E1907" s="15" t="s">
        <v>2000</v>
      </c>
      <c r="F1907" s="16">
        <v>239.1</v>
      </c>
      <c r="G1907" s="16">
        <f>G1908+G1909+G1910+G1911</f>
        <v>212.2</v>
      </c>
    </row>
    <row r="1908" spans="1:7" ht="75" x14ac:dyDescent="0.25">
      <c r="A1908" s="19" t="s">
        <v>1999</v>
      </c>
      <c r="B1908" s="19">
        <v>100</v>
      </c>
      <c r="C1908" s="17" t="s">
        <v>2001</v>
      </c>
      <c r="D1908" s="17" t="s">
        <v>524</v>
      </c>
      <c r="E1908" s="15" t="s">
        <v>2068</v>
      </c>
      <c r="F1908" s="16">
        <v>0</v>
      </c>
      <c r="G1908" s="16">
        <v>0.4</v>
      </c>
    </row>
    <row r="1909" spans="1:7" ht="30" x14ac:dyDescent="0.25">
      <c r="A1909" s="19" t="s">
        <v>1999</v>
      </c>
      <c r="B1909" s="19" t="s">
        <v>15</v>
      </c>
      <c r="C1909" s="19" t="s">
        <v>2001</v>
      </c>
      <c r="D1909" s="19" t="s">
        <v>524</v>
      </c>
      <c r="E1909" s="13" t="s">
        <v>18</v>
      </c>
      <c r="F1909" s="16">
        <v>25</v>
      </c>
      <c r="G1909" s="16">
        <v>32.299999999999997</v>
      </c>
    </row>
    <row r="1910" spans="1:7" x14ac:dyDescent="0.25">
      <c r="A1910" s="19" t="s">
        <v>1999</v>
      </c>
      <c r="B1910" s="19" t="s">
        <v>82</v>
      </c>
      <c r="C1910" s="19" t="s">
        <v>2001</v>
      </c>
      <c r="D1910" s="19" t="s">
        <v>524</v>
      </c>
      <c r="E1910" s="13" t="s">
        <v>83</v>
      </c>
      <c r="F1910" s="16">
        <v>214.1</v>
      </c>
      <c r="G1910" s="16">
        <v>178.4</v>
      </c>
    </row>
    <row r="1911" spans="1:7" x14ac:dyDescent="0.25">
      <c r="A1911" s="19" t="s">
        <v>1999</v>
      </c>
      <c r="B1911" s="21" t="s">
        <v>34</v>
      </c>
      <c r="C1911" s="19" t="s">
        <v>2001</v>
      </c>
      <c r="D1911" s="19" t="s">
        <v>524</v>
      </c>
      <c r="E1911" s="13" t="s">
        <v>35</v>
      </c>
      <c r="F1911" s="16">
        <v>0</v>
      </c>
      <c r="G1911" s="16">
        <v>1.1000000000000001</v>
      </c>
    </row>
    <row r="1912" spans="1:7" ht="30" x14ac:dyDescent="0.25">
      <c r="A1912" s="19" t="s">
        <v>2002</v>
      </c>
      <c r="B1912" s="19" t="s">
        <v>5</v>
      </c>
      <c r="C1912" s="19" t="s">
        <v>5</v>
      </c>
      <c r="D1912" s="19" t="s">
        <v>5</v>
      </c>
      <c r="E1912" s="15" t="s">
        <v>2003</v>
      </c>
      <c r="F1912" s="16">
        <v>8000</v>
      </c>
      <c r="G1912" s="16">
        <f>G1913</f>
        <v>7999.9</v>
      </c>
    </row>
    <row r="1913" spans="1:7" ht="30" x14ac:dyDescent="0.25">
      <c r="A1913" s="19" t="s">
        <v>2002</v>
      </c>
      <c r="B1913" s="19" t="s">
        <v>15</v>
      </c>
      <c r="C1913" s="19" t="s">
        <v>1998</v>
      </c>
      <c r="D1913" s="19" t="s">
        <v>92</v>
      </c>
      <c r="E1913" s="13" t="s">
        <v>18</v>
      </c>
      <c r="F1913" s="16">
        <v>8000</v>
      </c>
      <c r="G1913" s="16">
        <v>7999.9</v>
      </c>
    </row>
    <row r="1914" spans="1:7" ht="28.5" x14ac:dyDescent="0.25">
      <c r="A1914" s="12" t="s">
        <v>2004</v>
      </c>
      <c r="B1914" s="12" t="s">
        <v>5</v>
      </c>
      <c r="C1914" s="12" t="s">
        <v>5</v>
      </c>
      <c r="D1914" s="12" t="s">
        <v>5</v>
      </c>
      <c r="E1914" s="10" t="s">
        <v>2005</v>
      </c>
      <c r="F1914" s="11">
        <v>8365.5</v>
      </c>
      <c r="G1914" s="11">
        <f>G1915+G1918</f>
        <v>9538.1</v>
      </c>
    </row>
    <row r="1915" spans="1:7" ht="75" x14ac:dyDescent="0.25">
      <c r="A1915" s="19" t="s">
        <v>2006</v>
      </c>
      <c r="B1915" s="19" t="s">
        <v>5</v>
      </c>
      <c r="C1915" s="19" t="s">
        <v>5</v>
      </c>
      <c r="D1915" s="19" t="s">
        <v>5</v>
      </c>
      <c r="E1915" s="15" t="s">
        <v>2007</v>
      </c>
      <c r="F1915" s="16">
        <v>7280.3</v>
      </c>
      <c r="G1915" s="16">
        <f>G1916+G1917</f>
        <v>7253.3</v>
      </c>
    </row>
    <row r="1916" spans="1:7" ht="75" x14ac:dyDescent="0.25">
      <c r="A1916" s="19" t="s">
        <v>2006</v>
      </c>
      <c r="B1916" s="19" t="s">
        <v>105</v>
      </c>
      <c r="C1916" s="19" t="s">
        <v>115</v>
      </c>
      <c r="D1916" s="19" t="s">
        <v>92</v>
      </c>
      <c r="E1916" s="13" t="s">
        <v>106</v>
      </c>
      <c r="F1916" s="16">
        <v>3869.4</v>
      </c>
      <c r="G1916" s="16">
        <v>5058.8</v>
      </c>
    </row>
    <row r="1917" spans="1:7" ht="30" x14ac:dyDescent="0.25">
      <c r="A1917" s="19" t="s">
        <v>2006</v>
      </c>
      <c r="B1917" s="19" t="s">
        <v>15</v>
      </c>
      <c r="C1917" s="19" t="s">
        <v>115</v>
      </c>
      <c r="D1917" s="19" t="s">
        <v>92</v>
      </c>
      <c r="E1917" s="13" t="s">
        <v>18</v>
      </c>
      <c r="F1917" s="16">
        <v>3410.9</v>
      </c>
      <c r="G1917" s="16">
        <v>2194.5</v>
      </c>
    </row>
    <row r="1918" spans="1:7" ht="75" x14ac:dyDescent="0.25">
      <c r="A1918" s="19" t="s">
        <v>2008</v>
      </c>
      <c r="B1918" s="19" t="s">
        <v>5</v>
      </c>
      <c r="C1918" s="19" t="s">
        <v>5</v>
      </c>
      <c r="D1918" s="19" t="s">
        <v>5</v>
      </c>
      <c r="E1918" s="15" t="s">
        <v>2009</v>
      </c>
      <c r="F1918" s="16">
        <v>1085.2</v>
      </c>
      <c r="G1918" s="16">
        <f>G1919+G1920+G1921+G1922</f>
        <v>2284.7999999999997</v>
      </c>
    </row>
    <row r="1919" spans="1:7" ht="75" x14ac:dyDescent="0.25">
      <c r="A1919" s="19" t="s">
        <v>2008</v>
      </c>
      <c r="B1919" s="19" t="s">
        <v>105</v>
      </c>
      <c r="C1919" s="19" t="s">
        <v>115</v>
      </c>
      <c r="D1919" s="19" t="s">
        <v>92</v>
      </c>
      <c r="E1919" s="13" t="s">
        <v>106</v>
      </c>
      <c r="F1919" s="16">
        <v>804.3</v>
      </c>
      <c r="G1919" s="16">
        <v>1078.8</v>
      </c>
    </row>
    <row r="1920" spans="1:7" ht="30" x14ac:dyDescent="0.25">
      <c r="A1920" s="19" t="s">
        <v>2008</v>
      </c>
      <c r="B1920" s="19" t="s">
        <v>15</v>
      </c>
      <c r="C1920" s="19" t="s">
        <v>115</v>
      </c>
      <c r="D1920" s="19" t="s">
        <v>92</v>
      </c>
      <c r="E1920" s="13" t="s">
        <v>18</v>
      </c>
      <c r="F1920" s="16">
        <v>70</v>
      </c>
      <c r="G1920" s="16">
        <v>60.6</v>
      </c>
    </row>
    <row r="1921" spans="1:7" ht="76.5" customHeight="1" x14ac:dyDescent="0.25">
      <c r="A1921" s="19" t="s">
        <v>2008</v>
      </c>
      <c r="B1921" s="19">
        <v>100</v>
      </c>
      <c r="C1921" s="19" t="s">
        <v>1998</v>
      </c>
      <c r="D1921" s="19" t="s">
        <v>2072</v>
      </c>
      <c r="E1921" s="13" t="s">
        <v>106</v>
      </c>
      <c r="F1921" s="16">
        <v>0</v>
      </c>
      <c r="G1921" s="16">
        <v>937</v>
      </c>
    </row>
    <row r="1922" spans="1:7" ht="30" x14ac:dyDescent="0.25">
      <c r="A1922" s="19" t="s">
        <v>2008</v>
      </c>
      <c r="B1922" s="19" t="s">
        <v>15</v>
      </c>
      <c r="C1922" s="19" t="s">
        <v>1998</v>
      </c>
      <c r="D1922" s="19" t="s">
        <v>92</v>
      </c>
      <c r="E1922" s="13" t="s">
        <v>18</v>
      </c>
      <c r="F1922" s="16">
        <v>210.9</v>
      </c>
      <c r="G1922" s="16">
        <v>208.4</v>
      </c>
    </row>
    <row r="1923" spans="1:7" ht="71.25" x14ac:dyDescent="0.25">
      <c r="A1923" s="12" t="s">
        <v>2010</v>
      </c>
      <c r="B1923" s="12" t="s">
        <v>5</v>
      </c>
      <c r="C1923" s="12" t="s">
        <v>5</v>
      </c>
      <c r="D1923" s="12" t="s">
        <v>5</v>
      </c>
      <c r="E1923" s="10" t="s">
        <v>2011</v>
      </c>
      <c r="F1923" s="11">
        <v>372586.3</v>
      </c>
      <c r="G1923" s="11">
        <f>G1924+G1926+G1940+G1942+G1944+G1948+G1950</f>
        <v>366958.40000000008</v>
      </c>
    </row>
    <row r="1924" spans="1:7" ht="30" x14ac:dyDescent="0.25">
      <c r="A1924" s="19" t="s">
        <v>2012</v>
      </c>
      <c r="B1924" s="19" t="s">
        <v>5</v>
      </c>
      <c r="C1924" s="19" t="s">
        <v>5</v>
      </c>
      <c r="D1924" s="19" t="s">
        <v>5</v>
      </c>
      <c r="E1924" s="15" t="s">
        <v>2013</v>
      </c>
      <c r="F1924" s="16">
        <v>4165.1000000000004</v>
      </c>
      <c r="G1924" s="16">
        <f>G1925</f>
        <v>4476.7</v>
      </c>
    </row>
    <row r="1925" spans="1:7" ht="75" x14ac:dyDescent="0.25">
      <c r="A1925" s="19" t="s">
        <v>2012</v>
      </c>
      <c r="B1925" s="19" t="s">
        <v>105</v>
      </c>
      <c r="C1925" s="19" t="s">
        <v>1998</v>
      </c>
      <c r="D1925" s="19" t="s">
        <v>2014</v>
      </c>
      <c r="E1925" s="13" t="s">
        <v>106</v>
      </c>
      <c r="F1925" s="16">
        <v>4165.1000000000004</v>
      </c>
      <c r="G1925" s="16">
        <v>4476.7</v>
      </c>
    </row>
    <row r="1926" spans="1:7" ht="30" x14ac:dyDescent="0.25">
      <c r="A1926" s="19" t="s">
        <v>2015</v>
      </c>
      <c r="B1926" s="19" t="s">
        <v>5</v>
      </c>
      <c r="C1926" s="19" t="s">
        <v>5</v>
      </c>
      <c r="D1926" s="19" t="s">
        <v>5</v>
      </c>
      <c r="E1926" s="15" t="s">
        <v>2016</v>
      </c>
      <c r="F1926" s="16">
        <v>271765.8</v>
      </c>
      <c r="G1926" s="16">
        <f>G1927+G1928+G1929+G1930+G1931+G1932+G1933+G1934+G1935+G1936+G1937+G1938+G1939</f>
        <v>266568.50000000006</v>
      </c>
    </row>
    <row r="1927" spans="1:7" ht="75" x14ac:dyDescent="0.25">
      <c r="A1927" s="19" t="s">
        <v>2015</v>
      </c>
      <c r="B1927" s="19" t="s">
        <v>105</v>
      </c>
      <c r="C1927" s="19" t="s">
        <v>1998</v>
      </c>
      <c r="D1927" s="19" t="s">
        <v>2014</v>
      </c>
      <c r="E1927" s="13" t="s">
        <v>106</v>
      </c>
      <c r="F1927" s="16">
        <v>130112.2</v>
      </c>
      <c r="G1927" s="16">
        <v>128345.1</v>
      </c>
    </row>
    <row r="1928" spans="1:7" ht="75" x14ac:dyDescent="0.25">
      <c r="A1928" s="19" t="s">
        <v>2015</v>
      </c>
      <c r="B1928" s="19" t="s">
        <v>105</v>
      </c>
      <c r="C1928" s="19" t="s">
        <v>1987</v>
      </c>
      <c r="D1928" s="19" t="s">
        <v>1959</v>
      </c>
      <c r="E1928" s="13" t="s">
        <v>106</v>
      </c>
      <c r="F1928" s="16">
        <v>38144.400000000001</v>
      </c>
      <c r="G1928" s="16">
        <v>37500.1</v>
      </c>
    </row>
    <row r="1929" spans="1:7" ht="75" x14ac:dyDescent="0.25">
      <c r="A1929" s="19" t="s">
        <v>2015</v>
      </c>
      <c r="B1929" s="19" t="s">
        <v>105</v>
      </c>
      <c r="C1929" s="19" t="s">
        <v>1982</v>
      </c>
      <c r="D1929" s="19" t="s">
        <v>1570</v>
      </c>
      <c r="E1929" s="13" t="s">
        <v>106</v>
      </c>
      <c r="F1929" s="16">
        <v>51146.400000000001</v>
      </c>
      <c r="G1929" s="16">
        <v>51046.5</v>
      </c>
    </row>
    <row r="1930" spans="1:7" ht="75" x14ac:dyDescent="0.25">
      <c r="A1930" s="19" t="s">
        <v>2015</v>
      </c>
      <c r="B1930" s="19" t="s">
        <v>105</v>
      </c>
      <c r="C1930" s="19" t="s">
        <v>2017</v>
      </c>
      <c r="D1930" s="19" t="s">
        <v>92</v>
      </c>
      <c r="E1930" s="13" t="s">
        <v>106</v>
      </c>
      <c r="F1930" s="16">
        <v>3122</v>
      </c>
      <c r="G1930" s="16">
        <v>2768.5</v>
      </c>
    </row>
    <row r="1931" spans="1:7" ht="75" x14ac:dyDescent="0.25">
      <c r="A1931" s="19" t="s">
        <v>2015</v>
      </c>
      <c r="B1931" s="19" t="s">
        <v>105</v>
      </c>
      <c r="C1931" s="19" t="s">
        <v>1993</v>
      </c>
      <c r="D1931" s="19" t="s">
        <v>92</v>
      </c>
      <c r="E1931" s="13" t="s">
        <v>106</v>
      </c>
      <c r="F1931" s="16">
        <v>13591.8</v>
      </c>
      <c r="G1931" s="16">
        <v>13369.9</v>
      </c>
    </row>
    <row r="1932" spans="1:7" ht="30" x14ac:dyDescent="0.25">
      <c r="A1932" s="19" t="s">
        <v>2015</v>
      </c>
      <c r="B1932" s="19" t="s">
        <v>15</v>
      </c>
      <c r="C1932" s="19" t="s">
        <v>1998</v>
      </c>
      <c r="D1932" s="19" t="s">
        <v>2014</v>
      </c>
      <c r="E1932" s="13" t="s">
        <v>18</v>
      </c>
      <c r="F1932" s="16">
        <v>20758.900000000001</v>
      </c>
      <c r="G1932" s="16">
        <v>20443.900000000001</v>
      </c>
    </row>
    <row r="1933" spans="1:7" ht="30" x14ac:dyDescent="0.25">
      <c r="A1933" s="19" t="s">
        <v>2015</v>
      </c>
      <c r="B1933" s="19" t="s">
        <v>15</v>
      </c>
      <c r="C1933" s="19" t="s">
        <v>1987</v>
      </c>
      <c r="D1933" s="19" t="s">
        <v>1959</v>
      </c>
      <c r="E1933" s="13" t="s">
        <v>18</v>
      </c>
      <c r="F1933" s="16">
        <v>2831.6</v>
      </c>
      <c r="G1933" s="16">
        <v>2695.7</v>
      </c>
    </row>
    <row r="1934" spans="1:7" ht="30" x14ac:dyDescent="0.25">
      <c r="A1934" s="19" t="s">
        <v>2015</v>
      </c>
      <c r="B1934" s="19" t="s">
        <v>15</v>
      </c>
      <c r="C1934" s="19" t="s">
        <v>1982</v>
      </c>
      <c r="D1934" s="19" t="s">
        <v>1570</v>
      </c>
      <c r="E1934" s="13" t="s">
        <v>18</v>
      </c>
      <c r="F1934" s="16">
        <v>3981.1</v>
      </c>
      <c r="G1934" s="16">
        <v>3684.1</v>
      </c>
    </row>
    <row r="1935" spans="1:7" ht="30" x14ac:dyDescent="0.25">
      <c r="A1935" s="19" t="s">
        <v>2015</v>
      </c>
      <c r="B1935" s="19" t="s">
        <v>15</v>
      </c>
      <c r="C1935" s="19" t="s">
        <v>2017</v>
      </c>
      <c r="D1935" s="19" t="s">
        <v>92</v>
      </c>
      <c r="E1935" s="13" t="s">
        <v>18</v>
      </c>
      <c r="F1935" s="16">
        <v>6506</v>
      </c>
      <c r="G1935" s="16">
        <v>5019.3</v>
      </c>
    </row>
    <row r="1936" spans="1:7" ht="30" x14ac:dyDescent="0.25">
      <c r="A1936" s="19" t="s">
        <v>2015</v>
      </c>
      <c r="B1936" s="19" t="s">
        <v>15</v>
      </c>
      <c r="C1936" s="19" t="s">
        <v>1993</v>
      </c>
      <c r="D1936" s="19" t="s">
        <v>92</v>
      </c>
      <c r="E1936" s="13" t="s">
        <v>18</v>
      </c>
      <c r="F1936" s="16">
        <v>1546.4</v>
      </c>
      <c r="G1936" s="16">
        <v>1618.7</v>
      </c>
    </row>
    <row r="1937" spans="1:7" x14ac:dyDescent="0.25">
      <c r="A1937" s="19" t="s">
        <v>2015</v>
      </c>
      <c r="B1937" s="19" t="s">
        <v>34</v>
      </c>
      <c r="C1937" s="19" t="s">
        <v>1998</v>
      </c>
      <c r="D1937" s="19" t="s">
        <v>2014</v>
      </c>
      <c r="E1937" s="13" t="s">
        <v>35</v>
      </c>
      <c r="F1937" s="16">
        <v>15</v>
      </c>
      <c r="G1937" s="16">
        <v>7.7</v>
      </c>
    </row>
    <row r="1938" spans="1:7" x14ac:dyDescent="0.25">
      <c r="A1938" s="19" t="s">
        <v>2015</v>
      </c>
      <c r="B1938" s="19" t="s">
        <v>34</v>
      </c>
      <c r="C1938" s="19" t="s">
        <v>1982</v>
      </c>
      <c r="D1938" s="19" t="s">
        <v>1570</v>
      </c>
      <c r="E1938" s="13" t="s">
        <v>35</v>
      </c>
      <c r="F1938" s="16">
        <v>8</v>
      </c>
      <c r="G1938" s="16">
        <v>3.1</v>
      </c>
    </row>
    <row r="1939" spans="1:7" x14ac:dyDescent="0.25">
      <c r="A1939" s="19" t="s">
        <v>2015</v>
      </c>
      <c r="B1939" s="19" t="s">
        <v>34</v>
      </c>
      <c r="C1939" s="19" t="s">
        <v>2017</v>
      </c>
      <c r="D1939" s="19" t="s">
        <v>92</v>
      </c>
      <c r="E1939" s="13" t="s">
        <v>35</v>
      </c>
      <c r="F1939" s="16">
        <v>2</v>
      </c>
      <c r="G1939" s="16">
        <v>65.900000000000006</v>
      </c>
    </row>
    <row r="1940" spans="1:7" x14ac:dyDescent="0.25">
      <c r="A1940" s="19" t="s">
        <v>2018</v>
      </c>
      <c r="B1940" s="19" t="s">
        <v>5</v>
      </c>
      <c r="C1940" s="19" t="s">
        <v>5</v>
      </c>
      <c r="D1940" s="19" t="s">
        <v>5</v>
      </c>
      <c r="E1940" s="15" t="s">
        <v>2019</v>
      </c>
      <c r="F1940" s="16">
        <v>28103.8</v>
      </c>
      <c r="G1940" s="16">
        <f>G1941</f>
        <v>27385.200000000001</v>
      </c>
    </row>
    <row r="1941" spans="1:7" ht="75" x14ac:dyDescent="0.25">
      <c r="A1941" s="19" t="s">
        <v>2018</v>
      </c>
      <c r="B1941" s="19" t="s">
        <v>105</v>
      </c>
      <c r="C1941" s="19" t="s">
        <v>1998</v>
      </c>
      <c r="D1941" s="19" t="s">
        <v>2014</v>
      </c>
      <c r="E1941" s="13" t="s">
        <v>106</v>
      </c>
      <c r="F1941" s="16">
        <v>28103.8</v>
      </c>
      <c r="G1941" s="16">
        <v>27385.200000000001</v>
      </c>
    </row>
    <row r="1942" spans="1:7" x14ac:dyDescent="0.25">
      <c r="A1942" s="19" t="s">
        <v>2020</v>
      </c>
      <c r="B1942" s="19" t="s">
        <v>5</v>
      </c>
      <c r="C1942" s="19" t="s">
        <v>5</v>
      </c>
      <c r="D1942" s="19" t="s">
        <v>5</v>
      </c>
      <c r="E1942" s="15" t="s">
        <v>2021</v>
      </c>
      <c r="F1942" s="16">
        <v>5713</v>
      </c>
      <c r="G1942" s="16">
        <f>G1943</f>
        <v>5712.8</v>
      </c>
    </row>
    <row r="1943" spans="1:7" ht="75" x14ac:dyDescent="0.25">
      <c r="A1943" s="19" t="s">
        <v>2020</v>
      </c>
      <c r="B1943" s="19" t="s">
        <v>105</v>
      </c>
      <c r="C1943" s="19" t="s">
        <v>1982</v>
      </c>
      <c r="D1943" s="19" t="s">
        <v>1570</v>
      </c>
      <c r="E1943" s="13" t="s">
        <v>106</v>
      </c>
      <c r="F1943" s="16">
        <v>5713</v>
      </c>
      <c r="G1943" s="16">
        <v>5712.8</v>
      </c>
    </row>
    <row r="1944" spans="1:7" ht="30" x14ac:dyDescent="0.25">
      <c r="A1944" s="19" t="s">
        <v>2022</v>
      </c>
      <c r="B1944" s="19" t="s">
        <v>5</v>
      </c>
      <c r="C1944" s="19" t="s">
        <v>5</v>
      </c>
      <c r="D1944" s="19" t="s">
        <v>5</v>
      </c>
      <c r="E1944" s="15" t="s">
        <v>2023</v>
      </c>
      <c r="F1944" s="16">
        <v>49098.6</v>
      </c>
      <c r="G1944" s="16">
        <f>G1945+G1946+G1947</f>
        <v>49016.5</v>
      </c>
    </row>
    <row r="1945" spans="1:7" ht="75" x14ac:dyDescent="0.25">
      <c r="A1945" s="19" t="s">
        <v>2022</v>
      </c>
      <c r="B1945" s="19" t="s">
        <v>105</v>
      </c>
      <c r="C1945" s="19" t="s">
        <v>1982</v>
      </c>
      <c r="D1945" s="19" t="s">
        <v>1570</v>
      </c>
      <c r="E1945" s="13" t="s">
        <v>106</v>
      </c>
      <c r="F1945" s="16">
        <v>41741.5</v>
      </c>
      <c r="G1945" s="16">
        <v>41499.800000000003</v>
      </c>
    </row>
    <row r="1946" spans="1:7" ht="30" x14ac:dyDescent="0.25">
      <c r="A1946" s="19" t="s">
        <v>2022</v>
      </c>
      <c r="B1946" s="19" t="s">
        <v>15</v>
      </c>
      <c r="C1946" s="19" t="s">
        <v>1982</v>
      </c>
      <c r="D1946" s="19" t="s">
        <v>1570</v>
      </c>
      <c r="E1946" s="13" t="s">
        <v>18</v>
      </c>
      <c r="F1946" s="16">
        <v>7339.1</v>
      </c>
      <c r="G1946" s="16">
        <v>7512</v>
      </c>
    </row>
    <row r="1947" spans="1:7" x14ac:dyDescent="0.25">
      <c r="A1947" s="19" t="s">
        <v>2022</v>
      </c>
      <c r="B1947" s="19" t="s">
        <v>34</v>
      </c>
      <c r="C1947" s="19" t="s">
        <v>1982</v>
      </c>
      <c r="D1947" s="19" t="s">
        <v>1570</v>
      </c>
      <c r="E1947" s="13" t="s">
        <v>35</v>
      </c>
      <c r="F1947" s="16">
        <v>18</v>
      </c>
      <c r="G1947" s="16">
        <v>4.7</v>
      </c>
    </row>
    <row r="1948" spans="1:7" ht="30" x14ac:dyDescent="0.25">
      <c r="A1948" s="19" t="s">
        <v>2024</v>
      </c>
      <c r="B1948" s="19" t="s">
        <v>5</v>
      </c>
      <c r="C1948" s="19" t="s">
        <v>5</v>
      </c>
      <c r="D1948" s="19" t="s">
        <v>5</v>
      </c>
      <c r="E1948" s="15" t="s">
        <v>2025</v>
      </c>
      <c r="F1948" s="16">
        <v>5112</v>
      </c>
      <c r="G1948" s="16">
        <f>G1949</f>
        <v>5150.3</v>
      </c>
    </row>
    <row r="1949" spans="1:7" ht="75" x14ac:dyDescent="0.25">
      <c r="A1949" s="19" t="s">
        <v>2024</v>
      </c>
      <c r="B1949" s="19" t="s">
        <v>105</v>
      </c>
      <c r="C1949" s="19" t="s">
        <v>1987</v>
      </c>
      <c r="D1949" s="19" t="s">
        <v>1959</v>
      </c>
      <c r="E1949" s="13" t="s">
        <v>106</v>
      </c>
      <c r="F1949" s="16">
        <v>5112</v>
      </c>
      <c r="G1949" s="16">
        <v>5150.3</v>
      </c>
    </row>
    <row r="1950" spans="1:7" x14ac:dyDescent="0.25">
      <c r="A1950" s="19" t="s">
        <v>2026</v>
      </c>
      <c r="B1950" s="19" t="s">
        <v>5</v>
      </c>
      <c r="C1950" s="19" t="s">
        <v>5</v>
      </c>
      <c r="D1950" s="19" t="s">
        <v>5</v>
      </c>
      <c r="E1950" s="15" t="s">
        <v>2027</v>
      </c>
      <c r="F1950" s="16">
        <v>8628</v>
      </c>
      <c r="G1950" s="16">
        <f>G1951</f>
        <v>8648.4</v>
      </c>
    </row>
    <row r="1951" spans="1:7" ht="75" x14ac:dyDescent="0.25">
      <c r="A1951" s="19" t="s">
        <v>2026</v>
      </c>
      <c r="B1951" s="19" t="s">
        <v>105</v>
      </c>
      <c r="C1951" s="19" t="s">
        <v>1987</v>
      </c>
      <c r="D1951" s="19" t="s">
        <v>1959</v>
      </c>
      <c r="E1951" s="13" t="s">
        <v>106</v>
      </c>
      <c r="F1951" s="16">
        <v>8628</v>
      </c>
      <c r="G1951" s="16">
        <v>8648.4</v>
      </c>
    </row>
  </sheetData>
  <autoFilter ref="A8:H1951"/>
  <mergeCells count="9">
    <mergeCell ref="E1:G1"/>
    <mergeCell ref="G5:G7"/>
    <mergeCell ref="A3:G3"/>
    <mergeCell ref="A5:A7"/>
    <mergeCell ref="B5:B7"/>
    <mergeCell ref="C5:C7"/>
    <mergeCell ref="D5:D7"/>
    <mergeCell ref="E5:E7"/>
    <mergeCell ref="F5:F7"/>
  </mergeCells>
  <pageMargins left="0.98425196850393704" right="0.59055118110236227" top="0.59055118110236227" bottom="0.59055118110236227" header="0.19685039370078741" footer="0.19685039370078741"/>
  <pageSetup paperSize="9" scale="67" fitToHeight="65" orientation="portrait" r:id="rId1"/>
  <headerFooter differentFirst="1">
    <oddHeader>&amp;R&amp;8&amp;P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Елена Чижова</cp:lastModifiedBy>
  <cp:lastPrinted>2018-04-16T13:35:52Z</cp:lastPrinted>
  <dcterms:created xsi:type="dcterms:W3CDTF">2017-07-18T13:40:14Z</dcterms:created>
  <dcterms:modified xsi:type="dcterms:W3CDTF">2018-04-16T13:35:55Z</dcterms:modified>
</cp:coreProperties>
</file>