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4 год\на 01.02.2024\"/>
    </mc:Choice>
  </mc:AlternateContent>
  <bookViews>
    <workbookView xWindow="0" yWindow="825" windowWidth="11805" windowHeight="5685"/>
  </bookViews>
  <sheets>
    <sheet name="01.02.2024"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'01.02.2024'!$A$6:$F$760</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'01.02.2024'!$3:$6</definedName>
    <definedName name="_xlnm.Print_Area" localSheetId="0">'01.02.2024'!$A$1:$E$760</definedName>
  </definedNames>
  <calcPr calcId="162913"/>
</workbook>
</file>

<file path=xl/calcChain.xml><?xml version="1.0" encoding="utf-8"?>
<calcChain xmlns="http://schemas.openxmlformats.org/spreadsheetml/2006/main">
  <c r="C751" i="14" l="1"/>
  <c r="C753" i="14" l="1"/>
  <c r="C752" i="14"/>
  <c r="F752" i="14" s="1"/>
  <c r="C754" i="14"/>
  <c r="E11" i="14" l="1"/>
  <c r="E12" i="14"/>
  <c r="E14" i="14"/>
  <c r="E15" i="14"/>
  <c r="E16" i="14"/>
  <c r="E17" i="14"/>
  <c r="E18" i="14"/>
  <c r="E19" i="14"/>
  <c r="E20" i="14"/>
  <c r="E21" i="14"/>
  <c r="E22"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63" i="14"/>
  <c r="E64" i="14"/>
  <c r="E65" i="14"/>
  <c r="E66" i="14"/>
  <c r="E67" i="14"/>
  <c r="E68" i="14"/>
  <c r="E69" i="14"/>
  <c r="E70" i="14"/>
  <c r="E71" i="14"/>
  <c r="E72"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2" i="14"/>
  <c r="E103" i="14"/>
  <c r="E104" i="14"/>
  <c r="E105" i="14"/>
  <c r="E106" i="14"/>
  <c r="E107" i="14"/>
  <c r="E108" i="14"/>
  <c r="E109" i="14"/>
  <c r="E110" i="14"/>
  <c r="E111" i="14"/>
  <c r="E112" i="14"/>
  <c r="E113" i="14"/>
  <c r="E114" i="14"/>
  <c r="E115" i="14"/>
  <c r="E116" i="14"/>
  <c r="E117" i="14"/>
  <c r="E118" i="14"/>
  <c r="E119" i="14"/>
  <c r="E120" i="14"/>
  <c r="E121" i="14"/>
  <c r="E122" i="14"/>
  <c r="E123" i="14"/>
  <c r="E124" i="14"/>
  <c r="E125" i="14"/>
  <c r="E126" i="14"/>
  <c r="E127" i="14"/>
  <c r="E128" i="14"/>
  <c r="E129" i="14"/>
  <c r="E130" i="14"/>
  <c r="E131" i="14"/>
  <c r="E132" i="14"/>
  <c r="E133" i="14"/>
  <c r="E134" i="14"/>
  <c r="E135" i="14"/>
  <c r="E136" i="14"/>
  <c r="E137" i="14"/>
  <c r="E138" i="14"/>
  <c r="E139" i="14"/>
  <c r="E140" i="14"/>
  <c r="E141" i="14"/>
  <c r="E142" i="14"/>
  <c r="E143" i="14"/>
  <c r="E144" i="14"/>
  <c r="E145" i="14"/>
  <c r="E146" i="14"/>
  <c r="E147" i="14"/>
  <c r="E148" i="14"/>
  <c r="E149" i="14"/>
  <c r="E150" i="14"/>
  <c r="E151" i="14"/>
  <c r="E152" i="14"/>
  <c r="E153" i="14"/>
  <c r="E154" i="14"/>
  <c r="E155" i="14"/>
  <c r="E156" i="14"/>
  <c r="E157" i="14"/>
  <c r="E158" i="14"/>
  <c r="E159" i="14"/>
  <c r="E160" i="14"/>
  <c r="E161" i="14"/>
  <c r="E162" i="14"/>
  <c r="E163" i="14"/>
  <c r="E164" i="14"/>
  <c r="E165" i="14"/>
  <c r="E166" i="14"/>
  <c r="E167" i="14"/>
  <c r="E168" i="14"/>
  <c r="E169" i="14"/>
  <c r="E170" i="14"/>
  <c r="E171" i="14"/>
  <c r="E172" i="14"/>
  <c r="E173" i="14"/>
  <c r="E174" i="14"/>
  <c r="E176" i="14"/>
  <c r="E178" i="14"/>
  <c r="E179" i="14"/>
  <c r="E180" i="14"/>
  <c r="E181" i="14"/>
  <c r="E182" i="14"/>
  <c r="E183" i="14"/>
  <c r="E184" i="14"/>
  <c r="E185" i="14"/>
  <c r="E186" i="14"/>
  <c r="E187" i="14"/>
  <c r="E188" i="14"/>
  <c r="E189" i="14"/>
  <c r="E190" i="14"/>
  <c r="E191" i="14"/>
  <c r="E192" i="14"/>
  <c r="E193" i="14"/>
  <c r="E194" i="14"/>
  <c r="E195" i="14"/>
  <c r="E196" i="14"/>
  <c r="E197" i="14"/>
  <c r="E198" i="14"/>
  <c r="E201" i="14"/>
  <c r="E202" i="14"/>
  <c r="E203" i="14"/>
  <c r="E204" i="14"/>
  <c r="E205" i="14"/>
  <c r="E206" i="14"/>
  <c r="E207" i="14"/>
  <c r="E208" i="14"/>
  <c r="E209" i="14"/>
  <c r="E210" i="14"/>
  <c r="E211" i="14"/>
  <c r="E212" i="14"/>
  <c r="E213" i="14"/>
  <c r="E214" i="14"/>
  <c r="E215" i="14"/>
  <c r="E216" i="14"/>
  <c r="E217" i="14"/>
  <c r="E218" i="14"/>
  <c r="E219" i="14"/>
  <c r="E220" i="14"/>
  <c r="E221" i="14"/>
  <c r="E222" i="14"/>
  <c r="E223" i="14"/>
  <c r="E224" i="14"/>
  <c r="E225" i="14"/>
  <c r="E226" i="14"/>
  <c r="E227" i="14"/>
  <c r="E228" i="14"/>
  <c r="E229" i="14"/>
  <c r="E230" i="14"/>
  <c r="E231" i="14"/>
  <c r="E232" i="14"/>
  <c r="E233" i="14"/>
  <c r="E234" i="14"/>
  <c r="E235" i="14"/>
  <c r="E236" i="14"/>
  <c r="E237" i="14"/>
  <c r="E238" i="14"/>
  <c r="E239" i="14"/>
  <c r="E240" i="14"/>
  <c r="E241" i="14"/>
  <c r="E242" i="14"/>
  <c r="E243" i="14"/>
  <c r="E244" i="14"/>
  <c r="E247" i="14"/>
  <c r="E248" i="14"/>
  <c r="E252" i="14"/>
  <c r="E253" i="14"/>
  <c r="E254" i="14"/>
  <c r="E255" i="14"/>
  <c r="E256" i="14"/>
  <c r="E257" i="14"/>
  <c r="E259" i="14"/>
  <c r="E260" i="14"/>
  <c r="E261" i="14"/>
  <c r="E262" i="14"/>
  <c r="E263" i="14"/>
  <c r="E264" i="14"/>
  <c r="E265" i="14"/>
  <c r="E266" i="14"/>
  <c r="E267" i="14"/>
  <c r="E268" i="14"/>
  <c r="E269" i="14"/>
  <c r="E270" i="14"/>
  <c r="E271" i="14"/>
  <c r="E272" i="14"/>
  <c r="E273" i="14"/>
  <c r="E274" i="14"/>
  <c r="E275" i="14"/>
  <c r="E276" i="14"/>
  <c r="E277" i="14"/>
  <c r="E278" i="14"/>
  <c r="E279" i="14"/>
  <c r="E280" i="14"/>
  <c r="E281" i="14"/>
  <c r="E282" i="14"/>
  <c r="E283" i="14"/>
  <c r="E284" i="14"/>
  <c r="E285" i="14"/>
  <c r="E286" i="14"/>
  <c r="E287" i="14"/>
  <c r="E288" i="14"/>
  <c r="E289" i="14"/>
  <c r="E290" i="14"/>
  <c r="E291" i="14"/>
  <c r="E292" i="14"/>
  <c r="E293" i="14"/>
  <c r="E294" i="14"/>
  <c r="E295" i="14"/>
  <c r="E296" i="14"/>
  <c r="E297" i="14"/>
  <c r="E298" i="14"/>
  <c r="E299" i="14"/>
  <c r="E300" i="14"/>
  <c r="E301" i="14"/>
  <c r="E302" i="14"/>
  <c r="E303" i="14"/>
  <c r="E304" i="14"/>
  <c r="E305" i="14"/>
  <c r="E306" i="14"/>
  <c r="E307" i="14"/>
  <c r="E308" i="14"/>
  <c r="E309" i="14"/>
  <c r="E310" i="14"/>
  <c r="E311" i="14"/>
  <c r="E312" i="14"/>
  <c r="E313" i="14"/>
  <c r="E314" i="14"/>
  <c r="E315" i="14"/>
  <c r="E316" i="14"/>
  <c r="E317" i="14"/>
  <c r="E318" i="14"/>
  <c r="E319" i="14"/>
  <c r="E320" i="14"/>
  <c r="E321" i="14"/>
  <c r="E322" i="14"/>
  <c r="E323" i="14"/>
  <c r="E324" i="14"/>
  <c r="E325" i="14"/>
  <c r="E326" i="14"/>
  <c r="E327" i="14"/>
  <c r="E328" i="14"/>
  <c r="E329" i="14"/>
  <c r="E330" i="14"/>
  <c r="E331" i="14"/>
  <c r="E332" i="14"/>
  <c r="E333" i="14"/>
  <c r="E334" i="14"/>
  <c r="E335" i="14"/>
  <c r="E336" i="14"/>
  <c r="E337" i="14"/>
  <c r="E338" i="14"/>
  <c r="E339" i="14"/>
  <c r="E340" i="14"/>
  <c r="E341" i="14"/>
  <c r="E342" i="14"/>
  <c r="E343" i="14"/>
  <c r="E344" i="14"/>
  <c r="E345" i="14"/>
  <c r="E346" i="14"/>
  <c r="E347" i="14"/>
  <c r="E348" i="14"/>
  <c r="E349" i="14"/>
  <c r="E351" i="14"/>
  <c r="E353" i="14"/>
  <c r="E354" i="14"/>
  <c r="E355" i="14"/>
  <c r="E356" i="14"/>
  <c r="E357" i="14"/>
  <c r="E358" i="14"/>
  <c r="E359" i="14"/>
  <c r="E360" i="14"/>
  <c r="E361" i="14"/>
  <c r="E362" i="14"/>
  <c r="E363" i="14"/>
  <c r="E364" i="14"/>
  <c r="E365" i="14"/>
  <c r="E366" i="14"/>
  <c r="E367" i="14"/>
  <c r="E372" i="14"/>
  <c r="E373" i="14"/>
  <c r="E374" i="14"/>
  <c r="E375" i="14"/>
  <c r="E377" i="14"/>
  <c r="E381" i="14"/>
  <c r="E382" i="14"/>
  <c r="E383" i="14"/>
  <c r="E384" i="14"/>
  <c r="E385" i="14"/>
  <c r="E386" i="14"/>
  <c r="E387" i="14"/>
  <c r="E388" i="14"/>
  <c r="E389" i="14"/>
  <c r="E390" i="14"/>
  <c r="E391" i="14"/>
  <c r="E392" i="14"/>
  <c r="E393" i="14"/>
  <c r="E394" i="14"/>
  <c r="E395" i="14"/>
  <c r="E396" i="14"/>
  <c r="E397" i="14"/>
  <c r="E398" i="14"/>
  <c r="E399" i="14"/>
  <c r="E400" i="14"/>
  <c r="E401" i="14"/>
  <c r="E402" i="14"/>
  <c r="E403" i="14"/>
  <c r="E404" i="14"/>
  <c r="E405" i="14"/>
  <c r="E406" i="14"/>
  <c r="E407" i="14"/>
  <c r="E408" i="14"/>
  <c r="E409" i="14"/>
  <c r="E410" i="14"/>
  <c r="E411" i="14"/>
  <c r="E412" i="14"/>
  <c r="E413" i="14"/>
  <c r="E414" i="14"/>
  <c r="E415" i="14"/>
  <c r="E416" i="14"/>
  <c r="E417" i="14"/>
  <c r="E418" i="14"/>
  <c r="E419" i="14"/>
  <c r="E420" i="14"/>
  <c r="E421" i="14"/>
  <c r="E422" i="14"/>
  <c r="E423" i="14"/>
  <c r="E424" i="14"/>
  <c r="E425" i="14"/>
  <c r="E426" i="14"/>
  <c r="E427" i="14"/>
  <c r="E428" i="14"/>
  <c r="E429" i="14"/>
  <c r="E430" i="14"/>
  <c r="E431" i="14"/>
  <c r="E432" i="14"/>
  <c r="E433" i="14"/>
  <c r="E434" i="14"/>
  <c r="E435" i="14"/>
  <c r="E436" i="14"/>
  <c r="E437" i="14"/>
  <c r="E438" i="14"/>
  <c r="E439" i="14"/>
  <c r="E440" i="14"/>
  <c r="E441" i="14"/>
  <c r="E442" i="14"/>
  <c r="E443" i="14"/>
  <c r="E444" i="14"/>
  <c r="E445" i="14"/>
  <c r="E446" i="14"/>
  <c r="E447" i="14"/>
  <c r="E448" i="14"/>
  <c r="E449" i="14"/>
  <c r="E450" i="14"/>
  <c r="E451" i="14"/>
  <c r="E452" i="14"/>
  <c r="E453" i="14"/>
  <c r="E454" i="14"/>
  <c r="E455" i="14"/>
  <c r="E456" i="14"/>
  <c r="E457" i="14"/>
  <c r="E458" i="14"/>
  <c r="E459" i="14"/>
  <c r="E460" i="14"/>
  <c r="E461" i="14"/>
  <c r="E462" i="14"/>
  <c r="E463" i="14"/>
  <c r="E464" i="14"/>
  <c r="E465" i="14"/>
  <c r="E466" i="14"/>
  <c r="E467" i="14"/>
  <c r="E468" i="14"/>
  <c r="E469" i="14"/>
  <c r="E470" i="14"/>
  <c r="E471" i="14"/>
  <c r="E472" i="14"/>
  <c r="E473" i="14"/>
  <c r="E474" i="14"/>
  <c r="E475" i="14"/>
  <c r="E476" i="14"/>
  <c r="E477" i="14"/>
  <c r="E478" i="14"/>
  <c r="E479" i="14"/>
  <c r="E480" i="14"/>
  <c r="E481" i="14"/>
  <c r="E482" i="14"/>
  <c r="E483" i="14"/>
  <c r="E484" i="14"/>
  <c r="E485" i="14"/>
  <c r="E486" i="14"/>
  <c r="E487" i="14"/>
  <c r="E488" i="14"/>
  <c r="E489" i="14"/>
  <c r="E490" i="14"/>
  <c r="E491" i="14"/>
  <c r="E492" i="14"/>
  <c r="E493" i="14"/>
  <c r="E494" i="14"/>
  <c r="E495" i="14"/>
  <c r="E496" i="14"/>
  <c r="E497" i="14"/>
  <c r="E498" i="14"/>
  <c r="E499" i="14"/>
  <c r="E500" i="14"/>
  <c r="E501"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79" i="14"/>
  <c r="E580" i="14"/>
  <c r="E581" i="14"/>
  <c r="E582" i="14"/>
  <c r="E583" i="14"/>
  <c r="E584" i="14"/>
  <c r="E585" i="14"/>
  <c r="E586" i="14"/>
  <c r="E587" i="14"/>
  <c r="E588" i="14"/>
  <c r="E589" i="14"/>
  <c r="E590" i="14"/>
  <c r="E591" i="14"/>
  <c r="E592" i="14"/>
  <c r="E593" i="14"/>
  <c r="E594" i="14"/>
  <c r="E595" i="14"/>
  <c r="E596" i="14"/>
  <c r="E597" i="14"/>
  <c r="E598" i="14"/>
  <c r="E599" i="14"/>
  <c r="E600" i="14"/>
  <c r="E602" i="14"/>
  <c r="E603" i="14"/>
  <c r="E604" i="14"/>
  <c r="E605" i="14"/>
  <c r="E606" i="14"/>
  <c r="E607" i="14"/>
  <c r="E608" i="14"/>
  <c r="E609" i="14"/>
  <c r="E610" i="14"/>
  <c r="E611" i="14"/>
  <c r="E612" i="14"/>
  <c r="E613" i="14"/>
  <c r="E614" i="14"/>
  <c r="E615" i="14"/>
  <c r="E616" i="14"/>
  <c r="E617"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E643" i="14"/>
  <c r="E644" i="14"/>
  <c r="E645" i="14"/>
  <c r="E646" i="14"/>
  <c r="E647" i="14"/>
  <c r="E648" i="14"/>
  <c r="E649" i="14"/>
  <c r="E650" i="14"/>
  <c r="E651" i="14"/>
  <c r="E652" i="14"/>
  <c r="E653" i="14"/>
  <c r="E654" i="14"/>
  <c r="E655" i="14"/>
  <c r="E656" i="14"/>
  <c r="E657" i="14"/>
  <c r="E658" i="14"/>
  <c r="E659" i="14"/>
  <c r="E660" i="14"/>
  <c r="E661" i="14"/>
  <c r="E662" i="14"/>
  <c r="E663" i="14"/>
  <c r="E664" i="14"/>
  <c r="E665" i="14"/>
  <c r="E666" i="14"/>
  <c r="E667" i="14"/>
  <c r="E668" i="14"/>
  <c r="E669" i="14"/>
  <c r="E670" i="14"/>
  <c r="E671" i="14"/>
  <c r="E672" i="14"/>
  <c r="E673" i="14"/>
  <c r="E674" i="14"/>
  <c r="E675" i="14"/>
  <c r="E676" i="14"/>
  <c r="E677" i="14"/>
  <c r="E678" i="14"/>
  <c r="E679" i="14"/>
  <c r="E680" i="14"/>
  <c r="E681" i="14"/>
  <c r="E682" i="14"/>
  <c r="E683" i="14"/>
  <c r="E684" i="14"/>
  <c r="E685" i="14"/>
  <c r="E686" i="14"/>
  <c r="E687" i="14"/>
  <c r="E688" i="14"/>
  <c r="E689" i="14"/>
  <c r="E690" i="14"/>
  <c r="E691" i="14"/>
  <c r="E692" i="14"/>
  <c r="E693" i="14"/>
  <c r="E694" i="14"/>
  <c r="E695" i="14"/>
  <c r="E696" i="14"/>
  <c r="E697" i="14"/>
  <c r="E698" i="14"/>
  <c r="E699" i="14"/>
  <c r="E701" i="14"/>
  <c r="E702" i="14"/>
  <c r="E706" i="14"/>
  <c r="E707" i="14"/>
  <c r="E708" i="14"/>
  <c r="E709" i="14"/>
  <c r="E710" i="14"/>
  <c r="E711" i="14"/>
  <c r="E712" i="14"/>
  <c r="E713" i="14"/>
  <c r="E714" i="14"/>
  <c r="E715" i="14"/>
  <c r="E716" i="14"/>
  <c r="E717" i="14"/>
  <c r="E718" i="14"/>
  <c r="E719" i="14"/>
  <c r="E720" i="14"/>
  <c r="E722" i="14"/>
  <c r="E723" i="14"/>
  <c r="E724" i="14"/>
  <c r="E725" i="14"/>
  <c r="E726" i="14"/>
  <c r="E727" i="14"/>
  <c r="E728" i="14"/>
  <c r="E729" i="14"/>
  <c r="E730" i="14"/>
  <c r="E731" i="14"/>
  <c r="E747" i="14"/>
  <c r="E748" i="14"/>
  <c r="E749" i="14"/>
  <c r="E750" i="14"/>
  <c r="E751" i="14"/>
  <c r="E752" i="14"/>
  <c r="E753" i="14"/>
  <c r="E754" i="14"/>
  <c r="E755" i="14"/>
  <c r="E756" i="14"/>
  <c r="E757" i="14"/>
  <c r="E758" i="14"/>
  <c r="C601" i="14"/>
  <c r="C578" i="14"/>
  <c r="G578" i="14" s="1"/>
  <c r="E578" i="14" l="1"/>
  <c r="C380" i="14"/>
  <c r="C379" i="14" s="1"/>
  <c r="C7" i="14" s="1"/>
  <c r="G646" i="14"/>
  <c r="C743" i="14" l="1"/>
  <c r="C703" i="14"/>
  <c r="G379" i="14"/>
  <c r="E379" i="14"/>
  <c r="G380" i="14"/>
  <c r="E380" i="14"/>
  <c r="G637" i="14"/>
  <c r="C742" i="14" l="1"/>
  <c r="C746" i="14"/>
  <c r="E746" i="14" s="1"/>
  <c r="C745" i="14"/>
  <c r="E745" i="14" s="1"/>
  <c r="C744" i="14"/>
  <c r="E744" i="14" s="1"/>
  <c r="E743" i="14"/>
  <c r="G7" i="14"/>
  <c r="C741" i="14" l="1"/>
  <c r="E8" i="14"/>
  <c r="E9" i="14"/>
  <c r="E10" i="14"/>
  <c r="C704" i="14" l="1"/>
  <c r="E7" i="14"/>
</calcChain>
</file>

<file path=xl/sharedStrings.xml><?xml version="1.0" encoding="utf-8"?>
<sst xmlns="http://schemas.openxmlformats.org/spreadsheetml/2006/main" count="1518" uniqueCount="1506">
  <si>
    <t>Исполнено</t>
  </si>
  <si>
    <t>Наименование показателя</t>
  </si>
  <si>
    <t>Консолидированный бюджет</t>
  </si>
  <si>
    <t>Код по бюджетной классификации</t>
  </si>
  <si>
    <t>Утверждено</t>
  </si>
  <si>
    <t>% исполнения</t>
  </si>
  <si>
    <t>2</t>
  </si>
  <si>
    <t>Цветков Д.Е.</t>
  </si>
  <si>
    <t>Начальник управления сводного бюджетного планирования  и
анализа исполнения бюджета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</si>
  <si>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</si>
  <si>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</si>
  <si>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</si>
  <si>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</si>
  <si>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</si>
  <si>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</si>
  <si>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</si>
  <si>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</si>
  <si>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</si>
  <si>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</si>
  <si>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</si>
  <si>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</si>
  <si>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</si>
  <si>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</si>
  <si>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</si>
  <si>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</si>
  <si>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</si>
  <si>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</si>
  <si>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</si>
  <si>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</si>
  <si>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</si>
  <si>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</si>
  <si>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</si>
  <si>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</si>
  <si>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</si>
  <si>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</si>
  <si>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</si>
  <si>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</si>
  <si>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</si>
  <si>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</si>
  <si>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</si>
  <si>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</si>
  <si>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</si>
  <si>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</si>
  <si>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</si>
  <si>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</si>
  <si>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</si>
  <si>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</si>
  <si>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</si>
  <si>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</si>
  <si>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</si>
  <si>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</si>
  <si>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</si>
  <si>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</si>
  <si>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</si>
  <si>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</si>
  <si>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</si>
  <si>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</si>
  <si>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</si>
  <si>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</si>
  <si>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</si>
  <si>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муниципальных округов</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</si>
  <si>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</si>
  <si>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</si>
  <si>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</si>
  <si>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</si>
  <si>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</si>
  <si>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</si>
  <si>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</si>
  <si>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</si>
  <si>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</si>
  <si>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</si>
  <si>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</si>
  <si>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</si>
  <si>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</si>
  <si>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</si>
  <si>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</si>
  <si>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</si>
  <si>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муниципальных округов</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</si>
  <si>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</si>
  <si>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</si>
  <si>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</si>
  <si>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</si>
  <si>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сельских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</si>
  <si>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</si>
  <si>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</si>
  <si>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</si>
  <si>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</si>
  <si>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</si>
  <si>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</si>
  <si>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</si>
  <si>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</si>
  <si>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</si>
  <si>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</si>
  <si>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</si>
  <si>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</si>
  <si>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</si>
  <si>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</si>
  <si>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</si>
  <si>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</si>
  <si>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</si>
  <si>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</si>
  <si>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</si>
  <si>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</si>
  <si>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</si>
  <si>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</si>
  <si>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</si>
  <si>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</si>
  <si>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</si>
  <si>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</si>
  <si>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</si>
  <si>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</si>
  <si>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Прочие государственные пошлины за государственную регистрацию, а также за совершение прочих юридически значимых действий</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</si>
  <si>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</si>
  <si>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</si>
  <si>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</si>
  <si>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</si>
  <si>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</si>
  <si>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</si>
  <si>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</si>
  <si>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</si>
  <si>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</si>
  <si>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</si>
  <si>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</si>
  <si>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</si>
  <si>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</si>
  <si>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</si>
  <si>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муниципальных округов</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</si>
  <si>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</si>
  <si>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</si>
  <si>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</si>
  <si>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</si>
  <si>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</si>
  <si>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</si>
  <si>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</si>
  <si>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</si>
  <si>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</si>
  <si>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</si>
  <si>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</si>
  <si>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</si>
  <si>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</si>
  <si>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</si>
  <si>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</si>
  <si>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</si>
  <si>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</si>
  <si>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</si>
  <si>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</si>
  <si>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</si>
  <si>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</si>
  <si>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</si>
  <si>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</si>
  <si>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</si>
  <si>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</si>
  <si>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</si>
  <si>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</si>
  <si>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</si>
  <si>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</si>
  <si>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</si>
  <si>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</si>
  <si>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</si>
  <si>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</si>
  <si>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</si>
  <si>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</si>
  <si>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</si>
  <si>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</si>
  <si>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</si>
  <si>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</si>
  <si>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</si>
  <si>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</si>
  <si>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</si>
  <si>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</si>
  <si>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</si>
  <si>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</si>
  <si>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</si>
  <si>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</si>
  <si>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</si>
  <si>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</si>
  <si>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</si>
  <si>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</si>
  <si>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</si>
  <si>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</si>
  <si>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</si>
  <si>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</si>
  <si>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</si>
  <si>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</si>
  <si>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</si>
  <si>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</si>
  <si>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</si>
  <si>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</si>
  <si>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</si>
  <si>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</si>
  <si>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</si>
  <si>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</si>
  <si>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</si>
  <si>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</si>
  <si>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</si>
  <si>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</si>
  <si>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</si>
  <si>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</si>
  <si>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</si>
  <si>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</si>
  <si>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</si>
  <si>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</si>
  <si>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</si>
  <si>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</si>
  <si>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</si>
  <si>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</si>
  <si>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</si>
  <si>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</si>
  <si>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</si>
  <si>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</si>
  <si>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</si>
  <si>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</si>
  <si>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</si>
  <si>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</si>
  <si>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</si>
  <si>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</si>
  <si>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округов</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</si>
  <si>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</si>
  <si>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</si>
  <si>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</si>
  <si>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</si>
  <si>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</si>
  <si>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</si>
  <si>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</si>
  <si>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</si>
  <si>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</si>
  <si>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</si>
  <si>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округов</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</si>
  <si>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</si>
  <si>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</si>
  <si>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</si>
  <si>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</si>
  <si>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</si>
  <si>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</si>
  <si>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</si>
  <si>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</si>
  <si>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</si>
  <si>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</si>
  <si>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</si>
  <si>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</si>
  <si>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</si>
  <si>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</si>
  <si>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</si>
  <si>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</si>
  <si>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</si>
  <si>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</si>
  <si>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</si>
  <si>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</si>
  <si>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</si>
  <si>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</si>
  <si>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</si>
  <si>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</si>
  <si>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</si>
  <si>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</si>
  <si>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</si>
  <si>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</si>
  <si>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</si>
  <si>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</si>
  <si>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</si>
  <si>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округов</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</si>
  <si>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</si>
  <si>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</si>
  <si>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</si>
  <si>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</si>
  <si>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</si>
  <si>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</si>
  <si>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</si>
  <si>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</si>
  <si>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</si>
  <si>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</si>
  <si>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</si>
  <si>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</si>
  <si>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</si>
  <si>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</si>
  <si>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</si>
  <si>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</si>
  <si>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</si>
  <si>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</si>
  <si>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</si>
  <si>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</si>
  <si>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</si>
  <si>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</si>
  <si>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</si>
  <si>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</si>
  <si>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</si>
  <si>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</si>
  <si>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</si>
  <si>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</si>
  <si>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</si>
  <si>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</si>
  <si>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</si>
  <si>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</si>
  <si>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</si>
  <si>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</si>
  <si>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</si>
  <si>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</si>
  <si>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</si>
  <si>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</si>
  <si>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</si>
  <si>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</si>
  <si>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</si>
  <si>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</si>
  <si>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</si>
  <si>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</si>
  <si>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</si>
  <si>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</si>
  <si>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</si>
  <si>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</si>
  <si>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</si>
  <si>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</si>
  <si>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</si>
  <si>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</si>
  <si>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</si>
  <si>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</si>
  <si>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</si>
  <si>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</si>
  <si>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</si>
  <si>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</si>
  <si>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</si>
  <si>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</si>
  <si>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</si>
  <si>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</si>
  <si>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</si>
  <si>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Денежные средства, изымаемые в собственность муниципального округа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</si>
  <si>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</si>
  <si>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</si>
  <si>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</si>
  <si>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</si>
  <si>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</si>
  <si>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</si>
  <si>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</si>
  <si>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</si>
  <si>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</si>
  <si>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</si>
  <si>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</si>
  <si>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</si>
  <si>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</si>
  <si>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</si>
  <si>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</si>
  <si>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</si>
  <si>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</si>
  <si>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</si>
  <si>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</si>
  <si>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</si>
  <si>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</si>
  <si>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</si>
  <si>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</si>
  <si>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округов</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</si>
  <si>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</si>
  <si>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</si>
  <si>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</si>
  <si>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округов</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</si>
  <si>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</si>
  <si>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</si>
  <si>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</si>
  <si>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</si>
  <si>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</si>
  <si>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</si>
  <si>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</si>
  <si>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</si>
  <si>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</si>
  <si>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</si>
  <si>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</si>
  <si>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</si>
  <si>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</si>
  <si>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</si>
  <si>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</si>
  <si>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</si>
  <si>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</si>
  <si>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</si>
  <si>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</si>
  <si>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</si>
  <si>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</si>
  <si>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</si>
  <si>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</si>
  <si>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</si>
  <si>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</si>
  <si>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</si>
  <si>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</si>
  <si>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</si>
  <si>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</si>
  <si>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</si>
  <si>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системы долговременного ухода за гражданами пожилого возраста и инвалидами</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</si>
  <si>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</si>
  <si>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</si>
  <si>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</si>
  <si>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</si>
  <si>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</si>
  <si>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</si>
  <si>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</si>
  <si>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</si>
  <si>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</si>
  <si>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</si>
  <si>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</si>
  <si>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</si>
  <si>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</si>
  <si>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</si>
  <si>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</si>
  <si>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</si>
  <si>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</si>
  <si>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</si>
  <si>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</si>
  <si>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</si>
  <si>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</si>
  <si>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</si>
  <si>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</si>
  <si>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</si>
  <si>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</si>
  <si>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</si>
  <si>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</si>
  <si>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</si>
  <si>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</si>
  <si>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</si>
  <si>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</si>
  <si>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</si>
  <si>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</si>
  <si>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</si>
  <si>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модернизацию театров юного зрителя и театров кукол</t>
  </si>
  <si>
    <t>Субсидии бюджетам субъектов Российской Федерации на модернизацию театров юного зрителя и театров кукол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</si>
  <si>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</si>
  <si>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</si>
  <si>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</si>
  <si>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</si>
  <si>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</si>
  <si>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</si>
  <si>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</si>
  <si>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</si>
  <si>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</si>
  <si>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</si>
  <si>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</si>
  <si>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городских округов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</si>
  <si>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</si>
  <si>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</si>
  <si>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</si>
  <si>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</si>
  <si>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</si>
  <si>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</si>
  <si>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</si>
  <si>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</si>
  <si>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</si>
  <si>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</si>
  <si>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создание модульных некапитальных средств размещения при реализации инвестиционных проектов</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</si>
  <si>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</si>
  <si>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</si>
  <si>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</si>
  <si>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</si>
  <si>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</si>
  <si>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</si>
  <si>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</si>
  <si>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</si>
  <si>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</si>
  <si>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</si>
  <si>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</si>
  <si>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</si>
  <si>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</si>
  <si>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</si>
  <si>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</si>
  <si>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</si>
  <si>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</si>
  <si>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</si>
  <si>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</si>
  <si>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</si>
  <si>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</si>
  <si>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</si>
  <si>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</si>
  <si>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</si>
  <si>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городских округов</t>
  </si>
  <si>
    <t>Прочие субсидии бюджетам муниципальных районов</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</si>
  <si>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</si>
  <si>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</si>
  <si>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</si>
  <si>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</si>
  <si>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</si>
  <si>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</si>
  <si>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</si>
  <si>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</si>
  <si>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</si>
  <si>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</si>
  <si>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</si>
  <si>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</si>
  <si>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</si>
  <si>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</si>
  <si>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</si>
  <si>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</si>
  <si>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</si>
  <si>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</si>
  <si>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</si>
  <si>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</si>
  <si>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</si>
  <si>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</si>
  <si>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</si>
  <si>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</si>
  <si>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</si>
  <si>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</si>
  <si>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</si>
  <si>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</si>
  <si>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</si>
  <si>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</si>
  <si>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</si>
  <si>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</si>
  <si>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</si>
  <si>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</si>
  <si>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</si>
  <si>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</si>
  <si>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</si>
  <si>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</si>
  <si>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</si>
  <si>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</si>
  <si>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t>
  </si>
  <si>
    <t>Безвозмездные поступления от государственных (муниципальных) организаций в бюджеты муниципальных округов</t>
  </si>
  <si>
    <t>Прочие безвозмездные поступления от государственных (муниципальных) организаций в бюджеты муниципальных округов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</si>
  <si>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</si>
  <si>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</si>
  <si>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</si>
  <si>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</si>
  <si>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округов</t>
  </si>
  <si>
    <t>Поступления от денежных пожертвований, предоставляемых негосударственными организациями получателям средств бюджетов муниципальных округов</t>
  </si>
  <si>
    <t>Прочие безвозмездные поступления от негосударственных организаций в бюджеты городских округов</t>
  </si>
  <si>
    <t>Прочие безвозмездные поступления от негосударственных организаций в бюджеты муниципальных округов</t>
  </si>
  <si>
    <t>ПРОЧИЕ БЕЗВОЗМЕЗДНЫЕ ПОСТУПЛЕНИЯ</t>
  </si>
  <si>
    <t>Прочие безвозмездные поступления в бюджеты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</si>
  <si>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</si>
  <si>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</si>
  <si>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</si>
  <si>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Прочие безвозмездные поступления в бюджеты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</si>
  <si>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</si>
  <si>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</si>
  <si>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</si>
  <si>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</si>
  <si>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</si>
  <si>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</si>
  <si>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</si>
  <si>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</si>
  <si>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00010101120010000110</t>
  </si>
  <si>
    <t>00010101130010000110</t>
  </si>
  <si>
    <t>00010102000010000110</t>
  </si>
  <si>
    <t>00010102010010000110</t>
  </si>
  <si>
    <t>00010102020010000110</t>
  </si>
  <si>
    <t>00010102030010000110</t>
  </si>
  <si>
    <t>00010102040010000110</t>
  </si>
  <si>
    <t>00010102080010000110</t>
  </si>
  <si>
    <t>00010102090010000110</t>
  </si>
  <si>
    <t>00010102100010000110</t>
  </si>
  <si>
    <t>00010102110010000110</t>
  </si>
  <si>
    <t>00010102130010000110</t>
  </si>
  <si>
    <t>00010102140010000110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</si>
  <si>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</si>
  <si>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</si>
  <si>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</si>
  <si>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</si>
  <si>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</si>
  <si>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</si>
  <si>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</si>
  <si>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</si>
  <si>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</si>
  <si>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</si>
  <si>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</si>
  <si>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</si>
  <si>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</si>
  <si>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</si>
  <si>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</si>
  <si>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</si>
  <si>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</si>
  <si>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</si>
  <si>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</si>
  <si>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</si>
  <si>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</si>
  <si>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</si>
  <si>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</si>
  <si>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</si>
  <si>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</si>
  <si>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</si>
  <si>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</si>
  <si>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</si>
  <si>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</si>
  <si>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00010501020010000110</t>
  </si>
  <si>
    <t>00010501021010000110</t>
  </si>
  <si>
    <t>00010502000020000110</t>
  </si>
  <si>
    <t>00010502010020000110</t>
  </si>
  <si>
    <t>00010502020020000110</t>
  </si>
  <si>
    <t>00010503000010000110</t>
  </si>
  <si>
    <t>00010503010010000110</t>
  </si>
  <si>
    <t>00010504000020000110</t>
  </si>
  <si>
    <t>00010504010020000110</t>
  </si>
  <si>
    <t>00010504020020000110</t>
  </si>
  <si>
    <t>00010504060020000110</t>
  </si>
  <si>
    <t>00010506000010000110</t>
  </si>
  <si>
    <t>00010600000000000000</t>
  </si>
  <si>
    <t>00010601000000000110</t>
  </si>
  <si>
    <t>00010601020040000110</t>
  </si>
  <si>
    <t>00010601020140000110</t>
  </si>
  <si>
    <t>00010601030100000110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</si>
  <si>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</si>
  <si>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</si>
  <si>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</si>
  <si>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</si>
  <si>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</si>
  <si>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</si>
  <si>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</si>
  <si>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</si>
  <si>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</si>
  <si>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</si>
  <si>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00010606032140000110</t>
  </si>
  <si>
    <t>00010606033100000110</t>
  </si>
  <si>
    <t>00010606040000000110</t>
  </si>
  <si>
    <t>00010606042040000110</t>
  </si>
  <si>
    <t>00010606042140000110</t>
  </si>
  <si>
    <t>00010606043100000110</t>
  </si>
  <si>
    <t>00010700000000000000</t>
  </si>
  <si>
    <t>00010701000010000110</t>
  </si>
  <si>
    <t>00010701020010000110</t>
  </si>
  <si>
    <t>00010701030010000110</t>
  </si>
  <si>
    <t>00010701080010000110</t>
  </si>
  <si>
    <t>00010704000010000110</t>
  </si>
  <si>
    <t>00010704010010000110</t>
  </si>
  <si>
    <t>00010704020010000110</t>
  </si>
  <si>
    <t>00010704030010000110</t>
  </si>
  <si>
    <t>00010800000000000000</t>
  </si>
  <si>
    <t>00010803000010000110</t>
  </si>
  <si>
    <t>00010803010010000110</t>
  </si>
  <si>
    <t>00010804000010000110</t>
  </si>
  <si>
    <t>00010804020010000110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</si>
  <si>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</si>
  <si>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</si>
  <si>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</si>
  <si>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</si>
  <si>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</si>
  <si>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</si>
  <si>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</si>
  <si>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</si>
  <si>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</si>
  <si>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</si>
  <si>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</si>
  <si>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</si>
  <si>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</si>
  <si>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</si>
  <si>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</si>
  <si>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00010807200010000110</t>
  </si>
  <si>
    <t>00010807300010000110</t>
  </si>
  <si>
    <t>00010807310010000110</t>
  </si>
  <si>
    <t>00010807380010000110</t>
  </si>
  <si>
    <t>00010807390010000110</t>
  </si>
  <si>
    <t>00010807400010000110</t>
  </si>
  <si>
    <t>00010807510010000110</t>
  </si>
  <si>
    <t>00010900000000000000</t>
  </si>
  <si>
    <t>00010903000000000110</t>
  </si>
  <si>
    <t>00010903020000000110</t>
  </si>
  <si>
    <t>00010903023010000110</t>
  </si>
  <si>
    <t>00010903080000000110</t>
  </si>
  <si>
    <t>00010903082020000110</t>
  </si>
  <si>
    <t>00010904000000000110</t>
  </si>
  <si>
    <t>00010904050000000110</t>
  </si>
  <si>
    <t>00010904052140000110</t>
  </si>
  <si>
    <t>00010906000020000110</t>
  </si>
  <si>
    <t>00010906010020000110</t>
  </si>
  <si>
    <t>00010906020020000110</t>
  </si>
  <si>
    <t>00011100000000000000</t>
  </si>
  <si>
    <t>00011101000000000120</t>
  </si>
  <si>
    <t>00011101020020000120</t>
  </si>
  <si>
    <t>00011102000000000120</t>
  </si>
  <si>
    <t>00011102100000000120</t>
  </si>
  <si>
    <t>00011102102020000120</t>
  </si>
  <si>
    <t>00011103000000000120</t>
  </si>
  <si>
    <t>00011103020020000120</t>
  </si>
  <si>
    <t>00011105000000000120</t>
  </si>
  <si>
    <t>00011105010000000120</t>
  </si>
  <si>
    <t>00011105012040000120</t>
  </si>
  <si>
    <t>00011105012140000120</t>
  </si>
  <si>
    <t>00011105013050000120</t>
  </si>
  <si>
    <t>00011105020000000120</t>
  </si>
  <si>
    <t>00011105022020000120</t>
  </si>
  <si>
    <t>00011105024040000120</t>
  </si>
  <si>
    <t>00011105024140000120</t>
  </si>
  <si>
    <t>00011105025050000120</t>
  </si>
  <si>
    <t>00011105025100000120</t>
  </si>
  <si>
    <t>00011105030000000120</t>
  </si>
  <si>
    <t>00011105032020000120</t>
  </si>
  <si>
    <t>00011105034040000120</t>
  </si>
  <si>
    <t>00011105034140000120</t>
  </si>
  <si>
    <t>00011105035100000120</t>
  </si>
  <si>
    <t>00011105070000000120</t>
  </si>
  <si>
    <t>00011105072020000120</t>
  </si>
  <si>
    <t>00011105074040000120</t>
  </si>
  <si>
    <t>00011105074140000120</t>
  </si>
  <si>
    <t>00011105075050000120</t>
  </si>
  <si>
    <t>00011105075100000120</t>
  </si>
  <si>
    <t>00011105090000000120</t>
  </si>
  <si>
    <t>00011105092040000120</t>
  </si>
  <si>
    <t>00011105100020000120</t>
  </si>
  <si>
    <t>00011105300000000120</t>
  </si>
  <si>
    <t>00011105310000000120</t>
  </si>
  <si>
    <t>00011105312040000120</t>
  </si>
  <si>
    <t>00011105312140000120</t>
  </si>
  <si>
    <t>00011105320000000120</t>
  </si>
  <si>
    <t>00011105322020000120</t>
  </si>
  <si>
    <t>00011105324040000120</t>
  </si>
  <si>
    <t>00011105324140000120</t>
  </si>
  <si>
    <t>00011107000000000120</t>
  </si>
  <si>
    <t>00011107010000000120</t>
  </si>
  <si>
    <t>00011107012020000120</t>
  </si>
  <si>
    <t>00011107014040000120</t>
  </si>
  <si>
    <t>00011107014140000120</t>
  </si>
  <si>
    <t>00011109000000000120</t>
  </si>
  <si>
    <t>00011109040000000120</t>
  </si>
  <si>
    <t>00011109042020000120</t>
  </si>
  <si>
    <t>00011109044040000120</t>
  </si>
  <si>
    <t>00011109044140000120</t>
  </si>
  <si>
    <t>00011109045050000120</t>
  </si>
  <si>
    <t>00011109045100000120</t>
  </si>
  <si>
    <t>00011109080000000120</t>
  </si>
  <si>
    <t>00011109080040000120</t>
  </si>
  <si>
    <t>00011109080140000120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</si>
  <si>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</si>
  <si>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</si>
  <si>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</si>
  <si>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</si>
  <si>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</si>
  <si>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</si>
  <si>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</si>
  <si>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</si>
  <si>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</si>
  <si>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</si>
  <si>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</si>
  <si>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</si>
  <si>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</si>
  <si>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</si>
  <si>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</si>
  <si>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</si>
  <si>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</si>
  <si>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</si>
  <si>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</si>
  <si>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</si>
  <si>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</si>
  <si>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</si>
  <si>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</si>
  <si>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</si>
  <si>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</si>
  <si>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</si>
  <si>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</si>
  <si>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</si>
  <si>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</si>
  <si>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</si>
  <si>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</si>
  <si>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00011301994140000130</t>
  </si>
  <si>
    <t>00011302000000000130</t>
  </si>
  <si>
    <t>00011302060000000130</t>
  </si>
  <si>
    <t>00011302062020000130</t>
  </si>
  <si>
    <t>00011302064040000130</t>
  </si>
  <si>
    <t>00011302064140000130</t>
  </si>
  <si>
    <t>00011302065050000130</t>
  </si>
  <si>
    <t>00011302065100000130</t>
  </si>
  <si>
    <t>00011302990000000130</t>
  </si>
  <si>
    <t>00011302992020000130</t>
  </si>
  <si>
    <t>00011302994040000130</t>
  </si>
  <si>
    <t>00011302994140000130</t>
  </si>
  <si>
    <t>00011400000000000000</t>
  </si>
  <si>
    <t>00011401000000000410</t>
  </si>
  <si>
    <t>00011401020020000410</t>
  </si>
  <si>
    <t>00011401040040000410</t>
  </si>
  <si>
    <t>00011402000000000000</t>
  </si>
  <si>
    <t>00011402020020000440</t>
  </si>
  <si>
    <t>00011402022020000440</t>
  </si>
  <si>
    <t>00011402040040000410</t>
  </si>
  <si>
    <t>00011402040140000410</t>
  </si>
  <si>
    <t>00011402040140000440</t>
  </si>
  <si>
    <t>00011402042140000410</t>
  </si>
  <si>
    <t>00011402043040000410</t>
  </si>
  <si>
    <t>00011402043140000410</t>
  </si>
  <si>
    <t>00011402043140000440</t>
  </si>
  <si>
    <t>00011402050100000440</t>
  </si>
  <si>
    <t>00011402053100000440</t>
  </si>
  <si>
    <t>00011406000000000430</t>
  </si>
  <si>
    <t>00011406010000000430</t>
  </si>
  <si>
    <t>00011406012040000430</t>
  </si>
  <si>
    <t>00011406012140000430</t>
  </si>
  <si>
    <t>00011406013050000430</t>
  </si>
  <si>
    <t>00011406020000000430</t>
  </si>
  <si>
    <t>00011406022020000430</t>
  </si>
  <si>
    <t>00011406024040000430</t>
  </si>
  <si>
    <t>00011406024140000430</t>
  </si>
  <si>
    <t>00011406300000000430</t>
  </si>
  <si>
    <t>00011406310000000430</t>
  </si>
  <si>
    <t>00011406312040000430</t>
  </si>
  <si>
    <t>00011406312140000430</t>
  </si>
  <si>
    <t>00011406313050000430</t>
  </si>
  <si>
    <t>00011406320000000430</t>
  </si>
  <si>
    <t>00011406324140000430</t>
  </si>
  <si>
    <t>00011413000000000000</t>
  </si>
  <si>
    <t>00011413040040000410</t>
  </si>
  <si>
    <t>00011413040140000410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</si>
  <si>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</si>
  <si>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</si>
  <si>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</si>
  <si>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</si>
  <si>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</si>
  <si>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</si>
  <si>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</si>
  <si>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</si>
  <si>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</si>
  <si>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</si>
  <si>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</si>
  <si>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</si>
  <si>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</si>
  <si>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</si>
  <si>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</si>
  <si>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</si>
  <si>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</si>
  <si>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</si>
  <si>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</si>
  <si>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</si>
  <si>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</si>
  <si>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</si>
  <si>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</si>
  <si>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</si>
  <si>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</si>
  <si>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</si>
  <si>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</si>
  <si>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</si>
  <si>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</si>
  <si>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</si>
  <si>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</si>
  <si>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</si>
  <si>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</si>
  <si>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</si>
  <si>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</si>
  <si>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</si>
  <si>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</si>
  <si>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</si>
  <si>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00011601154010000140</t>
  </si>
  <si>
    <t>00011601156010000140</t>
  </si>
  <si>
    <t>00011601160010000140</t>
  </si>
  <si>
    <t>00011601163010000140</t>
  </si>
  <si>
    <t>00011601170010000140</t>
  </si>
  <si>
    <t>00011601173010000140</t>
  </si>
  <si>
    <t>00011601190010000140</t>
  </si>
  <si>
    <t>00011601192010000140</t>
  </si>
  <si>
    <t>00011601193010000140</t>
  </si>
  <si>
    <t>00011601194010000140</t>
  </si>
  <si>
    <t>00011601200010000140</t>
  </si>
  <si>
    <t>00011601202010000140</t>
  </si>
  <si>
    <t>00011601203010000140</t>
  </si>
  <si>
    <t>00011601240010000140</t>
  </si>
  <si>
    <t>00011601242010000140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</si>
  <si>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</si>
  <si>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</si>
  <si>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</si>
  <si>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</si>
  <si>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</si>
  <si>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</si>
  <si>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</si>
  <si>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</si>
  <si>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</si>
  <si>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</si>
  <si>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00011607010140000140</t>
  </si>
  <si>
    <t>00011607030000000140</t>
  </si>
  <si>
    <t>00011607030020000140</t>
  </si>
  <si>
    <t>00011607090000000140</t>
  </si>
  <si>
    <t>00011607090020000140</t>
  </si>
  <si>
    <t>00011607090040000140</t>
  </si>
  <si>
    <t>00011607090140000140</t>
  </si>
  <si>
    <t>00011609000000000140</t>
  </si>
  <si>
    <t>00011609030020000140</t>
  </si>
  <si>
    <t>00011609040140000140</t>
  </si>
  <si>
    <t>00011610000000000140</t>
  </si>
  <si>
    <t>00011610020020000140</t>
  </si>
  <si>
    <t>00011610021020000140</t>
  </si>
  <si>
    <t>00011610022020000140</t>
  </si>
  <si>
    <t>00011610030040000140</t>
  </si>
  <si>
    <t>00011610030140000140</t>
  </si>
  <si>
    <t>00011610032040000140</t>
  </si>
  <si>
    <t>00011610032140000140</t>
  </si>
  <si>
    <t>00011610050000000140</t>
  </si>
  <si>
    <t>00011610056020000140</t>
  </si>
  <si>
    <t>00011610060000000140</t>
  </si>
  <si>
    <t>00011610061050000140</t>
  </si>
  <si>
    <t>00011610120000000140</t>
  </si>
  <si>
    <t>00011610122010000140</t>
  </si>
  <si>
    <t>00011610123010000140</t>
  </si>
  <si>
    <t>00011610129010000140</t>
  </si>
  <si>
    <t>00011611000010000140</t>
  </si>
  <si>
    <t>00011611050010000140</t>
  </si>
  <si>
    <t>00011611060010000140</t>
  </si>
  <si>
    <t>00011611063010000140</t>
  </si>
  <si>
    <t>00011611064010000140</t>
  </si>
  <si>
    <t>00011618000020000140</t>
  </si>
  <si>
    <t>00011700000000000000</t>
  </si>
  <si>
    <t>00011701000000000180</t>
  </si>
  <si>
    <t>00011701020020000180</t>
  </si>
  <si>
    <t>00011701040040000180</t>
  </si>
  <si>
    <t>00011701040140000180</t>
  </si>
  <si>
    <t>00011705000000000180</t>
  </si>
  <si>
    <t>00011705020020000180</t>
  </si>
  <si>
    <t>00011705040040000180</t>
  </si>
  <si>
    <t>00011705040140000180</t>
  </si>
  <si>
    <t>00011715000000000150</t>
  </si>
  <si>
    <t>00011715020040000150</t>
  </si>
  <si>
    <t>00011715020140000150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</si>
  <si>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</si>
  <si>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</si>
  <si>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</si>
  <si>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</si>
  <si>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</si>
  <si>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</si>
  <si>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</si>
  <si>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</si>
  <si>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</si>
  <si>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</si>
  <si>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00020220216000000150</t>
  </si>
  <si>
    <t>00020225013000000150</t>
  </si>
  <si>
    <t>00020225013020000150</t>
  </si>
  <si>
    <t>00020225014000000150</t>
  </si>
  <si>
    <t>00020225014020000150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</si>
  <si>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</si>
  <si>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</si>
  <si>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</si>
  <si>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</si>
  <si>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</si>
  <si>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</si>
  <si>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</si>
  <si>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</si>
  <si>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</si>
  <si>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</si>
  <si>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</si>
  <si>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00020225098000000150</t>
  </si>
  <si>
    <t>00020225098020000150</t>
  </si>
  <si>
    <t>00020225114000000150</t>
  </si>
  <si>
    <t>00020225114020000150</t>
  </si>
  <si>
    <t>00020225138000000150</t>
  </si>
  <si>
    <t>00020225138020000150</t>
  </si>
  <si>
    <t>00020225163000000150</t>
  </si>
  <si>
    <t>00020225163020000150</t>
  </si>
  <si>
    <t>00020225171000000150</t>
  </si>
  <si>
    <t>00020225171020000150</t>
  </si>
  <si>
    <t>00020225172000000150</t>
  </si>
  <si>
    <t>00020225172020000150</t>
  </si>
  <si>
    <t>00020225179000000150</t>
  </si>
  <si>
    <t>00020225179020000150</t>
  </si>
  <si>
    <t>00020225201000000150</t>
  </si>
  <si>
    <t>00020225201020000150</t>
  </si>
  <si>
    <t>00020225202000000150</t>
  </si>
  <si>
    <t>00020225202020000150</t>
  </si>
  <si>
    <t>00020225213000000150</t>
  </si>
  <si>
    <t>00020225213020000150</t>
  </si>
  <si>
    <t>00020225229000000150</t>
  </si>
  <si>
    <t>00020225229020000150</t>
  </si>
  <si>
    <t>00020225243000000150</t>
  </si>
  <si>
    <t>00020225243020000150</t>
  </si>
  <si>
    <t>00020225251000000150</t>
  </si>
  <si>
    <t>00020225251020000150</t>
  </si>
  <si>
    <t>00020225256000000150</t>
  </si>
  <si>
    <t>00020225256020000150</t>
  </si>
  <si>
    <t>00020225299000000150</t>
  </si>
  <si>
    <t>00020225299020000150</t>
  </si>
  <si>
    <t>00020225304000000150</t>
  </si>
  <si>
    <t>00020225304020000150</t>
  </si>
  <si>
    <t>00020225338000000150</t>
  </si>
  <si>
    <t>00020225338020000150</t>
  </si>
  <si>
    <t>00020225365000000150</t>
  </si>
  <si>
    <t>00020225365020000150</t>
  </si>
  <si>
    <t>00020225385000000150</t>
  </si>
  <si>
    <t>00020225385020000150</t>
  </si>
  <si>
    <t>00020225394000000150</t>
  </si>
  <si>
    <t>00020225394020000150</t>
  </si>
  <si>
    <t>00020225402020000150</t>
  </si>
  <si>
    <t>00020225404020000150</t>
  </si>
  <si>
    <t>00020225456000000150</t>
  </si>
  <si>
    <t>00020225456020000150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</si>
  <si>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</si>
  <si>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</si>
  <si>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</si>
  <si>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</si>
  <si>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</si>
  <si>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</si>
  <si>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</si>
  <si>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</si>
  <si>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</si>
  <si>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00020225511000000150</t>
  </si>
  <si>
    <t>00020225511020000150</t>
  </si>
  <si>
    <t>00020225511040000150</t>
  </si>
  <si>
    <t>00020225513000000150</t>
  </si>
  <si>
    <t>00020225513020000150</t>
  </si>
  <si>
    <t>00020225514000000150</t>
  </si>
  <si>
    <t>00020225514020000150</t>
  </si>
  <si>
    <t>00020225517000000150</t>
  </si>
  <si>
    <t>00020225517020000150</t>
  </si>
  <si>
    <t>00020225519000000150</t>
  </si>
  <si>
    <t>00020225519020000150</t>
  </si>
  <si>
    <t>00020225520000000150</t>
  </si>
  <si>
    <t>00020225520020000150</t>
  </si>
  <si>
    <t>00020225522020000150</t>
  </si>
  <si>
    <t>00020225527000000150</t>
  </si>
  <si>
    <t>00020225527020000150</t>
  </si>
  <si>
    <t>00020225554020000150</t>
  </si>
  <si>
    <t>00020225555000000150</t>
  </si>
  <si>
    <t>00020225555020000150</t>
  </si>
  <si>
    <t>00020225568020000150</t>
  </si>
  <si>
    <t>00020225576000000150</t>
  </si>
  <si>
    <t>00020225576020000150</t>
  </si>
  <si>
    <t>00020225584000000150</t>
  </si>
  <si>
    <t>00020225584020000150</t>
  </si>
  <si>
    <t>00020225586020000150</t>
  </si>
  <si>
    <t>00020225590000000150</t>
  </si>
  <si>
    <t>00020225590020000150</t>
  </si>
  <si>
    <t>00020225597000000150</t>
  </si>
  <si>
    <t>00020225597020000150</t>
  </si>
  <si>
    <t>00020225599000000150</t>
  </si>
  <si>
    <t>00020225599020000150</t>
  </si>
  <si>
    <t>00020225750000000150</t>
  </si>
  <si>
    <t>00020225750020000150</t>
  </si>
  <si>
    <t>00020225752000000150</t>
  </si>
  <si>
    <t>00020225752020000150</t>
  </si>
  <si>
    <t>00020225783000000150</t>
  </si>
  <si>
    <t>00020225783020000150</t>
  </si>
  <si>
    <t>00020227576000000150</t>
  </si>
  <si>
    <t>00020227576020000150</t>
  </si>
  <si>
    <t>00020229999000000150</t>
  </si>
  <si>
    <t>00020229999040000150</t>
  </si>
  <si>
    <t>00020229999050000150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</si>
  <si>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</si>
  <si>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</si>
  <si>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</si>
  <si>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</si>
  <si>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</si>
  <si>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</si>
  <si>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</si>
  <si>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</si>
  <si>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</si>
  <si>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</si>
  <si>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</si>
  <si>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</si>
  <si>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</si>
  <si>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</si>
  <si>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</si>
  <si>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</si>
  <si>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</si>
  <si>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</si>
  <si>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</si>
  <si>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</si>
  <si>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</si>
  <si>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</si>
  <si>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</si>
  <si>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</si>
  <si>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</si>
  <si>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</si>
  <si>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</si>
  <si>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</si>
  <si>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</si>
  <si>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</si>
  <si>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</si>
  <si>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00020240000000000150</t>
  </si>
  <si>
    <t>00020245141020000150</t>
  </si>
  <si>
    <t>00020245142020000150</t>
  </si>
  <si>
    <t>00020245161000000150</t>
  </si>
  <si>
    <t>00020245161020000150</t>
  </si>
  <si>
    <t>00020245303000000150</t>
  </si>
  <si>
    <t>00020245303020000150</t>
  </si>
  <si>
    <t>00020245363000000150</t>
  </si>
  <si>
    <t>00020245363020000150</t>
  </si>
  <si>
    <t>00020245454000000150</t>
  </si>
  <si>
    <t>00020245454020000150</t>
  </si>
  <si>
    <t>00020245468000000150</t>
  </si>
  <si>
    <t>00020245468020000150</t>
  </si>
  <si>
    <t>00020245766000000150</t>
  </si>
  <si>
    <t>00020245766020000150</t>
  </si>
  <si>
    <t>00020249999000000150</t>
  </si>
  <si>
    <t>00020249999020000150</t>
  </si>
  <si>
    <t>00020300000000000000</t>
  </si>
  <si>
    <t>00020302000020000150</t>
  </si>
  <si>
    <t>00020302040020000150</t>
  </si>
  <si>
    <t>00020302080020000150</t>
  </si>
  <si>
    <t>00020304000140000150</t>
  </si>
  <si>
    <t>00020304099140000150</t>
  </si>
  <si>
    <t>00020400000000000000</t>
  </si>
  <si>
    <t>00020402000020000150</t>
  </si>
  <si>
    <t>00020402010020000150</t>
  </si>
  <si>
    <t>00020404000040000150</t>
  </si>
  <si>
    <t>00020404000140000150</t>
  </si>
  <si>
    <t>00020404020140000150</t>
  </si>
  <si>
    <t>00020404099040000150</t>
  </si>
  <si>
    <t>00020404099140000150</t>
  </si>
  <si>
    <t>00020700000000000000</t>
  </si>
  <si>
    <t>00020702000020000150</t>
  </si>
  <si>
    <t>00020702030020000150</t>
  </si>
  <si>
    <t>00020704000040000150</t>
  </si>
  <si>
    <t>00020704000140000150</t>
  </si>
  <si>
    <t>00020704020140000150</t>
  </si>
  <si>
    <t>00020704050040000150</t>
  </si>
  <si>
    <t>00020704050140000150</t>
  </si>
  <si>
    <t>00020705000100000150</t>
  </si>
  <si>
    <t>00020705030100000150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</si>
  <si>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</si>
  <si>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</si>
  <si>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</si>
  <si>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</si>
  <si>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</si>
  <si>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</si>
  <si>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</si>
  <si>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</si>
  <si>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</si>
  <si>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</si>
  <si>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</si>
  <si>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</si>
  <si>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</si>
  <si>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</si>
  <si>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</si>
  <si>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</si>
  <si>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</si>
  <si>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</si>
  <si>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</si>
  <si>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</si>
  <si>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</si>
  <si>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</si>
  <si>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</si>
  <si>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</si>
  <si>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</si>
  <si>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</si>
  <si>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</si>
  <si>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</si>
  <si>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</si>
  <si>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</si>
  <si>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</si>
  <si>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</si>
  <si>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</si>
  <si>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</si>
  <si>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</si>
  <si>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</si>
  <si>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</si>
  <si>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</si>
  <si>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</si>
  <si>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</si>
  <si>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</si>
  <si>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</si>
  <si>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</si>
  <si>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</si>
  <si>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</si>
  <si>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</si>
  <si>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</si>
  <si>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</si>
  <si>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</si>
  <si>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</si>
  <si>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</si>
  <si>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</si>
  <si>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</si>
  <si>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</si>
  <si>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</si>
  <si>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</si>
  <si>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</si>
  <si>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</si>
  <si>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</si>
  <si>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</si>
  <si>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</si>
  <si>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</si>
  <si>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</si>
  <si>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</si>
  <si>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</si>
  <si>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</si>
  <si>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</si>
  <si>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</si>
  <si>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</si>
  <si>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</si>
  <si>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</si>
  <si>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</si>
  <si>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</si>
  <si>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</si>
  <si>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</si>
  <si>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</si>
  <si>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</si>
  <si>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</si>
  <si>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</si>
  <si>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</si>
  <si>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</si>
  <si>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</si>
  <si>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</si>
  <si>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</si>
  <si>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</si>
  <si>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</si>
  <si>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</si>
  <si>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</si>
  <si>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</si>
  <si>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</si>
  <si>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</si>
  <si>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</si>
  <si>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</si>
  <si>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</si>
  <si>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</si>
  <si>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</si>
  <si>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</si>
  <si>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</si>
  <si>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</si>
  <si>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</si>
  <si>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</si>
  <si>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</si>
  <si>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</si>
  <si>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</si>
  <si>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</si>
  <si>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</si>
  <si>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</si>
  <si>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</si>
  <si>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</si>
  <si>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</si>
  <si>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</si>
  <si>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</si>
  <si>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</si>
  <si>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</si>
  <si>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</si>
  <si>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</si>
  <si>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</si>
  <si>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</si>
  <si>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</si>
  <si>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</si>
  <si>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</si>
  <si>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</si>
  <si>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</si>
  <si>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</si>
  <si>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</si>
  <si>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</si>
  <si>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</si>
  <si>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</si>
  <si>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</si>
  <si>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</si>
  <si>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</si>
  <si>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</si>
  <si>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</si>
  <si>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</si>
  <si>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</si>
  <si>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</si>
  <si>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</si>
  <si>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</si>
  <si>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</si>
  <si>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</si>
  <si>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</si>
  <si>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</si>
  <si>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</si>
  <si>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</si>
  <si>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</si>
  <si>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</si>
  <si>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</si>
  <si>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</si>
  <si>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</si>
  <si>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</si>
  <si>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</si>
  <si>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</si>
  <si>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</si>
  <si>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</si>
  <si>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</si>
  <si>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</si>
  <si>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</si>
  <si>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</si>
  <si>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</si>
  <si>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</si>
  <si>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7900</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</si>
  <si>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</si>
  <si>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</si>
  <si>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</si>
  <si>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</si>
  <si>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</si>
  <si>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Погашение городскими округами кредитов от кредитных организаций в валюте Российской Федерации</t>
  </si>
  <si>
    <t>Привлечение муниципальными округами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</si>
  <si>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</si>
  <si>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</si>
  <si>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</si>
  <si>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</si>
  <si>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</si>
  <si>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</si>
  <si>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</si>
  <si>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</si>
  <si>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округов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</si>
  <si>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</si>
  <si>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</si>
  <si>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</si>
  <si>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</si>
  <si>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</si>
  <si>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</si>
  <si>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</si>
  <si>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</si>
  <si>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</si>
  <si>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</si>
  <si>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</si>
  <si>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</si>
  <si>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</si>
  <si>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</si>
  <si>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субъектов Российской Федерации за счет средств во временном распоряжении</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</si>
  <si>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</si>
  <si>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</si>
  <si>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</si>
  <si>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</si>
  <si>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муниципального образования)</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</si>
  <si>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</si>
  <si>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</si>
  <si>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</si>
  <si>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</si>
  <si>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</si>
  <si>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</si>
  <si>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</si>
  <si>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</si>
  <si>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</si>
  <si>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</si>
  <si>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</si>
  <si>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</si>
  <si>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</si>
  <si>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</si>
  <si>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</si>
  <si>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</si>
  <si>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</si>
  <si>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муниципальных округов</t>
  </si>
  <si>
    <t>00090000000000000000</t>
  </si>
  <si>
    <t>00001000000000000000</t>
  </si>
  <si>
    <t>00001020000000000000</t>
  </si>
  <si>
    <t>00001020000000000700</t>
  </si>
  <si>
    <t>00001020000000000800</t>
  </si>
  <si>
    <t>00001020000040000810</t>
  </si>
  <si>
    <t>00001020000140000710</t>
  </si>
  <si>
    <t>00001030000000000000</t>
  </si>
  <si>
    <t>00001030100000000000</t>
  </si>
  <si>
    <t>00001030100000000700</t>
  </si>
  <si>
    <t>00001030100000000800</t>
  </si>
  <si>
    <t>00001030100020000710</t>
  </si>
  <si>
    <t>00001030100020000810</t>
  </si>
  <si>
    <t>00001030100040000710</t>
  </si>
  <si>
    <t>00001030100040000810</t>
  </si>
  <si>
    <t>00001030100140000710</t>
  </si>
  <si>
    <t>00001030100140000810</t>
  </si>
  <si>
    <t>00001060000000000000</t>
  </si>
  <si>
    <t>00001060100000000000</t>
  </si>
  <si>
    <t>00001060100000000630</t>
  </si>
  <si>
    <t>00001060500000000000</t>
  </si>
  <si>
    <t>00001060500000000500</t>
  </si>
  <si>
    <t>00001060500000000600</t>
  </si>
  <si>
    <t>00001060502000000500</t>
  </si>
  <si>
    <t>00001060502000000600</t>
  </si>
  <si>
    <t>00001060502020000540</t>
  </si>
  <si>
    <t>00001060502020000640</t>
  </si>
  <si>
    <t>00001061000000000000</t>
  </si>
  <si>
    <t>00001061002000000500</t>
  </si>
  <si>
    <t>00001061002020000550</t>
  </si>
  <si>
    <t>00001061002020001550</t>
  </si>
  <si>
    <t>00001061002020002550</t>
  </si>
  <si>
    <t>00001061002020003550</t>
  </si>
  <si>
    <t>00001061002020005550</t>
  </si>
  <si>
    <t>00001061002040000550</t>
  </si>
  <si>
    <t>00001061002040002550</t>
  </si>
  <si>
    <t>00001050000000000000</t>
  </si>
  <si>
    <t>00001050000000000500</t>
  </si>
  <si>
    <t>00001050200000000500</t>
  </si>
  <si>
    <t>00001050201000000510</t>
  </si>
  <si>
    <t>00001050201020000510</t>
  </si>
  <si>
    <t>00001050201040000510</t>
  </si>
  <si>
    <t>00001050201050000510</t>
  </si>
  <si>
    <t>00001050201100000510</t>
  </si>
  <si>
    <t>00001050201140000510</t>
  </si>
  <si>
    <t>00001050000000000600</t>
  </si>
  <si>
    <t>00001050200000000600</t>
  </si>
  <si>
    <t>00001050201000000610</t>
  </si>
  <si>
    <t>00001050201020000610</t>
  </si>
  <si>
    <t>00001050201040000610</t>
  </si>
  <si>
    <t>00001050201050000610</t>
  </si>
  <si>
    <t>00001050201100000610</t>
  </si>
  <si>
    <t>00001050201140000610</t>
  </si>
  <si>
    <t>СВОДКА ОБ ИСПОЛНЕНИИ КОНСОЛИДИРОВАННОГО БЮДЖЕТА ТВЕРСКОЙ ОБЛАСТИ
НА 1 ФЕВРАЛЯ 2024 ГОДА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</si>
  <si>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</si>
  <si>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</si>
  <si>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</si>
  <si>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</si>
  <si>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</si>
  <si>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Государственная пошлина за государственную регистрацию прав, ограничений (обременении) прав на недвижимое имущество и сделок с ним</t>
  </si>
  <si>
    <t>Плата за использование лесов, расположенных на землях лесного фонда, в части, превышающей минимальный размер арендной платы (за исключением платы за использование лесов, расположенных на землях лесного фонда, в части, превышающей минимальный размер арендной платы, при реализации приоритетных инвестиционных проектов в целях развития лесного комплекса)</t>
  </si>
  <si>
    <t>Доходы от приватизации имущества, находящегося в собственности субъектов Российской Федерации, в части приватизации нефинансовых активов имущества казны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</si>
  <si>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</si>
  <si>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</si>
  <si>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</si>
  <si>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</si>
  <si>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</si>
  <si>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</si>
  <si>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</si>
  <si>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</si>
  <si>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</si>
  <si>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</si>
  <si>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</si>
  <si>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</si>
  <si>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</si>
  <si>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Платежи, уплачиваемые в целях возмещения вреда, причиняемого автомобильным дорогам регионального или межмуниципального значения тяжеловесными транспортными средствами</t>
  </si>
  <si>
    <t>Платежи, уплачиваемые в целях возмещения вреда, причиняемого автомобильным дорогам местного значения тяжеловесными транспортными средствами</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</si>
  <si>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</si>
  <si>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t>
  </si>
  <si>
    <t>Субсидии бюджетам субъектов Российской Федерации на 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t>
  </si>
  <si>
    <t>Субсидии бюджетам субъектов Российской Федерации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</si>
  <si>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Субсидии бюджетам в целях софинансирования расходных обязательств по укреплению материально-технической базы государственного бюджетного учреждения здравоохранения Тверской области "Зубцовская центральная районная больница"</t>
  </si>
  <si>
    <t>Субсидия бюджету Тверской области в целях софинансирования расходных обязательств по укреплению материально-технической базы государственного бюджетного учреждения здравоохранения Тверской области "Зубцовская центральная районная больница"</t>
  </si>
  <si>
    <t>Субсидии бюджетам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2-х до 4-х лет системами непрерывного мониторинга глюкозы</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</si>
  <si>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2-х до 4-х лет системами непрерывного мониторинга глюкозы</t>
  </si>
  <si>
    <t>Субсидии бюджетам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4-х до 17-ти лет системами непрерывного мониторинга глюкозы</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</si>
  <si>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4-х до 17-ти лет системами непрерывного мониторинга глюкозы</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</si>
  <si>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</si>
  <si>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</si>
  <si>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</si>
  <si>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Субсидии бюджетам на оснащение оборудованием региональных сосудистых центров и первичных сосудистых отделений</t>
  </si>
  <si>
    <t>Субсидии бюджетам субъектов Российской Федерации на оснащение оборудованием региональных сосудистых центров и первичных сосудистых отделений</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</si>
  <si>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</si>
  <si>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в целях достижения результатов национального проекта "Производительность труда"</t>
  </si>
  <si>
    <t>Субсидии бюджетам субъектов Российской Федерации в целях достижения результатов национального проекта "Производительность труда"</t>
  </si>
  <si>
    <t>Субсидии бюджетам на организацию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</si>
  <si>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Субсидии бюджетам субъектов Российской Федерации на организацию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</si>
  <si>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Субсидии бюджетам на финансовое обеспечение (возмещение) производителям зерновых культур части затрат на производство и реализацию зерновых культур</t>
  </si>
  <si>
    <t>Субсидии бюджетам субъектов Российской Федерации на финансовое обеспечение (возмещение) производителям зерновых культур части затрат на производство и реализацию зерновых культур</t>
  </si>
  <si>
    <t>Субсидии бюджетам на развитие транспортной инфраструктуры на сельских территориях</t>
  </si>
  <si>
    <t>Субсидии бюджетам субъектов Российской Федерации на развитие транспортной инфраструктуры на сельских территориях</t>
  </si>
  <si>
    <t>Субсидии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</si>
  <si>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Субсидии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</si>
  <si>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Субсидии бюджетам городских округов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</si>
  <si>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Субсидии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</si>
  <si>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Субсидии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</si>
  <si>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Субсидии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</si>
  <si>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Субсидии бюджетам на возмещение части затрат на уплату процентов по инвестиционным кредитам (займам) в агропромышленном комплексе</t>
  </si>
  <si>
    <t>Субсидии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</si>
  <si>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Субсидии бюджетам на создание виртуальных концертных залов</t>
  </si>
  <si>
    <t>Субсидии бюджетам субъектов Российской Федерации на создание виртуальных концертных залов</t>
  </si>
  <si>
    <t>Субсидии бюджетам на поддержку приоритетных направлений агропромышленного комплекса и развитие малых форм хозяйствования</t>
  </si>
  <si>
    <t>Субсидии бюджетам субъектов Российской Федерации на поддержку приоритетных направлений агропромышленного комплекса и развитие малых форм хозяйствования</t>
  </si>
  <si>
    <t>Субсидии бюджетам на создание модульных некапитальных средств размещения при реализации инвестиционных проектов</t>
  </si>
  <si>
    <t>Субсидии бюджетам субъектов Российской Федерации на достижение показателей государственной программы Российской Федерации "Развитие туризма"</t>
  </si>
  <si>
    <t>Субсидии бюджетам на оснащение региональных и муниципальных театров, находящихся в городах с численностью населения более 300 тысяч человек</t>
  </si>
  <si>
    <t>Субсидии бюджетам субъектов Российской Федерации на оснащение региональных и муниципальных театров, находящихся в городах с численностью населения более 300 тысяч человек</t>
  </si>
  <si>
    <t>Субсидии бюджетам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</si>
  <si>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</si>
  <si>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Прочие субсидии бюджетам муниципальных округов</t>
  </si>
  <si>
    <t>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</si>
  <si>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приобретение беспилотных авиационных систем органами исполнительной власти субъектов Российской Федерации в области лесных отношений</t>
  </si>
  <si>
    <t>Субвенции бюджетам субъектов Российской Федерации на приобретение беспилотных авиационных систем органами исполнительной власти субъектов Российской Федерации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</si>
  <si>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</si>
  <si>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</si>
  <si>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</si>
  <si>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</si>
  <si>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</si>
  <si>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</si>
  <si>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</si>
  <si>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</si>
  <si>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</si>
  <si>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t>
  </si>
  <si>
    <t>Субвенции бюджетам субъектов Российской Федерации на социальные выплаты безработным гражданам и иным категориям граждан в соответствии с законодательством о занятости населения</t>
  </si>
  <si>
    <t>Субвенции бюджетам на государственную регистрацию актов гражданского состояния</t>
  </si>
  <si>
    <t>Субвенции бюджетам городских округов на государственную регистрацию актов гражданского состояния</t>
  </si>
  <si>
    <t>Субвенции бюджетам муниципальных районов на государственную регистрацию актов гражданского состояния</t>
  </si>
  <si>
    <t>Субвенции бюджетам муниципальных округов на государственную регистрацию актов гражданского состояния</t>
  </si>
  <si>
    <t>Прочие субвенции</t>
  </si>
  <si>
    <t>Прочие субвенции бюджетам городских округов</t>
  </si>
  <si>
    <t>Прочие субвенции бюджетам муниципальных округов</t>
  </si>
  <si>
    <t>Межбюджетные трансферты, передаваемые бюджетам на развитие зарядной инфраструктуры для электромобилей</t>
  </si>
  <si>
    <t>Межбюджетные трансферты, передаваемые бюджетам субъектов Российской Федерации на развитие зарядной инфраструктуры для электромобилей</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</si>
  <si>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</si>
  <si>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00011413020020000410</t>
  </si>
  <si>
    <t>00020220216140000150</t>
  </si>
  <si>
    <t>00020225083000000150</t>
  </si>
  <si>
    <t>00020225083020000150</t>
  </si>
  <si>
    <t>00020225106000000150</t>
  </si>
  <si>
    <t>00020225106020000150</t>
  </si>
  <si>
    <t>00020225107000000150</t>
  </si>
  <si>
    <t>00020225107020000150</t>
  </si>
  <si>
    <t>00020225190020000150</t>
  </si>
  <si>
    <t>00020225192000000150</t>
  </si>
  <si>
    <t>00020225192020000150</t>
  </si>
  <si>
    <t>00020225289000000150</t>
  </si>
  <si>
    <t>00020225289020000150</t>
  </si>
  <si>
    <t>00020225292000000150</t>
  </si>
  <si>
    <t>00020225292020000150</t>
  </si>
  <si>
    <t>00020225358000000150</t>
  </si>
  <si>
    <t>00020225358020000150</t>
  </si>
  <si>
    <t>00020225372000000150</t>
  </si>
  <si>
    <t>00020225372020000150</t>
  </si>
  <si>
    <t>00020225418000000150</t>
  </si>
  <si>
    <t>00020225418020000150</t>
  </si>
  <si>
    <t>00020225418040000150</t>
  </si>
  <si>
    <t>00020225424000000150</t>
  </si>
  <si>
    <t>00020225424020000150</t>
  </si>
  <si>
    <t>00020225424040000150</t>
  </si>
  <si>
    <t>00020225436000000150</t>
  </si>
  <si>
    <t>00020225436020000150</t>
  </si>
  <si>
    <t>00020225453000000150</t>
  </si>
  <si>
    <t>00020225453020000150</t>
  </si>
  <si>
    <t>00020225501000000150</t>
  </si>
  <si>
    <t>00020225501020000150</t>
  </si>
  <si>
    <t>00020225522000000150</t>
  </si>
  <si>
    <t>00020225558020000150</t>
  </si>
  <si>
    <t>00020225591000000150</t>
  </si>
  <si>
    <t>00020225591020000150</t>
  </si>
  <si>
    <t>00020229999140000150</t>
  </si>
  <si>
    <t>00020235118140000150</t>
  </si>
  <si>
    <t>00020235127000000150</t>
  </si>
  <si>
    <t>00020235127020000150</t>
  </si>
  <si>
    <t>00020235179000000150</t>
  </si>
  <si>
    <t>00020235179140000150</t>
  </si>
  <si>
    <t>00020235930000000150</t>
  </si>
  <si>
    <t>00020235930040000150</t>
  </si>
  <si>
    <t>00020235930050000150</t>
  </si>
  <si>
    <t>00020235930140000150</t>
  </si>
  <si>
    <t>00020239999000000150</t>
  </si>
  <si>
    <t>00020239999040000150</t>
  </si>
  <si>
    <t>00020239999140000150</t>
  </si>
  <si>
    <t>00020702010020000150</t>
  </si>
  <si>
    <t>Функционирование Правительства Российской Федерации, высших исполнительных органов субъектов Российской Федерации, местных администраций</t>
  </si>
  <si>
    <t>Топливно-энергетический комплекс</t>
  </si>
  <si>
    <t>Сбор, удаление отходов и очистка сточных вод</t>
  </si>
  <si>
    <t>0402</t>
  </si>
  <si>
    <t>0602</t>
  </si>
  <si>
    <t>Средства от продажи акций и иных форм участия в капитале, находящихся в собственности субъектов Российской Федерации</t>
  </si>
  <si>
    <t>00001060100020000630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</si>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</sst>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 fillId="0" borderId="0"/>
  </cellStyleXfs>
  <cellXfs count="39">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0" fontId="4" fillId="0" borderId="1" xfId="0" applyFont="1" applyFill="1" applyBorder="1" applyAlignment="1">
      <alignment horizontal="left" wrapText="1" indent="2"/>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4" fillId="0" borderId="1" xfId="0" applyNumberFormat="1" applyFont="1" applyFill="1" applyBorder="1" applyAlignment="1">
      <alignment horizontal="right"/>
    </xf>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49" fontId="4" fillId="0" borderId="1" xfId="0" applyNumberFormat="1" applyFont="1" applyFill="1" applyBorder="1" applyAlignment="1">
      <alignment horizontal="center"/>
    </xf>
    <xf numFmtId="0" fontId="4" fillId="0" borderId="3" xfId="0" applyFont="1" applyFill="1" applyBorder="1" applyAlignment="1">
      <alignment horizontal="left" wrapText="1" indent="2"/>
    </xf>
    <xf numFmtId="0" fontId="6" fillId="0" borderId="1" xfId="0" applyFont="1" applyFill="1" applyBorder="1" applyAlignment="1">
      <alignment horizontal="left" wrapText="1" indent="2"/>
    </xf>
    <xf numFmtId="165" fontId="3" fillId="0" borderId="0" xfId="0" applyNumberFormat="1" applyFont="1" applyFill="1"/>
    <xf numFmtId="165" fontId="6" fillId="0" borderId="0" xfId="0" applyNumberFormat="1" applyFont="1" applyFill="1"/>
    <xf numFmtId="165" fontId="4" fillId="0" borderId="0" xfId="0" applyNumberFormat="1" applyFont="1" applyFill="1"/>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I762"/>
  <sheetViews>
    <sheetView showGridLines="0" showZeros="0" tabSelected="1" view="pageBreakPreview" zoomScale="110" zoomScaleNormal="100" zoomScaleSheetLayoutView="110" workbookViewId="0">
      <pane ySplit="6" topLeftCell="A690" activePane="bottomLeft" state="frozen"/>
      <selection pane="bottomLeft" activeCell="D700" sqref="D700"/>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85546875" style="2" customWidth="1"/>
    <col min="6" max="6" width="13.85546875" style="2" customWidth="1"/>
    <col min="7" max="7" width="10.28515625" style="2" bestFit="1" customWidth="1"/>
    <col min="8" max="16384" width="9.140625" style="2"/>
  </cols>
  <sheetData>
    <row r="1" spans="1:7" ht="32.25" customHeight="1" x14ac:dyDescent="0.2">
      <c r="A1" s="34" t="s">
        <v>1358</v>
      </c>
      <c r="B1" s="35"/>
      <c r="C1" s="35"/>
      <c r="D1" s="35"/>
      <c r="E1" s="35"/>
    </row>
    <row r="2" spans="1:7" x14ac:dyDescent="0.2">
      <c r="A2" s="5"/>
      <c r="B2" s="16"/>
      <c r="C2" s="16"/>
      <c r="D2" s="16"/>
      <c r="E2" s="16"/>
    </row>
    <row r="3" spans="1:7" x14ac:dyDescent="0.2">
      <c r="A3" s="5"/>
      <c r="B3" s="16"/>
      <c r="C3" s="16"/>
      <c r="D3" s="16"/>
      <c r="E3" s="16"/>
    </row>
    <row r="4" spans="1:7" ht="12.75" customHeight="1" x14ac:dyDescent="0.2">
      <c r="A4" s="36" t="s">
        <v>1</v>
      </c>
      <c r="B4" s="36" t="s">
        <v>3</v>
      </c>
      <c r="C4" s="37" t="s">
        <v>2</v>
      </c>
      <c r="D4" s="38"/>
      <c r="E4" s="38"/>
    </row>
    <row r="5" spans="1:7" ht="63" customHeight="1" x14ac:dyDescent="0.2">
      <c r="A5" s="36"/>
      <c r="B5" s="36"/>
      <c r="C5" s="1" t="s">
        <v>4</v>
      </c>
      <c r="D5" s="1" t="s">
        <v>0</v>
      </c>
      <c r="E5" s="1" t="s">
        <v>5</v>
      </c>
    </row>
    <row r="6" spans="1:7" x14ac:dyDescent="0.2">
      <c r="A6" s="7">
        <v>1</v>
      </c>
      <c r="B6" s="8" t="s">
        <v>6</v>
      </c>
      <c r="C6" s="9">
        <v>3</v>
      </c>
      <c r="D6" s="9">
        <v>4</v>
      </c>
      <c r="E6" s="9">
        <v>5</v>
      </c>
    </row>
    <row r="7" spans="1:7" s="10" customFormat="1" ht="11.25" x14ac:dyDescent="0.2">
      <c r="A7" s="22" t="s">
        <v>9</v>
      </c>
      <c r="B7" s="13" t="s">
        <v>1092</v>
      </c>
      <c r="C7" s="19">
        <f>C8+C379</f>
        <v>130039723.31159002</v>
      </c>
      <c r="D7" s="19">
        <v>5489599.7841300005</v>
      </c>
      <c r="E7" s="18">
        <f t="shared" ref="E7:E151" si="0">D7/C7*100</f>
        <v>4.2214791329387049</v>
      </c>
      <c r="F7" s="19">
        <v>130042309.38824001</v>
      </c>
      <c r="G7" s="32">
        <f>C7-F7</f>
        <v>-2586.0766499936581</v>
      </c>
    </row>
    <row r="8" spans="1:7" s="10" customFormat="1" ht="11.25" x14ac:dyDescent="0.2">
      <c r="A8" s="22" t="s">
        <v>10</v>
      </c>
      <c r="B8" s="13" t="s">
        <v>527</v>
      </c>
      <c r="C8" s="19">
        <v>101853352.03021</v>
      </c>
      <c r="D8" s="19">
        <v>4843407.9119600002</v>
      </c>
      <c r="E8" s="18">
        <f t="shared" si="0"/>
        <v>4.7552759093519388</v>
      </c>
    </row>
    <row r="9" spans="1:7" s="10" customFormat="1" ht="11.25" x14ac:dyDescent="0.2">
      <c r="A9" s="22" t="s">
        <v>11</v>
      </c>
      <c r="B9" s="13" t="s">
        <v>528</v>
      </c>
      <c r="C9" s="19">
        <v>59624276.43558</v>
      </c>
      <c r="D9" s="19">
        <v>2892942.1203699997</v>
      </c>
      <c r="E9" s="18">
        <f t="shared" si="0"/>
        <v>4.8519534211800925</v>
      </c>
    </row>
    <row r="10" spans="1:7" s="10" customFormat="1" ht="11.25" x14ac:dyDescent="0.2">
      <c r="A10" s="15" t="s">
        <v>12</v>
      </c>
      <c r="B10" s="11" t="s">
        <v>529</v>
      </c>
      <c r="C10" s="17">
        <v>25451054</v>
      </c>
      <c r="D10" s="17">
        <v>1329169.135</v>
      </c>
      <c r="E10" s="23">
        <f t="shared" si="0"/>
        <v>5.2224522214286289</v>
      </c>
    </row>
    <row r="11" spans="1:7" s="10" customFormat="1" ht="22.5" x14ac:dyDescent="0.2">
      <c r="A11" s="15" t="s">
        <v>13</v>
      </c>
      <c r="B11" s="11" t="s">
        <v>530</v>
      </c>
      <c r="C11" s="17">
        <v>18517435</v>
      </c>
      <c r="D11" s="17">
        <v>1142270.09623</v>
      </c>
      <c r="E11" s="23">
        <f t="shared" si="0"/>
        <v>6.1686194455657599</v>
      </c>
    </row>
    <row r="12" spans="1:7" s="10" customFormat="1" ht="101.25" x14ac:dyDescent="0.2">
      <c r="A12" s="15" t="s">
        <v>14</v>
      </c>
      <c r="B12" s="11" t="s">
        <v>531</v>
      </c>
      <c r="C12" s="17">
        <v>18517435</v>
      </c>
      <c r="D12" s="17">
        <v>1140899.902</v>
      </c>
      <c r="E12" s="23">
        <f t="shared" si="0"/>
        <v>6.1612199637800806</v>
      </c>
    </row>
    <row r="13" spans="1:7" s="10" customFormat="1" ht="56.25" x14ac:dyDescent="0.2">
      <c r="A13" s="15" t="s">
        <v>15</v>
      </c>
      <c r="B13" s="11" t="s">
        <v>532</v>
      </c>
      <c r="C13" s="17">
        <v>0</v>
      </c>
      <c r="D13" s="17">
        <v>1370.1942300000001</v>
      </c>
      <c r="E13" s="23">
        <v>0</v>
      </c>
    </row>
    <row r="14" spans="1:7" s="10" customFormat="1" ht="90" x14ac:dyDescent="0.2">
      <c r="A14" s="15" t="s">
        <v>16</v>
      </c>
      <c r="B14" s="27" t="s">
        <v>533</v>
      </c>
      <c r="C14" s="17">
        <v>4595992</v>
      </c>
      <c r="D14" s="17">
        <v>56500.953970000002</v>
      </c>
      <c r="E14" s="23">
        <f t="shared" si="0"/>
        <v>1.2293527484382045</v>
      </c>
    </row>
    <row r="15" spans="1:7" s="14" customFormat="1" ht="78.75" x14ac:dyDescent="0.2">
      <c r="A15" s="15" t="s">
        <v>17</v>
      </c>
      <c r="B15" s="27" t="s">
        <v>534</v>
      </c>
      <c r="C15" s="23">
        <v>2337627</v>
      </c>
      <c r="D15" s="23">
        <v>130398.0848</v>
      </c>
      <c r="E15" s="23">
        <f t="shared" si="0"/>
        <v>5.57822461838437</v>
      </c>
    </row>
    <row r="16" spans="1:7" s="14" customFormat="1" ht="11.25" x14ac:dyDescent="0.2">
      <c r="A16" s="15" t="s">
        <v>18</v>
      </c>
      <c r="B16" s="11" t="s">
        <v>535</v>
      </c>
      <c r="C16" s="17">
        <v>34173222.43558</v>
      </c>
      <c r="D16" s="17">
        <v>1563772.9853699999</v>
      </c>
      <c r="E16" s="23">
        <f t="shared" si="0"/>
        <v>4.5760185136706699</v>
      </c>
    </row>
    <row r="17" spans="1:5" s="14" customFormat="1" ht="67.5" x14ac:dyDescent="0.2">
      <c r="A17" s="15" t="s">
        <v>1359</v>
      </c>
      <c r="B17" s="11" t="s">
        <v>536</v>
      </c>
      <c r="C17" s="17">
        <v>29873777.664950002</v>
      </c>
      <c r="D17" s="17">
        <v>1443760.95982</v>
      </c>
      <c r="E17" s="23">
        <f t="shared" si="0"/>
        <v>4.8328704056531855</v>
      </c>
    </row>
    <row r="18" spans="1:5" s="14" customFormat="1" ht="67.5" x14ac:dyDescent="0.2">
      <c r="A18" s="15" t="s">
        <v>19</v>
      </c>
      <c r="B18" s="11" t="s">
        <v>537</v>
      </c>
      <c r="C18" s="17">
        <v>134427.78831999999</v>
      </c>
      <c r="D18" s="17">
        <v>1936.8400800000002</v>
      </c>
      <c r="E18" s="23">
        <f t="shared" si="0"/>
        <v>1.4408033519003003</v>
      </c>
    </row>
    <row r="19" spans="1:5" s="10" customFormat="1" ht="56.25" x14ac:dyDescent="0.2">
      <c r="A19" s="15" t="s">
        <v>1360</v>
      </c>
      <c r="B19" s="11" t="s">
        <v>538</v>
      </c>
      <c r="C19" s="17">
        <v>461718.83972000005</v>
      </c>
      <c r="D19" s="17">
        <v>14803.726560000001</v>
      </c>
      <c r="E19" s="23">
        <f t="shared" si="0"/>
        <v>3.206221034640349</v>
      </c>
    </row>
    <row r="20" spans="1:5" s="10" customFormat="1" ht="56.25" x14ac:dyDescent="0.2">
      <c r="A20" s="15" t="s">
        <v>20</v>
      </c>
      <c r="B20" s="11" t="s">
        <v>539</v>
      </c>
      <c r="C20" s="17">
        <v>1016365.3</v>
      </c>
      <c r="D20" s="17">
        <v>37886.633399999999</v>
      </c>
      <c r="E20" s="23">
        <f t="shared" si="0"/>
        <v>3.7276590808442589</v>
      </c>
    </row>
    <row r="21" spans="1:5" s="10" customFormat="1" ht="90" x14ac:dyDescent="0.2">
      <c r="A21" s="15" t="s">
        <v>1361</v>
      </c>
      <c r="B21" s="11" t="s">
        <v>540</v>
      </c>
      <c r="C21" s="17">
        <v>923964.72826999996</v>
      </c>
      <c r="D21" s="17">
        <v>4138.2675200000003</v>
      </c>
      <c r="E21" s="23">
        <f t="shared" si="0"/>
        <v>0.44788154713961337</v>
      </c>
    </row>
    <row r="22" spans="1:5" s="10" customFormat="1" ht="56.25" x14ac:dyDescent="0.2">
      <c r="A22" s="15" t="s">
        <v>21</v>
      </c>
      <c r="B22" s="11" t="s">
        <v>541</v>
      </c>
      <c r="C22" s="17">
        <v>650</v>
      </c>
      <c r="D22" s="17">
        <v>0</v>
      </c>
      <c r="E22" s="23">
        <f t="shared" si="0"/>
        <v>0</v>
      </c>
    </row>
    <row r="23" spans="1:5" s="10" customFormat="1" ht="67.5" x14ac:dyDescent="0.2">
      <c r="A23" s="15" t="s">
        <v>22</v>
      </c>
      <c r="B23" s="11" t="s">
        <v>542</v>
      </c>
      <c r="C23" s="17">
        <v>0</v>
      </c>
      <c r="D23" s="17">
        <v>-132.68196</v>
      </c>
      <c r="E23" s="23">
        <v>0</v>
      </c>
    </row>
    <row r="24" spans="1:5" s="10" customFormat="1" ht="56.25" x14ac:dyDescent="0.2">
      <c r="A24" s="15" t="s">
        <v>23</v>
      </c>
      <c r="B24" s="11" t="s">
        <v>543</v>
      </c>
      <c r="C24" s="17">
        <v>3784.5</v>
      </c>
      <c r="D24" s="17">
        <v>0</v>
      </c>
      <c r="E24" s="23">
        <f t="shared" si="0"/>
        <v>0</v>
      </c>
    </row>
    <row r="25" spans="1:5" s="10" customFormat="1" ht="45" x14ac:dyDescent="0.2">
      <c r="A25" s="15" t="s">
        <v>1362</v>
      </c>
      <c r="B25" s="11" t="s">
        <v>544</v>
      </c>
      <c r="C25" s="17">
        <v>629289.27350999997</v>
      </c>
      <c r="D25" s="17">
        <v>41272.25376</v>
      </c>
      <c r="E25" s="23">
        <f t="shared" si="0"/>
        <v>6.5585503356500725</v>
      </c>
    </row>
    <row r="26" spans="1:5" s="10" customFormat="1" ht="45" x14ac:dyDescent="0.2">
      <c r="A26" s="15" t="s">
        <v>1363</v>
      </c>
      <c r="B26" s="11" t="s">
        <v>545</v>
      </c>
      <c r="C26" s="17">
        <v>1129244.34081</v>
      </c>
      <c r="D26" s="17">
        <v>20106.98619</v>
      </c>
      <c r="E26" s="23">
        <f t="shared" si="0"/>
        <v>1.7805700204419339</v>
      </c>
    </row>
    <row r="27" spans="1:5" s="10" customFormat="1" ht="21.75" x14ac:dyDescent="0.2">
      <c r="A27" s="22" t="s">
        <v>24</v>
      </c>
      <c r="B27" s="13" t="s">
        <v>546</v>
      </c>
      <c r="C27" s="19">
        <v>14849389.88284</v>
      </c>
      <c r="D27" s="19">
        <v>1317428.21603</v>
      </c>
      <c r="E27" s="18">
        <f t="shared" si="0"/>
        <v>8.8719349846987594</v>
      </c>
    </row>
    <row r="28" spans="1:5" s="14" customFormat="1" ht="22.5" x14ac:dyDescent="0.2">
      <c r="A28" s="15" t="s">
        <v>25</v>
      </c>
      <c r="B28" s="11" t="s">
        <v>547</v>
      </c>
      <c r="C28" s="17">
        <v>14849389.88284</v>
      </c>
      <c r="D28" s="17">
        <v>1317428.21603</v>
      </c>
      <c r="E28" s="23">
        <f t="shared" si="0"/>
        <v>8.8719349846987594</v>
      </c>
    </row>
    <row r="29" spans="1:5" s="14" customFormat="1" ht="90" x14ac:dyDescent="0.2">
      <c r="A29" s="15" t="s">
        <v>26</v>
      </c>
      <c r="B29" s="11" t="s">
        <v>548</v>
      </c>
      <c r="C29" s="17">
        <v>4175</v>
      </c>
      <c r="D29" s="17">
        <v>147.08296999999999</v>
      </c>
      <c r="E29" s="23">
        <f t="shared" si="0"/>
        <v>3.5229453892215568</v>
      </c>
    </row>
    <row r="30" spans="1:5" s="10" customFormat="1" ht="22.5" x14ac:dyDescent="0.2">
      <c r="A30" s="15" t="s">
        <v>27</v>
      </c>
      <c r="B30" s="11" t="s">
        <v>549</v>
      </c>
      <c r="C30" s="17">
        <v>1099447</v>
      </c>
      <c r="D30" s="17">
        <v>84320.678010000003</v>
      </c>
      <c r="E30" s="23">
        <f t="shared" si="0"/>
        <v>7.6693717850883223</v>
      </c>
    </row>
    <row r="31" spans="1:5" s="10" customFormat="1" ht="22.5" x14ac:dyDescent="0.2">
      <c r="A31" s="15" t="s">
        <v>28</v>
      </c>
      <c r="B31" s="11" t="s">
        <v>550</v>
      </c>
      <c r="C31" s="17">
        <v>79368</v>
      </c>
      <c r="D31" s="17">
        <v>166.67645999999999</v>
      </c>
      <c r="E31" s="23">
        <f t="shared" si="0"/>
        <v>0.21000461143029936</v>
      </c>
    </row>
    <row r="32" spans="1:5" s="10" customFormat="1" ht="112.5" x14ac:dyDescent="0.2">
      <c r="A32" s="15" t="s">
        <v>29</v>
      </c>
      <c r="B32" s="11" t="s">
        <v>551</v>
      </c>
      <c r="C32" s="17">
        <v>4063</v>
      </c>
      <c r="D32" s="17">
        <v>862.4</v>
      </c>
      <c r="E32" s="23">
        <f t="shared" si="0"/>
        <v>21.225695299040119</v>
      </c>
    </row>
    <row r="33" spans="1:5" s="10" customFormat="1" ht="123.75" x14ac:dyDescent="0.2">
      <c r="A33" s="15" t="s">
        <v>30</v>
      </c>
      <c r="B33" s="11" t="s">
        <v>552</v>
      </c>
      <c r="C33" s="17">
        <v>2033813.4</v>
      </c>
      <c r="D33" s="17">
        <v>222587.16915</v>
      </c>
      <c r="E33" s="23">
        <f t="shared" si="0"/>
        <v>10.944326020764738</v>
      </c>
    </row>
    <row r="34" spans="1:5" s="10" customFormat="1" ht="135" x14ac:dyDescent="0.2">
      <c r="A34" s="15" t="s">
        <v>31</v>
      </c>
      <c r="B34" s="11" t="s">
        <v>553</v>
      </c>
      <c r="C34" s="17">
        <v>1622920</v>
      </c>
      <c r="D34" s="17">
        <v>179549.10558999999</v>
      </c>
      <c r="E34" s="23">
        <f t="shared" si="0"/>
        <v>11.063336799719025</v>
      </c>
    </row>
    <row r="35" spans="1:5" s="10" customFormat="1" ht="168.75" x14ac:dyDescent="0.2">
      <c r="A35" s="15" t="s">
        <v>32</v>
      </c>
      <c r="B35" s="11" t="s">
        <v>554</v>
      </c>
      <c r="C35" s="17">
        <v>410893.4</v>
      </c>
      <c r="D35" s="17">
        <v>43038.063560000002</v>
      </c>
      <c r="E35" s="23">
        <f t="shared" si="0"/>
        <v>10.474264994278322</v>
      </c>
    </row>
    <row r="36" spans="1:5" s="10" customFormat="1" ht="67.5" x14ac:dyDescent="0.2">
      <c r="A36" s="15" t="s">
        <v>33</v>
      </c>
      <c r="B36" s="11" t="s">
        <v>555</v>
      </c>
      <c r="C36" s="17">
        <v>1647.1</v>
      </c>
      <c r="D36" s="17">
        <v>307.3544</v>
      </c>
      <c r="E36" s="23">
        <f t="shared" si="0"/>
        <v>18.660336348734138</v>
      </c>
    </row>
    <row r="37" spans="1:5" s="10" customFormat="1" ht="67.5" x14ac:dyDescent="0.2">
      <c r="A37" s="15" t="s">
        <v>34</v>
      </c>
      <c r="B37" s="11" t="s">
        <v>556</v>
      </c>
      <c r="C37" s="17">
        <v>17.5</v>
      </c>
      <c r="D37" s="17">
        <v>11.031420000000001</v>
      </c>
      <c r="E37" s="23">
        <f t="shared" si="0"/>
        <v>63.036685714285724</v>
      </c>
    </row>
    <row r="38" spans="1:5" s="10" customFormat="1" ht="45" x14ac:dyDescent="0.2">
      <c r="A38" s="15" t="s">
        <v>35</v>
      </c>
      <c r="B38" s="11" t="s">
        <v>557</v>
      </c>
      <c r="C38" s="17">
        <v>98.3</v>
      </c>
      <c r="D38" s="17">
        <v>17.479880000000001</v>
      </c>
      <c r="E38" s="23">
        <f t="shared" si="0"/>
        <v>17.782177009155646</v>
      </c>
    </row>
    <row r="39" spans="1:5" s="10" customFormat="1" ht="45" x14ac:dyDescent="0.2">
      <c r="A39" s="15" t="s">
        <v>36</v>
      </c>
      <c r="B39" s="11" t="s">
        <v>558</v>
      </c>
      <c r="C39" s="17">
        <v>1460.4</v>
      </c>
      <c r="D39" s="17">
        <v>276.88840999999996</v>
      </c>
      <c r="E39" s="23">
        <f t="shared" si="0"/>
        <v>18.959765132840314</v>
      </c>
    </row>
    <row r="40" spans="1:5" s="14" customFormat="1" ht="45" x14ac:dyDescent="0.2">
      <c r="A40" s="15" t="s">
        <v>37</v>
      </c>
      <c r="B40" s="27" t="s">
        <v>559</v>
      </c>
      <c r="C40" s="23">
        <v>6057392.2516400004</v>
      </c>
      <c r="D40" s="23">
        <v>481654.30398999999</v>
      </c>
      <c r="E40" s="23">
        <f t="shared" si="0"/>
        <v>7.9515125318092972</v>
      </c>
    </row>
    <row r="41" spans="1:5" s="14" customFormat="1" ht="67.5" x14ac:dyDescent="0.2">
      <c r="A41" s="15" t="s">
        <v>38</v>
      </c>
      <c r="B41" s="11" t="s">
        <v>560</v>
      </c>
      <c r="C41" s="17">
        <v>4297519.85164</v>
      </c>
      <c r="D41" s="17">
        <v>341938.00754000002</v>
      </c>
      <c r="E41" s="23">
        <f t="shared" si="0"/>
        <v>7.9566359049978832</v>
      </c>
    </row>
    <row r="42" spans="1:5" s="14" customFormat="1" ht="67.5" x14ac:dyDescent="0.2">
      <c r="A42" s="15" t="s">
        <v>39</v>
      </c>
      <c r="B42" s="11" t="s">
        <v>561</v>
      </c>
      <c r="C42" s="17">
        <v>1759872.4</v>
      </c>
      <c r="D42" s="17">
        <v>139716.29644999999</v>
      </c>
      <c r="E42" s="23">
        <f t="shared" si="0"/>
        <v>7.9390015122687299</v>
      </c>
    </row>
    <row r="43" spans="1:5" s="14" customFormat="1" ht="56.25" x14ac:dyDescent="0.2">
      <c r="A43" s="15" t="s">
        <v>40</v>
      </c>
      <c r="B43" s="11" t="s">
        <v>562</v>
      </c>
      <c r="C43" s="17">
        <v>28992.007300000001</v>
      </c>
      <c r="D43" s="17">
        <v>2190.8276800000003</v>
      </c>
      <c r="E43" s="23">
        <f t="shared" si="0"/>
        <v>7.5566609008131707</v>
      </c>
    </row>
    <row r="44" spans="1:5" s="10" customFormat="1" ht="78.75" x14ac:dyDescent="0.2">
      <c r="A44" s="15" t="s">
        <v>41</v>
      </c>
      <c r="B44" s="11" t="s">
        <v>563</v>
      </c>
      <c r="C44" s="17">
        <v>20606.8073</v>
      </c>
      <c r="D44" s="17">
        <v>1555.32141</v>
      </c>
      <c r="E44" s="23">
        <f t="shared" si="0"/>
        <v>7.5476098133843372</v>
      </c>
    </row>
    <row r="45" spans="1:5" s="10" customFormat="1" ht="78.75" x14ac:dyDescent="0.2">
      <c r="A45" s="15" t="s">
        <v>42</v>
      </c>
      <c r="B45" s="11" t="s">
        <v>564</v>
      </c>
      <c r="C45" s="17">
        <v>8385.2000000000007</v>
      </c>
      <c r="D45" s="17">
        <v>635.50626999999997</v>
      </c>
      <c r="E45" s="23">
        <f t="shared" si="0"/>
        <v>7.5789041406287252</v>
      </c>
    </row>
    <row r="46" spans="1:5" s="10" customFormat="1" ht="45" x14ac:dyDescent="0.2">
      <c r="A46" s="15" t="s">
        <v>43</v>
      </c>
      <c r="B46" s="11" t="s">
        <v>565</v>
      </c>
      <c r="C46" s="17">
        <v>6292174.7168000005</v>
      </c>
      <c r="D46" s="17">
        <v>573880.06047000003</v>
      </c>
      <c r="E46" s="23">
        <f t="shared" si="0"/>
        <v>9.1205360038358432</v>
      </c>
    </row>
    <row r="47" spans="1:5" s="10" customFormat="1" ht="67.5" x14ac:dyDescent="0.2">
      <c r="A47" s="15" t="s">
        <v>44</v>
      </c>
      <c r="B47" s="11" t="s">
        <v>566</v>
      </c>
      <c r="C47" s="17">
        <v>4467384.6168</v>
      </c>
      <c r="D47" s="17">
        <v>407411.29649000004</v>
      </c>
      <c r="E47" s="23">
        <f t="shared" si="0"/>
        <v>9.1196825757489819</v>
      </c>
    </row>
    <row r="48" spans="1:5" s="10" customFormat="1" ht="67.5" x14ac:dyDescent="0.2">
      <c r="A48" s="15" t="s">
        <v>45</v>
      </c>
      <c r="B48" s="11" t="s">
        <v>567</v>
      </c>
      <c r="C48" s="17">
        <v>1824790.1</v>
      </c>
      <c r="D48" s="17">
        <v>166468.76397999999</v>
      </c>
      <c r="E48" s="23">
        <f t="shared" si="0"/>
        <v>9.1226253353741882</v>
      </c>
    </row>
    <row r="49" spans="1:5" s="10" customFormat="1" ht="45" x14ac:dyDescent="0.2">
      <c r="A49" s="15" t="s">
        <v>46</v>
      </c>
      <c r="B49" s="11" t="s">
        <v>568</v>
      </c>
      <c r="C49" s="17">
        <v>-753258.7929</v>
      </c>
      <c r="D49" s="17">
        <v>-48993.736810000002</v>
      </c>
      <c r="E49" s="23">
        <f t="shared" si="0"/>
        <v>6.5042369597010774</v>
      </c>
    </row>
    <row r="50" spans="1:5" s="10" customFormat="1" ht="67.5" x14ac:dyDescent="0.2">
      <c r="A50" s="15" t="s">
        <v>47</v>
      </c>
      <c r="B50" s="11" t="s">
        <v>569</v>
      </c>
      <c r="C50" s="17">
        <v>-534577.59289999993</v>
      </c>
      <c r="D50" s="17">
        <v>-34781.83541</v>
      </c>
      <c r="E50" s="23">
        <f t="shared" si="0"/>
        <v>6.506414760355737</v>
      </c>
    </row>
    <row r="51" spans="1:5" s="10" customFormat="1" ht="67.5" x14ac:dyDescent="0.2">
      <c r="A51" s="15" t="s">
        <v>48</v>
      </c>
      <c r="B51" s="11" t="s">
        <v>570</v>
      </c>
      <c r="C51" s="17">
        <v>-218681.2</v>
      </c>
      <c r="D51" s="17">
        <v>-14211.901400000001</v>
      </c>
      <c r="E51" s="23">
        <f t="shared" si="0"/>
        <v>6.4989132124755127</v>
      </c>
    </row>
    <row r="52" spans="1:5" s="10" customFormat="1" ht="11.25" x14ac:dyDescent="0.2">
      <c r="A52" s="22" t="s">
        <v>49</v>
      </c>
      <c r="B52" s="13" t="s">
        <v>571</v>
      </c>
      <c r="C52" s="19">
        <v>7278201.165</v>
      </c>
      <c r="D52" s="19">
        <v>244838.30046</v>
      </c>
      <c r="E52" s="18">
        <f t="shared" si="0"/>
        <v>3.3639946864535446</v>
      </c>
    </row>
    <row r="53" spans="1:5" s="10" customFormat="1" ht="22.5" x14ac:dyDescent="0.2">
      <c r="A53" s="15" t="s">
        <v>50</v>
      </c>
      <c r="B53" s="11" t="s">
        <v>572</v>
      </c>
      <c r="C53" s="17">
        <v>6775344.3449999997</v>
      </c>
      <c r="D53" s="17">
        <v>51166.6446</v>
      </c>
      <c r="E53" s="23">
        <f t="shared" si="0"/>
        <v>0.75518884346829462</v>
      </c>
    </row>
    <row r="54" spans="1:5" s="10" customFormat="1" ht="22.5" x14ac:dyDescent="0.2">
      <c r="A54" s="15" t="s">
        <v>51</v>
      </c>
      <c r="B54" s="11" t="s">
        <v>573</v>
      </c>
      <c r="C54" s="17">
        <v>4695721.1383999996</v>
      </c>
      <c r="D54" s="17">
        <v>51200.384810000003</v>
      </c>
      <c r="E54" s="23">
        <f t="shared" si="0"/>
        <v>1.0903625513725845</v>
      </c>
    </row>
    <row r="55" spans="1:5" s="10" customFormat="1" ht="22.5" x14ac:dyDescent="0.2">
      <c r="A55" s="15" t="s">
        <v>51</v>
      </c>
      <c r="B55" s="11" t="s">
        <v>574</v>
      </c>
      <c r="C55" s="17">
        <v>4695721.1383999996</v>
      </c>
      <c r="D55" s="17">
        <v>51200.384810000003</v>
      </c>
      <c r="E55" s="23">
        <f t="shared" si="0"/>
        <v>1.0903625513725845</v>
      </c>
    </row>
    <row r="56" spans="1:5" s="10" customFormat="1" ht="22.5" x14ac:dyDescent="0.2">
      <c r="A56" s="15" t="s">
        <v>52</v>
      </c>
      <c r="B56" s="11" t="s">
        <v>575</v>
      </c>
      <c r="C56" s="17">
        <v>2079623.2065999999</v>
      </c>
      <c r="D56" s="17">
        <v>-33.740209999999998</v>
      </c>
      <c r="E56" s="23">
        <v>0</v>
      </c>
    </row>
    <row r="57" spans="1:5" s="10" customFormat="1" ht="45" x14ac:dyDescent="0.2">
      <c r="A57" s="15" t="s">
        <v>53</v>
      </c>
      <c r="B57" s="11" t="s">
        <v>576</v>
      </c>
      <c r="C57" s="17">
        <v>2079623.2065999999</v>
      </c>
      <c r="D57" s="17">
        <v>-33.740209999999998</v>
      </c>
      <c r="E57" s="23">
        <v>0</v>
      </c>
    </row>
    <row r="58" spans="1:5" s="10" customFormat="1" ht="11.25" x14ac:dyDescent="0.2">
      <c r="A58" s="15" t="s">
        <v>54</v>
      </c>
      <c r="B58" s="11" t="s">
        <v>577</v>
      </c>
      <c r="C58" s="17">
        <v>0</v>
      </c>
      <c r="D58" s="17">
        <v>119.18644</v>
      </c>
      <c r="E58" s="23">
        <v>0</v>
      </c>
    </row>
    <row r="59" spans="1:5" s="14" customFormat="1" ht="11.25" x14ac:dyDescent="0.2">
      <c r="A59" s="15" t="s">
        <v>54</v>
      </c>
      <c r="B59" s="27" t="s">
        <v>578</v>
      </c>
      <c r="C59" s="23">
        <v>0</v>
      </c>
      <c r="D59" s="23">
        <v>119.00077</v>
      </c>
      <c r="E59" s="23">
        <v>0</v>
      </c>
    </row>
    <row r="60" spans="1:5" s="14" customFormat="1" ht="22.5" x14ac:dyDescent="0.2">
      <c r="A60" s="15" t="s">
        <v>55</v>
      </c>
      <c r="B60" s="11" t="s">
        <v>579</v>
      </c>
      <c r="C60" s="17">
        <v>0</v>
      </c>
      <c r="D60" s="17">
        <v>0.18566999999999997</v>
      </c>
      <c r="E60" s="23">
        <v>0</v>
      </c>
    </row>
    <row r="61" spans="1:5" s="14" customFormat="1" ht="11.25" x14ac:dyDescent="0.2">
      <c r="A61" s="15" t="s">
        <v>56</v>
      </c>
      <c r="B61" s="11" t="s">
        <v>580</v>
      </c>
      <c r="C61" s="17">
        <v>30400.3</v>
      </c>
      <c r="D61" s="17">
        <v>-94.463340000000002</v>
      </c>
      <c r="E61" s="23">
        <v>0</v>
      </c>
    </row>
    <row r="62" spans="1:5" s="14" customFormat="1" ht="11.25" x14ac:dyDescent="0.2">
      <c r="A62" s="15" t="s">
        <v>56</v>
      </c>
      <c r="B62" s="11" t="s">
        <v>581</v>
      </c>
      <c r="C62" s="17">
        <v>30400.3</v>
      </c>
      <c r="D62" s="17">
        <v>-94.463340000000002</v>
      </c>
      <c r="E62" s="23">
        <v>0</v>
      </c>
    </row>
    <row r="63" spans="1:5" s="10" customFormat="1" ht="22.5" x14ac:dyDescent="0.2">
      <c r="A63" s="15" t="s">
        <v>57</v>
      </c>
      <c r="B63" s="11" t="s">
        <v>582</v>
      </c>
      <c r="C63" s="17">
        <v>303633.52</v>
      </c>
      <c r="D63" s="17">
        <v>167973.54147</v>
      </c>
      <c r="E63" s="23">
        <f t="shared" si="0"/>
        <v>55.321145527674275</v>
      </c>
    </row>
    <row r="64" spans="1:5" s="10" customFormat="1" ht="22.5" x14ac:dyDescent="0.2">
      <c r="A64" s="15" t="s">
        <v>58</v>
      </c>
      <c r="B64" s="11" t="s">
        <v>583</v>
      </c>
      <c r="C64" s="17">
        <v>172959.52</v>
      </c>
      <c r="D64" s="17">
        <v>96981.457379999993</v>
      </c>
      <c r="E64" s="23">
        <f t="shared" si="0"/>
        <v>56.071766029415436</v>
      </c>
    </row>
    <row r="65" spans="1:5" s="10" customFormat="1" ht="22.5" x14ac:dyDescent="0.2">
      <c r="A65" s="15" t="s">
        <v>59</v>
      </c>
      <c r="B65" s="11" t="s">
        <v>584</v>
      </c>
      <c r="C65" s="17">
        <v>9564</v>
      </c>
      <c r="D65" s="17">
        <v>1601.5838799999999</v>
      </c>
      <c r="E65" s="23">
        <f t="shared" si="0"/>
        <v>16.74596277708072</v>
      </c>
    </row>
    <row r="66" spans="1:5" s="10" customFormat="1" ht="22.5" x14ac:dyDescent="0.2">
      <c r="A66" s="15" t="s">
        <v>60</v>
      </c>
      <c r="B66" s="11" t="s">
        <v>585</v>
      </c>
      <c r="C66" s="17">
        <v>121110</v>
      </c>
      <c r="D66" s="17">
        <v>69390.500209999998</v>
      </c>
      <c r="E66" s="23">
        <f t="shared" si="0"/>
        <v>57.295434076459415</v>
      </c>
    </row>
    <row r="67" spans="1:5" s="10" customFormat="1" ht="11.25" x14ac:dyDescent="0.2">
      <c r="A67" s="15" t="s">
        <v>61</v>
      </c>
      <c r="B67" s="11" t="s">
        <v>586</v>
      </c>
      <c r="C67" s="17">
        <v>168823</v>
      </c>
      <c r="D67" s="17">
        <v>25673.39129</v>
      </c>
      <c r="E67" s="23">
        <f t="shared" si="0"/>
        <v>15.207282947228753</v>
      </c>
    </row>
    <row r="68" spans="1:5" s="10" customFormat="1" ht="11.25" x14ac:dyDescent="0.2">
      <c r="A68" s="22" t="s">
        <v>62</v>
      </c>
      <c r="B68" s="13" t="s">
        <v>587</v>
      </c>
      <c r="C68" s="19">
        <v>11726807.92</v>
      </c>
      <c r="D68" s="19">
        <v>26794.744859999999</v>
      </c>
      <c r="E68" s="18">
        <f t="shared" si="0"/>
        <v>0.22849137670534983</v>
      </c>
    </row>
    <row r="69" spans="1:5" s="10" customFormat="1" ht="11.25" x14ac:dyDescent="0.2">
      <c r="A69" s="15" t="s">
        <v>63</v>
      </c>
      <c r="B69" s="11" t="s">
        <v>588</v>
      </c>
      <c r="C69" s="17">
        <v>540402</v>
      </c>
      <c r="D69" s="17">
        <v>20103.445640000002</v>
      </c>
      <c r="E69" s="23">
        <f t="shared" si="0"/>
        <v>3.7200909026983622</v>
      </c>
    </row>
    <row r="70" spans="1:5" s="10" customFormat="1" ht="22.5" x14ac:dyDescent="0.2">
      <c r="A70" s="15" t="s">
        <v>64</v>
      </c>
      <c r="B70" s="11" t="s">
        <v>589</v>
      </c>
      <c r="C70" s="17">
        <v>305212</v>
      </c>
      <c r="D70" s="17">
        <v>10758.12833</v>
      </c>
      <c r="E70" s="23">
        <f t="shared" si="0"/>
        <v>3.5248051616581262</v>
      </c>
    </row>
    <row r="71" spans="1:5" s="10" customFormat="1" ht="33.75" x14ac:dyDescent="0.2">
      <c r="A71" s="15" t="s">
        <v>65</v>
      </c>
      <c r="B71" s="11" t="s">
        <v>590</v>
      </c>
      <c r="C71" s="17">
        <v>229716</v>
      </c>
      <c r="D71" s="17">
        <v>9207.1091400000005</v>
      </c>
      <c r="E71" s="23">
        <f t="shared" si="0"/>
        <v>4.0080399885075488</v>
      </c>
    </row>
    <row r="72" spans="1:5" s="14" customFormat="1" ht="22.5" x14ac:dyDescent="0.2">
      <c r="A72" s="15" t="s">
        <v>66</v>
      </c>
      <c r="B72" s="11" t="s">
        <v>591</v>
      </c>
      <c r="C72" s="17">
        <v>5474</v>
      </c>
      <c r="D72" s="17">
        <v>138.20817000000002</v>
      </c>
      <c r="E72" s="23">
        <f t="shared" si="0"/>
        <v>2.5248112897332851</v>
      </c>
    </row>
    <row r="73" spans="1:5" s="14" customFormat="1" ht="11.25" x14ac:dyDescent="0.2">
      <c r="A73" s="15" t="s">
        <v>67</v>
      </c>
      <c r="B73" s="11" t="s">
        <v>592</v>
      </c>
      <c r="C73" s="17">
        <v>7554161</v>
      </c>
      <c r="D73" s="17">
        <v>-83180.087360000005</v>
      </c>
      <c r="E73" s="23">
        <v>0</v>
      </c>
    </row>
    <row r="74" spans="1:5" s="10" customFormat="1" ht="22.5" x14ac:dyDescent="0.2">
      <c r="A74" s="15" t="s">
        <v>68</v>
      </c>
      <c r="B74" s="11" t="s">
        <v>593</v>
      </c>
      <c r="C74" s="17">
        <v>6179304</v>
      </c>
      <c r="D74" s="17">
        <v>-83163.220360000007</v>
      </c>
      <c r="E74" s="23">
        <v>0</v>
      </c>
    </row>
    <row r="75" spans="1:5" s="10" customFormat="1" ht="22.5" x14ac:dyDescent="0.2">
      <c r="A75" s="15" t="s">
        <v>69</v>
      </c>
      <c r="B75" s="11" t="s">
        <v>594</v>
      </c>
      <c r="C75" s="17">
        <v>1374857</v>
      </c>
      <c r="D75" s="17">
        <v>-16.867000000000001</v>
      </c>
      <c r="E75" s="23">
        <v>0</v>
      </c>
    </row>
    <row r="76" spans="1:5" s="10" customFormat="1" ht="11.25" x14ac:dyDescent="0.2">
      <c r="A76" s="15" t="s">
        <v>70</v>
      </c>
      <c r="B76" s="11" t="s">
        <v>595</v>
      </c>
      <c r="C76" s="17">
        <v>1683952</v>
      </c>
      <c r="D76" s="17">
        <v>58653.81538</v>
      </c>
      <c r="E76" s="23">
        <f t="shared" si="0"/>
        <v>3.4831049447965263</v>
      </c>
    </row>
    <row r="77" spans="1:5" s="10" customFormat="1" ht="11.25" x14ac:dyDescent="0.2">
      <c r="A77" s="15" t="s">
        <v>71</v>
      </c>
      <c r="B77" s="11" t="s">
        <v>596</v>
      </c>
      <c r="C77" s="17">
        <v>288565</v>
      </c>
      <c r="D77" s="17">
        <v>1037.0282500000001</v>
      </c>
      <c r="E77" s="23">
        <f t="shared" si="0"/>
        <v>0.35937423110910893</v>
      </c>
    </row>
    <row r="78" spans="1:5" s="10" customFormat="1" ht="11.25" x14ac:dyDescent="0.2">
      <c r="A78" s="15" t="s">
        <v>72</v>
      </c>
      <c r="B78" s="11" t="s">
        <v>597</v>
      </c>
      <c r="C78" s="17">
        <v>1395387</v>
      </c>
      <c r="D78" s="17">
        <v>57616.787130000004</v>
      </c>
      <c r="E78" s="23">
        <f t="shared" si="0"/>
        <v>4.1290901470344785</v>
      </c>
    </row>
    <row r="79" spans="1:5" s="10" customFormat="1" ht="11.25" x14ac:dyDescent="0.2">
      <c r="A79" s="15" t="s">
        <v>73</v>
      </c>
      <c r="B79" s="11" t="s">
        <v>598</v>
      </c>
      <c r="C79" s="17">
        <v>1680</v>
      </c>
      <c r="D79" s="17">
        <v>98</v>
      </c>
      <c r="E79" s="23">
        <f t="shared" si="0"/>
        <v>5.833333333333333</v>
      </c>
    </row>
    <row r="80" spans="1:5" s="10" customFormat="1" ht="11.25" x14ac:dyDescent="0.2">
      <c r="A80" s="15" t="s">
        <v>74</v>
      </c>
      <c r="B80" s="11" t="s">
        <v>599</v>
      </c>
      <c r="C80" s="17">
        <v>1946612.92</v>
      </c>
      <c r="D80" s="17">
        <v>31119.571199999998</v>
      </c>
      <c r="E80" s="23">
        <f t="shared" si="0"/>
        <v>1.5986522477206202</v>
      </c>
    </row>
    <row r="81" spans="1:5" s="10" customFormat="1" ht="11.25" x14ac:dyDescent="0.2">
      <c r="A81" s="15" t="s">
        <v>75</v>
      </c>
      <c r="B81" s="11" t="s">
        <v>600</v>
      </c>
      <c r="C81" s="17">
        <v>1209068.92</v>
      </c>
      <c r="D81" s="17">
        <v>7020.0576300000002</v>
      </c>
      <c r="E81" s="23">
        <f t="shared" si="0"/>
        <v>0.58061682951870108</v>
      </c>
    </row>
    <row r="82" spans="1:5" s="10" customFormat="1" ht="22.5" x14ac:dyDescent="0.2">
      <c r="A82" s="15" t="s">
        <v>76</v>
      </c>
      <c r="B82" s="11" t="s">
        <v>601</v>
      </c>
      <c r="C82" s="17">
        <v>529163.92000000004</v>
      </c>
      <c r="D82" s="17">
        <v>3720.3738399999997</v>
      </c>
      <c r="E82" s="23">
        <f t="shared" si="0"/>
        <v>0.70306642221563387</v>
      </c>
    </row>
    <row r="83" spans="1:5" s="10" customFormat="1" ht="22.5" x14ac:dyDescent="0.2">
      <c r="A83" s="15" t="s">
        <v>77</v>
      </c>
      <c r="B83" s="11" t="s">
        <v>602</v>
      </c>
      <c r="C83" s="17">
        <v>671994</v>
      </c>
      <c r="D83" s="17">
        <v>3281.4987900000001</v>
      </c>
      <c r="E83" s="23">
        <f t="shared" si="0"/>
        <v>0.48832263234493167</v>
      </c>
    </row>
    <row r="84" spans="1:5" s="14" customFormat="1" ht="22.5" x14ac:dyDescent="0.2">
      <c r="A84" s="15" t="s">
        <v>78</v>
      </c>
      <c r="B84" s="27" t="s">
        <v>603</v>
      </c>
      <c r="C84" s="23">
        <v>7911</v>
      </c>
      <c r="D84" s="23">
        <v>18.184999999999999</v>
      </c>
      <c r="E84" s="23">
        <f t="shared" si="0"/>
        <v>0.22986980154215647</v>
      </c>
    </row>
    <row r="85" spans="1:5" s="14" customFormat="1" ht="11.25" x14ac:dyDescent="0.2">
      <c r="A85" s="15" t="s">
        <v>79</v>
      </c>
      <c r="B85" s="11" t="s">
        <v>604</v>
      </c>
      <c r="C85" s="17">
        <v>737544</v>
      </c>
      <c r="D85" s="17">
        <v>24099.513569999999</v>
      </c>
      <c r="E85" s="23">
        <f t="shared" si="0"/>
        <v>3.267535709056002</v>
      </c>
    </row>
    <row r="86" spans="1:5" s="14" customFormat="1" ht="22.5" x14ac:dyDescent="0.2">
      <c r="A86" s="15" t="s">
        <v>80</v>
      </c>
      <c r="B86" s="11" t="s">
        <v>605</v>
      </c>
      <c r="C86" s="17">
        <v>212488</v>
      </c>
      <c r="D86" s="17">
        <v>5731.4102199999998</v>
      </c>
      <c r="E86" s="23">
        <f t="shared" si="0"/>
        <v>2.6972865385339406</v>
      </c>
    </row>
    <row r="87" spans="1:5" s="14" customFormat="1" ht="22.5" x14ac:dyDescent="0.2">
      <c r="A87" s="15" t="s">
        <v>81</v>
      </c>
      <c r="B87" s="11" t="s">
        <v>606</v>
      </c>
      <c r="C87" s="17">
        <v>513788</v>
      </c>
      <c r="D87" s="17">
        <v>17836.434980000002</v>
      </c>
      <c r="E87" s="23">
        <f t="shared" si="0"/>
        <v>3.4715553847112042</v>
      </c>
    </row>
    <row r="88" spans="1:5" s="10" customFormat="1" ht="22.5" x14ac:dyDescent="0.2">
      <c r="A88" s="15" t="s">
        <v>82</v>
      </c>
      <c r="B88" s="11" t="s">
        <v>607</v>
      </c>
      <c r="C88" s="17">
        <v>11268</v>
      </c>
      <c r="D88" s="17">
        <v>531.66836999999998</v>
      </c>
      <c r="E88" s="23">
        <f t="shared" si="0"/>
        <v>4.718391640042598</v>
      </c>
    </row>
    <row r="89" spans="1:5" s="10" customFormat="1" ht="21.75" x14ac:dyDescent="0.2">
      <c r="A89" s="22" t="s">
        <v>83</v>
      </c>
      <c r="B89" s="13" t="s">
        <v>608</v>
      </c>
      <c r="C89" s="19">
        <v>149977</v>
      </c>
      <c r="D89" s="19">
        <v>4930.5860599999996</v>
      </c>
      <c r="E89" s="18">
        <f t="shared" si="0"/>
        <v>3.2875614660914674</v>
      </c>
    </row>
    <row r="90" spans="1:5" s="10" customFormat="1" ht="11.25" x14ac:dyDescent="0.2">
      <c r="A90" s="15" t="s">
        <v>84</v>
      </c>
      <c r="B90" s="11" t="s">
        <v>609</v>
      </c>
      <c r="C90" s="17">
        <v>142904</v>
      </c>
      <c r="D90" s="17">
        <v>4872.7256799999996</v>
      </c>
      <c r="E90" s="23">
        <f t="shared" si="0"/>
        <v>3.4097895650226722</v>
      </c>
    </row>
    <row r="91" spans="1:5" s="10" customFormat="1" ht="11.25" x14ac:dyDescent="0.2">
      <c r="A91" s="15" t="s">
        <v>85</v>
      </c>
      <c r="B91" s="11" t="s">
        <v>610</v>
      </c>
      <c r="C91" s="17">
        <v>139103</v>
      </c>
      <c r="D91" s="17">
        <v>4730.6872499999999</v>
      </c>
      <c r="E91" s="23">
        <f t="shared" si="0"/>
        <v>3.400852066454354</v>
      </c>
    </row>
    <row r="92" spans="1:5" s="10" customFormat="1" ht="78.75" x14ac:dyDescent="0.2">
      <c r="A92" s="15" t="s">
        <v>86</v>
      </c>
      <c r="B92" s="11" t="s">
        <v>611</v>
      </c>
      <c r="C92" s="17">
        <v>3652</v>
      </c>
      <c r="D92" s="17">
        <v>132.07320000000001</v>
      </c>
      <c r="E92" s="23">
        <f t="shared" si="0"/>
        <v>3.6164622124863093</v>
      </c>
    </row>
    <row r="93" spans="1:5" s="10" customFormat="1" ht="56.25" x14ac:dyDescent="0.2">
      <c r="A93" s="15" t="s">
        <v>87</v>
      </c>
      <c r="B93" s="11" t="s">
        <v>612</v>
      </c>
      <c r="C93" s="17">
        <v>149</v>
      </c>
      <c r="D93" s="17">
        <v>9.96523</v>
      </c>
      <c r="E93" s="23">
        <f t="shared" si="0"/>
        <v>6.6880738255033556</v>
      </c>
    </row>
    <row r="94" spans="1:5" s="10" customFormat="1" ht="22.5" x14ac:dyDescent="0.2">
      <c r="A94" s="15" t="s">
        <v>88</v>
      </c>
      <c r="B94" s="11" t="s">
        <v>613</v>
      </c>
      <c r="C94" s="17">
        <v>7073</v>
      </c>
      <c r="D94" s="17">
        <v>57.860379999999999</v>
      </c>
      <c r="E94" s="23">
        <f t="shared" si="0"/>
        <v>0.81804580800226201</v>
      </c>
    </row>
    <row r="95" spans="1:5" s="14" customFormat="1" ht="11.25" x14ac:dyDescent="0.2">
      <c r="A95" s="15" t="s">
        <v>89</v>
      </c>
      <c r="B95" s="27" t="s">
        <v>614</v>
      </c>
      <c r="C95" s="23">
        <v>7057</v>
      </c>
      <c r="D95" s="23">
        <v>57.33558</v>
      </c>
      <c r="E95" s="23">
        <f t="shared" si="0"/>
        <v>0.81246393651693349</v>
      </c>
    </row>
    <row r="96" spans="1:5" s="14" customFormat="1" ht="22.5" x14ac:dyDescent="0.2">
      <c r="A96" s="15" t="s">
        <v>90</v>
      </c>
      <c r="B96" s="11" t="s">
        <v>615</v>
      </c>
      <c r="C96" s="17">
        <v>11</v>
      </c>
      <c r="D96" s="17">
        <v>0</v>
      </c>
      <c r="E96" s="23">
        <f t="shared" si="0"/>
        <v>0</v>
      </c>
    </row>
    <row r="97" spans="1:5" s="14" customFormat="1" ht="22.5" x14ac:dyDescent="0.2">
      <c r="A97" s="15" t="s">
        <v>91</v>
      </c>
      <c r="B97" s="11" t="s">
        <v>616</v>
      </c>
      <c r="C97" s="17">
        <v>5</v>
      </c>
      <c r="D97" s="17">
        <v>0.52479999999999993</v>
      </c>
      <c r="E97" s="23">
        <f t="shared" si="0"/>
        <v>10.495999999999999</v>
      </c>
    </row>
    <row r="98" spans="1:5" s="14" customFormat="1" ht="10.5" x14ac:dyDescent="0.15">
      <c r="A98" s="22" t="s">
        <v>92</v>
      </c>
      <c r="B98" s="13" t="s">
        <v>617</v>
      </c>
      <c r="C98" s="19">
        <v>400007.7</v>
      </c>
      <c r="D98" s="19">
        <v>22530.253969999998</v>
      </c>
      <c r="E98" s="18">
        <f t="shared" si="0"/>
        <v>5.6324550677399454</v>
      </c>
    </row>
    <row r="99" spans="1:5" s="10" customFormat="1" ht="22.5" x14ac:dyDescent="0.2">
      <c r="A99" s="15" t="s">
        <v>93</v>
      </c>
      <c r="B99" s="11" t="s">
        <v>618</v>
      </c>
      <c r="C99" s="17">
        <v>187916</v>
      </c>
      <c r="D99" s="17">
        <v>13661.972119999999</v>
      </c>
      <c r="E99" s="23">
        <f t="shared" si="0"/>
        <v>7.2702548585538205</v>
      </c>
    </row>
    <row r="100" spans="1:5" s="10" customFormat="1" ht="33.75" x14ac:dyDescent="0.2">
      <c r="A100" s="15" t="s">
        <v>94</v>
      </c>
      <c r="B100" s="11" t="s">
        <v>619</v>
      </c>
      <c r="C100" s="17">
        <v>187916</v>
      </c>
      <c r="D100" s="17">
        <v>13661.972119999999</v>
      </c>
      <c r="E100" s="23">
        <f t="shared" si="0"/>
        <v>7.2702548585538205</v>
      </c>
    </row>
    <row r="101" spans="1:5" s="10" customFormat="1" ht="33.75" x14ac:dyDescent="0.2">
      <c r="A101" s="15" t="s">
        <v>95</v>
      </c>
      <c r="B101" s="11" t="s">
        <v>620</v>
      </c>
      <c r="C101" s="17">
        <v>13.4</v>
      </c>
      <c r="D101" s="17">
        <v>0.6</v>
      </c>
      <c r="E101" s="23">
        <f t="shared" si="0"/>
        <v>4.4776119402985071</v>
      </c>
    </row>
    <row r="102" spans="1:5" s="10" customFormat="1" ht="45" x14ac:dyDescent="0.2">
      <c r="A102" s="15" t="s">
        <v>96</v>
      </c>
      <c r="B102" s="11" t="s">
        <v>621</v>
      </c>
      <c r="C102" s="17">
        <v>13.4</v>
      </c>
      <c r="D102" s="17">
        <v>0.6</v>
      </c>
      <c r="E102" s="23">
        <f t="shared" si="0"/>
        <v>4.4776119402985071</v>
      </c>
    </row>
    <row r="103" spans="1:5" s="10" customFormat="1" ht="56.25" x14ac:dyDescent="0.2">
      <c r="A103" s="15" t="s">
        <v>97</v>
      </c>
      <c r="B103" s="11" t="s">
        <v>622</v>
      </c>
      <c r="C103" s="17">
        <v>8.1</v>
      </c>
      <c r="D103" s="17">
        <v>0.875</v>
      </c>
      <c r="E103" s="23">
        <f t="shared" si="0"/>
        <v>10.80246913580247</v>
      </c>
    </row>
    <row r="104" spans="1:5" s="10" customFormat="1" ht="45" x14ac:dyDescent="0.2">
      <c r="A104" s="15" t="s">
        <v>98</v>
      </c>
      <c r="B104" s="11" t="s">
        <v>623</v>
      </c>
      <c r="C104" s="17">
        <v>6637.6</v>
      </c>
      <c r="D104" s="17">
        <v>719.67499999999995</v>
      </c>
      <c r="E104" s="23">
        <f t="shared" si="0"/>
        <v>10.842397854646256</v>
      </c>
    </row>
    <row r="105" spans="1:5" s="10" customFormat="1" ht="22.5" x14ac:dyDescent="0.2">
      <c r="A105" s="15" t="s">
        <v>99</v>
      </c>
      <c r="B105" s="11" t="s">
        <v>624</v>
      </c>
      <c r="C105" s="17">
        <v>205432.6</v>
      </c>
      <c r="D105" s="17">
        <v>8147.1318499999998</v>
      </c>
      <c r="E105" s="23">
        <f t="shared" si="0"/>
        <v>3.9658417651336735</v>
      </c>
    </row>
    <row r="106" spans="1:5" s="10" customFormat="1" ht="22.5" x14ac:dyDescent="0.2">
      <c r="A106" s="15" t="s">
        <v>1364</v>
      </c>
      <c r="B106" s="11" t="s">
        <v>625</v>
      </c>
      <c r="C106" s="17">
        <v>116496.9</v>
      </c>
      <c r="D106" s="17">
        <v>4068.6093500000002</v>
      </c>
      <c r="E106" s="23">
        <f t="shared" si="0"/>
        <v>3.4924614732237513</v>
      </c>
    </row>
    <row r="107" spans="1:5" s="10" customFormat="1" ht="33.75" x14ac:dyDescent="0.2">
      <c r="A107" s="15" t="s">
        <v>100</v>
      </c>
      <c r="B107" s="11" t="s">
        <v>626</v>
      </c>
      <c r="C107" s="17">
        <v>47265</v>
      </c>
      <c r="D107" s="17">
        <v>1780.7</v>
      </c>
      <c r="E107" s="23">
        <f t="shared" si="0"/>
        <v>3.7674812228922034</v>
      </c>
    </row>
    <row r="108" spans="1:5" s="14" customFormat="1" ht="45" x14ac:dyDescent="0.2">
      <c r="A108" s="15" t="s">
        <v>101</v>
      </c>
      <c r="B108" s="11" t="s">
        <v>627</v>
      </c>
      <c r="C108" s="17">
        <v>47265</v>
      </c>
      <c r="D108" s="17">
        <v>1780.7</v>
      </c>
      <c r="E108" s="23">
        <f t="shared" si="0"/>
        <v>3.7674812228922034</v>
      </c>
    </row>
    <row r="109" spans="1:5" s="14" customFormat="1" ht="22.5" x14ac:dyDescent="0.2">
      <c r="A109" s="15" t="s">
        <v>102</v>
      </c>
      <c r="B109" s="11" t="s">
        <v>628</v>
      </c>
      <c r="C109" s="17">
        <v>6298.9</v>
      </c>
      <c r="D109" s="17">
        <v>520.83249999999998</v>
      </c>
      <c r="E109" s="23">
        <f t="shared" si="0"/>
        <v>8.2686262680785543</v>
      </c>
    </row>
    <row r="110" spans="1:5" s="14" customFormat="1" ht="45" x14ac:dyDescent="0.2">
      <c r="A110" s="15" t="s">
        <v>103</v>
      </c>
      <c r="B110" s="11" t="s">
        <v>629</v>
      </c>
      <c r="C110" s="17">
        <v>114.4</v>
      </c>
      <c r="D110" s="17">
        <v>8</v>
      </c>
      <c r="E110" s="23">
        <f t="shared" si="0"/>
        <v>6.9930069930069925</v>
      </c>
    </row>
    <row r="111" spans="1:5" s="14" customFormat="1" ht="22.5" x14ac:dyDescent="0.2">
      <c r="A111" s="15" t="s">
        <v>104</v>
      </c>
      <c r="B111" s="11" t="s">
        <v>630</v>
      </c>
      <c r="C111" s="17">
        <v>3.5</v>
      </c>
      <c r="D111" s="17">
        <v>0</v>
      </c>
      <c r="E111" s="23">
        <f t="shared" si="0"/>
        <v>0</v>
      </c>
    </row>
    <row r="112" spans="1:5" s="10" customFormat="1" ht="67.5" x14ac:dyDescent="0.2">
      <c r="A112" s="15" t="s">
        <v>105</v>
      </c>
      <c r="B112" s="11" t="s">
        <v>631</v>
      </c>
      <c r="C112" s="17">
        <v>16</v>
      </c>
      <c r="D112" s="17">
        <v>0</v>
      </c>
      <c r="E112" s="23">
        <f t="shared" si="0"/>
        <v>0</v>
      </c>
    </row>
    <row r="113" spans="1:5" s="10" customFormat="1" ht="45" x14ac:dyDescent="0.2">
      <c r="A113" s="15" t="s">
        <v>106</v>
      </c>
      <c r="B113" s="11" t="s">
        <v>632</v>
      </c>
      <c r="C113" s="17">
        <v>32441.8</v>
      </c>
      <c r="D113" s="17">
        <v>1707.39</v>
      </c>
      <c r="E113" s="23">
        <f t="shared" si="0"/>
        <v>5.2629323896947771</v>
      </c>
    </row>
    <row r="114" spans="1:5" s="10" customFormat="1" ht="56.25" x14ac:dyDescent="0.2">
      <c r="A114" s="15" t="s">
        <v>107</v>
      </c>
      <c r="B114" s="11" t="s">
        <v>633</v>
      </c>
      <c r="C114" s="17">
        <v>4999.8</v>
      </c>
      <c r="D114" s="17">
        <v>185.8</v>
      </c>
      <c r="E114" s="23">
        <f t="shared" si="0"/>
        <v>3.7161486459458382</v>
      </c>
    </row>
    <row r="115" spans="1:5" s="10" customFormat="1" ht="112.5" x14ac:dyDescent="0.2">
      <c r="A115" s="15" t="s">
        <v>108</v>
      </c>
      <c r="B115" s="11" t="s">
        <v>634</v>
      </c>
      <c r="C115" s="17">
        <v>27442</v>
      </c>
      <c r="D115" s="17">
        <v>1521.59</v>
      </c>
      <c r="E115" s="23">
        <f t="shared" si="0"/>
        <v>5.5447489250054662</v>
      </c>
    </row>
    <row r="116" spans="1:5" s="10" customFormat="1" ht="22.5" x14ac:dyDescent="0.2">
      <c r="A116" s="15" t="s">
        <v>109</v>
      </c>
      <c r="B116" s="11" t="s">
        <v>635</v>
      </c>
      <c r="C116" s="17">
        <v>30</v>
      </c>
      <c r="D116" s="17">
        <v>15</v>
      </c>
      <c r="E116" s="23">
        <f t="shared" si="0"/>
        <v>50</v>
      </c>
    </row>
    <row r="117" spans="1:5" s="10" customFormat="1" ht="78.75" x14ac:dyDescent="0.2">
      <c r="A117" s="15" t="s">
        <v>110</v>
      </c>
      <c r="B117" s="11" t="s">
        <v>636</v>
      </c>
      <c r="C117" s="17">
        <v>9.6</v>
      </c>
      <c r="D117" s="17">
        <v>1.6</v>
      </c>
      <c r="E117" s="23">
        <f t="shared" si="0"/>
        <v>16.666666666666668</v>
      </c>
    </row>
    <row r="118" spans="1:5" s="10" customFormat="1" ht="22.5" x14ac:dyDescent="0.2">
      <c r="A118" s="15" t="s">
        <v>111</v>
      </c>
      <c r="B118" s="11" t="s">
        <v>637</v>
      </c>
      <c r="C118" s="17">
        <v>45</v>
      </c>
      <c r="D118" s="17">
        <v>0</v>
      </c>
      <c r="E118" s="23">
        <f t="shared" si="0"/>
        <v>0</v>
      </c>
    </row>
    <row r="119" spans="1:5" s="10" customFormat="1" ht="33.75" x14ac:dyDescent="0.2">
      <c r="A119" s="15" t="s">
        <v>112</v>
      </c>
      <c r="B119" s="11" t="s">
        <v>638</v>
      </c>
      <c r="C119" s="17">
        <v>12.5</v>
      </c>
      <c r="D119" s="17">
        <v>0</v>
      </c>
      <c r="E119" s="23">
        <f t="shared" si="0"/>
        <v>0</v>
      </c>
    </row>
    <row r="120" spans="1:5" s="10" customFormat="1" ht="22.5" x14ac:dyDescent="0.2">
      <c r="A120" s="15" t="s">
        <v>113</v>
      </c>
      <c r="B120" s="11" t="s">
        <v>639</v>
      </c>
      <c r="C120" s="17">
        <v>6</v>
      </c>
      <c r="D120" s="17">
        <v>0</v>
      </c>
      <c r="E120" s="23">
        <f t="shared" si="0"/>
        <v>0</v>
      </c>
    </row>
    <row r="121" spans="1:5" s="10" customFormat="1" ht="45" x14ac:dyDescent="0.2">
      <c r="A121" s="15" t="s">
        <v>114</v>
      </c>
      <c r="B121" s="11" t="s">
        <v>640</v>
      </c>
      <c r="C121" s="17">
        <v>441</v>
      </c>
      <c r="D121" s="17">
        <v>15</v>
      </c>
      <c r="E121" s="23">
        <f t="shared" si="0"/>
        <v>3.4013605442176873</v>
      </c>
    </row>
    <row r="122" spans="1:5" s="14" customFormat="1" ht="56.25" x14ac:dyDescent="0.2">
      <c r="A122" s="15" t="s">
        <v>115</v>
      </c>
      <c r="B122" s="27" t="s">
        <v>641</v>
      </c>
      <c r="C122" s="23">
        <v>635</v>
      </c>
      <c r="D122" s="23">
        <v>30</v>
      </c>
      <c r="E122" s="23">
        <f t="shared" si="0"/>
        <v>4.7244094488188972</v>
      </c>
    </row>
    <row r="123" spans="1:5" s="14" customFormat="1" ht="33.75" x14ac:dyDescent="0.2">
      <c r="A123" s="15" t="s">
        <v>116</v>
      </c>
      <c r="B123" s="11" t="s">
        <v>642</v>
      </c>
      <c r="C123" s="17">
        <v>1085</v>
      </c>
      <c r="D123" s="17">
        <v>0</v>
      </c>
      <c r="E123" s="23">
        <f t="shared" si="0"/>
        <v>0</v>
      </c>
    </row>
    <row r="124" spans="1:5" s="14" customFormat="1" ht="45" x14ac:dyDescent="0.2">
      <c r="A124" s="15" t="s">
        <v>117</v>
      </c>
      <c r="B124" s="11" t="s">
        <v>643</v>
      </c>
      <c r="C124" s="17">
        <v>532</v>
      </c>
      <c r="D124" s="17">
        <v>0</v>
      </c>
      <c r="E124" s="23">
        <f t="shared" si="0"/>
        <v>0</v>
      </c>
    </row>
    <row r="125" spans="1:5" s="10" customFormat="1" ht="21.75" x14ac:dyDescent="0.2">
      <c r="A125" s="22" t="s">
        <v>118</v>
      </c>
      <c r="B125" s="13" t="s">
        <v>644</v>
      </c>
      <c r="C125" s="19">
        <v>22</v>
      </c>
      <c r="D125" s="19">
        <v>0</v>
      </c>
      <c r="E125" s="18">
        <f t="shared" si="0"/>
        <v>0</v>
      </c>
    </row>
    <row r="126" spans="1:5" s="10" customFormat="1" ht="11.25" x14ac:dyDescent="0.2">
      <c r="A126" s="15" t="s">
        <v>119</v>
      </c>
      <c r="B126" s="11" t="s">
        <v>645</v>
      </c>
      <c r="C126" s="17">
        <v>6</v>
      </c>
      <c r="D126" s="17">
        <v>0</v>
      </c>
      <c r="E126" s="23">
        <f t="shared" si="0"/>
        <v>0</v>
      </c>
    </row>
    <row r="127" spans="1:5" s="10" customFormat="1" ht="11.25" x14ac:dyDescent="0.2">
      <c r="A127" s="15" t="s">
        <v>120</v>
      </c>
      <c r="B127" s="11" t="s">
        <v>646</v>
      </c>
      <c r="C127" s="17">
        <v>1</v>
      </c>
      <c r="D127" s="17">
        <v>0</v>
      </c>
      <c r="E127" s="23">
        <f t="shared" si="0"/>
        <v>0</v>
      </c>
    </row>
    <row r="128" spans="1:5" s="10" customFormat="1" ht="11.25" x14ac:dyDescent="0.2">
      <c r="A128" s="15" t="s">
        <v>121</v>
      </c>
      <c r="B128" s="11" t="s">
        <v>647</v>
      </c>
      <c r="C128" s="17">
        <v>1</v>
      </c>
      <c r="D128" s="17">
        <v>0</v>
      </c>
      <c r="E128" s="23">
        <f t="shared" si="0"/>
        <v>0</v>
      </c>
    </row>
    <row r="129" spans="1:5" s="10" customFormat="1" ht="11.25" x14ac:dyDescent="0.2">
      <c r="A129" s="15" t="s">
        <v>122</v>
      </c>
      <c r="B129" s="11" t="s">
        <v>648</v>
      </c>
      <c r="C129" s="17">
        <v>5</v>
      </c>
      <c r="D129" s="17">
        <v>0</v>
      </c>
      <c r="E129" s="23">
        <f t="shared" si="0"/>
        <v>0</v>
      </c>
    </row>
    <row r="130" spans="1:5" s="10" customFormat="1" ht="45" x14ac:dyDescent="0.2">
      <c r="A130" s="15" t="s">
        <v>123</v>
      </c>
      <c r="B130" s="11" t="s">
        <v>649</v>
      </c>
      <c r="C130" s="17">
        <v>5</v>
      </c>
      <c r="D130" s="17">
        <v>0</v>
      </c>
      <c r="E130" s="23">
        <f t="shared" si="0"/>
        <v>0</v>
      </c>
    </row>
    <row r="131" spans="1:5" s="10" customFormat="1" ht="11.25" x14ac:dyDescent="0.2">
      <c r="A131" s="15" t="s">
        <v>124</v>
      </c>
      <c r="B131" s="11" t="s">
        <v>650</v>
      </c>
      <c r="C131" s="17">
        <v>10</v>
      </c>
      <c r="D131" s="17">
        <v>0</v>
      </c>
      <c r="E131" s="23">
        <f t="shared" si="0"/>
        <v>0</v>
      </c>
    </row>
    <row r="132" spans="1:5" s="10" customFormat="1" ht="11.25" x14ac:dyDescent="0.2">
      <c r="A132" s="15" t="s">
        <v>125</v>
      </c>
      <c r="B132" s="11" t="s">
        <v>651</v>
      </c>
      <c r="C132" s="17">
        <v>10</v>
      </c>
      <c r="D132" s="17">
        <v>0</v>
      </c>
      <c r="E132" s="23">
        <f t="shared" si="0"/>
        <v>0</v>
      </c>
    </row>
    <row r="133" spans="1:5" s="10" customFormat="1" ht="22.5" x14ac:dyDescent="0.2">
      <c r="A133" s="15" t="s">
        <v>126</v>
      </c>
      <c r="B133" s="11" t="s">
        <v>652</v>
      </c>
      <c r="C133" s="17">
        <v>10</v>
      </c>
      <c r="D133" s="17">
        <v>0</v>
      </c>
      <c r="E133" s="23">
        <f t="shared" si="0"/>
        <v>0</v>
      </c>
    </row>
    <row r="134" spans="1:5" s="14" customFormat="1" ht="22.5" x14ac:dyDescent="0.2">
      <c r="A134" s="15" t="s">
        <v>127</v>
      </c>
      <c r="B134" s="11" t="s">
        <v>653</v>
      </c>
      <c r="C134" s="17">
        <v>6</v>
      </c>
      <c r="D134" s="17">
        <v>0</v>
      </c>
      <c r="E134" s="23">
        <f t="shared" si="0"/>
        <v>0</v>
      </c>
    </row>
    <row r="135" spans="1:5" s="14" customFormat="1" ht="11.25" x14ac:dyDescent="0.2">
      <c r="A135" s="15" t="s">
        <v>128</v>
      </c>
      <c r="B135" s="11" t="s">
        <v>654</v>
      </c>
      <c r="C135" s="17">
        <v>3</v>
      </c>
      <c r="D135" s="17">
        <v>0</v>
      </c>
      <c r="E135" s="23">
        <f t="shared" si="0"/>
        <v>0</v>
      </c>
    </row>
    <row r="136" spans="1:5" s="10" customFormat="1" ht="11.25" x14ac:dyDescent="0.2">
      <c r="A136" s="15" t="s">
        <v>129</v>
      </c>
      <c r="B136" s="11" t="s">
        <v>655</v>
      </c>
      <c r="C136" s="17">
        <v>3</v>
      </c>
      <c r="D136" s="17">
        <v>0</v>
      </c>
      <c r="E136" s="23">
        <f t="shared" si="0"/>
        <v>0</v>
      </c>
    </row>
    <row r="137" spans="1:5" s="10" customFormat="1" ht="32.25" x14ac:dyDescent="0.2">
      <c r="A137" s="22" t="s">
        <v>130</v>
      </c>
      <c r="B137" s="13" t="s">
        <v>656</v>
      </c>
      <c r="C137" s="19">
        <v>1963290.36568</v>
      </c>
      <c r="D137" s="19">
        <v>41778.60871</v>
      </c>
      <c r="E137" s="18">
        <f t="shared" si="0"/>
        <v>2.1279892898333292</v>
      </c>
    </row>
    <row r="138" spans="1:5" s="10" customFormat="1" ht="45" x14ac:dyDescent="0.2">
      <c r="A138" s="15" t="s">
        <v>131</v>
      </c>
      <c r="B138" s="11" t="s">
        <v>657</v>
      </c>
      <c r="C138" s="17">
        <v>5483.4</v>
      </c>
      <c r="D138" s="17">
        <v>0</v>
      </c>
      <c r="E138" s="23">
        <f t="shared" si="0"/>
        <v>0</v>
      </c>
    </row>
    <row r="139" spans="1:5" s="10" customFormat="1" ht="33.75" x14ac:dyDescent="0.2">
      <c r="A139" s="15" t="s">
        <v>132</v>
      </c>
      <c r="B139" s="11" t="s">
        <v>658</v>
      </c>
      <c r="C139" s="17">
        <v>5483.4</v>
      </c>
      <c r="D139" s="17">
        <v>0</v>
      </c>
      <c r="E139" s="23">
        <f t="shared" si="0"/>
        <v>0</v>
      </c>
    </row>
    <row r="140" spans="1:5" s="10" customFormat="1" ht="11.25" x14ac:dyDescent="0.2">
      <c r="A140" s="15" t="s">
        <v>133</v>
      </c>
      <c r="B140" s="11" t="s">
        <v>659</v>
      </c>
      <c r="C140" s="17">
        <v>599908</v>
      </c>
      <c r="D140" s="17">
        <v>0</v>
      </c>
      <c r="E140" s="23">
        <f t="shared" si="0"/>
        <v>0</v>
      </c>
    </row>
    <row r="141" spans="1:5" s="10" customFormat="1" ht="33.75" x14ac:dyDescent="0.2">
      <c r="A141" s="15" t="s">
        <v>134</v>
      </c>
      <c r="B141" s="11" t="s">
        <v>660</v>
      </c>
      <c r="C141" s="17">
        <v>599908</v>
      </c>
      <c r="D141" s="17">
        <v>0</v>
      </c>
      <c r="E141" s="23">
        <f t="shared" si="0"/>
        <v>0</v>
      </c>
    </row>
    <row r="142" spans="1:5" s="10" customFormat="1" ht="33.75" x14ac:dyDescent="0.2">
      <c r="A142" s="15" t="s">
        <v>135</v>
      </c>
      <c r="B142" s="11" t="s">
        <v>661</v>
      </c>
      <c r="C142" s="17">
        <v>599908</v>
      </c>
      <c r="D142" s="17">
        <v>0</v>
      </c>
      <c r="E142" s="23">
        <f t="shared" si="0"/>
        <v>0</v>
      </c>
    </row>
    <row r="143" spans="1:5" s="10" customFormat="1" ht="22.5" x14ac:dyDescent="0.2">
      <c r="A143" s="15" t="s">
        <v>136</v>
      </c>
      <c r="B143" s="11" t="s">
        <v>662</v>
      </c>
      <c r="C143" s="17">
        <v>2195.1999999999998</v>
      </c>
      <c r="D143" s="17">
        <v>0</v>
      </c>
      <c r="E143" s="23">
        <f t="shared" si="0"/>
        <v>0</v>
      </c>
    </row>
    <row r="144" spans="1:5" s="10" customFormat="1" ht="22.5" x14ac:dyDescent="0.2">
      <c r="A144" s="15" t="s">
        <v>137</v>
      </c>
      <c r="B144" s="11" t="s">
        <v>663</v>
      </c>
      <c r="C144" s="17">
        <v>2195.1999999999998</v>
      </c>
      <c r="D144" s="17">
        <v>0</v>
      </c>
      <c r="E144" s="23">
        <f t="shared" si="0"/>
        <v>0</v>
      </c>
    </row>
    <row r="145" spans="1:5" s="10" customFormat="1" ht="56.25" x14ac:dyDescent="0.2">
      <c r="A145" s="15" t="s">
        <v>138</v>
      </c>
      <c r="B145" s="11" t="s">
        <v>664</v>
      </c>
      <c r="C145" s="17">
        <v>1247467.4180000001</v>
      </c>
      <c r="D145" s="17">
        <v>35361.397360000003</v>
      </c>
      <c r="E145" s="23">
        <f t="shared" si="0"/>
        <v>2.8346549857545056</v>
      </c>
    </row>
    <row r="146" spans="1:5" s="14" customFormat="1" ht="45" x14ac:dyDescent="0.2">
      <c r="A146" s="15" t="s">
        <v>139</v>
      </c>
      <c r="B146" s="27" t="s">
        <v>665</v>
      </c>
      <c r="C146" s="23">
        <v>648535.36</v>
      </c>
      <c r="D146" s="23">
        <v>10726.493829999999</v>
      </c>
      <c r="E146" s="23">
        <f t="shared" si="0"/>
        <v>1.6539566678368933</v>
      </c>
    </row>
    <row r="147" spans="1:5" s="14" customFormat="1" ht="45" x14ac:dyDescent="0.2">
      <c r="A147" s="15" t="s">
        <v>140</v>
      </c>
      <c r="B147" s="11" t="s">
        <v>666</v>
      </c>
      <c r="C147" s="17">
        <v>402038.7</v>
      </c>
      <c r="D147" s="17">
        <v>6898.7087499999998</v>
      </c>
      <c r="E147" s="23">
        <f t="shared" si="0"/>
        <v>1.7159315135582716</v>
      </c>
    </row>
    <row r="148" spans="1:5" s="14" customFormat="1" ht="56.25" x14ac:dyDescent="0.2">
      <c r="A148" s="15" t="s">
        <v>141</v>
      </c>
      <c r="B148" s="11" t="s">
        <v>667</v>
      </c>
      <c r="C148" s="17">
        <v>241556.96</v>
      </c>
      <c r="D148" s="17">
        <v>3736.73981</v>
      </c>
      <c r="E148" s="23">
        <f t="shared" si="0"/>
        <v>1.5469394092391293</v>
      </c>
    </row>
    <row r="149" spans="1:5" s="14" customFormat="1" ht="56.25" x14ac:dyDescent="0.2">
      <c r="A149" s="15" t="s">
        <v>142</v>
      </c>
      <c r="B149" s="11" t="s">
        <v>668</v>
      </c>
      <c r="C149" s="17">
        <v>4939.7</v>
      </c>
      <c r="D149" s="17">
        <v>91.045270000000002</v>
      </c>
      <c r="E149" s="23">
        <f t="shared" si="0"/>
        <v>1.8431335911087718</v>
      </c>
    </row>
    <row r="150" spans="1:5" s="14" customFormat="1" ht="45" x14ac:dyDescent="0.2">
      <c r="A150" s="15" t="s">
        <v>143</v>
      </c>
      <c r="B150" s="11" t="s">
        <v>669</v>
      </c>
      <c r="C150" s="17">
        <v>206533.622</v>
      </c>
      <c r="D150" s="17">
        <v>3154.8404500000001</v>
      </c>
      <c r="E150" s="23">
        <f t="shared" si="0"/>
        <v>1.5275190641841356</v>
      </c>
    </row>
    <row r="151" spans="1:5" s="10" customFormat="1" ht="56.25" x14ac:dyDescent="0.2">
      <c r="A151" s="15" t="s">
        <v>144</v>
      </c>
      <c r="B151" s="11" t="s">
        <v>670</v>
      </c>
      <c r="C151" s="17">
        <v>41292</v>
      </c>
      <c r="D151" s="17">
        <v>177.90260000000001</v>
      </c>
      <c r="E151" s="23">
        <f t="shared" si="0"/>
        <v>0.43084035648551777</v>
      </c>
    </row>
    <row r="152" spans="1:5" s="10" customFormat="1" ht="45" x14ac:dyDescent="0.2">
      <c r="A152" s="15" t="s">
        <v>145</v>
      </c>
      <c r="B152" s="11" t="s">
        <v>671</v>
      </c>
      <c r="C152" s="17">
        <v>93169.56</v>
      </c>
      <c r="D152" s="17">
        <v>712.96444999999994</v>
      </c>
      <c r="E152" s="23">
        <f t="shared" ref="E152:E215" si="1">D152/C152*100</f>
        <v>0.76523324785477143</v>
      </c>
    </row>
    <row r="153" spans="1:5" s="10" customFormat="1" ht="45" x14ac:dyDescent="0.2">
      <c r="A153" s="15" t="s">
        <v>146</v>
      </c>
      <c r="B153" s="11" t="s">
        <v>672</v>
      </c>
      <c r="C153" s="17">
        <v>70334.361999999994</v>
      </c>
      <c r="D153" s="17">
        <v>2263.9733999999999</v>
      </c>
      <c r="E153" s="23">
        <f t="shared" si="1"/>
        <v>3.2188724481498814</v>
      </c>
    </row>
    <row r="154" spans="1:5" s="10" customFormat="1" ht="45" x14ac:dyDescent="0.2">
      <c r="A154" s="15" t="s">
        <v>147</v>
      </c>
      <c r="B154" s="11" t="s">
        <v>673</v>
      </c>
      <c r="C154" s="17">
        <v>1437.9</v>
      </c>
      <c r="D154" s="17">
        <v>0</v>
      </c>
      <c r="E154" s="23">
        <f t="shared" si="1"/>
        <v>0</v>
      </c>
    </row>
    <row r="155" spans="1:5" s="10" customFormat="1" ht="45" x14ac:dyDescent="0.2">
      <c r="A155" s="15" t="s">
        <v>148</v>
      </c>
      <c r="B155" s="11" t="s">
        <v>674</v>
      </c>
      <c r="C155" s="17">
        <v>299.8</v>
      </c>
      <c r="D155" s="17">
        <v>0</v>
      </c>
      <c r="E155" s="23">
        <f t="shared" si="1"/>
        <v>0</v>
      </c>
    </row>
    <row r="156" spans="1:5" s="10" customFormat="1" ht="56.25" x14ac:dyDescent="0.2">
      <c r="A156" s="15" t="s">
        <v>149</v>
      </c>
      <c r="B156" s="11" t="s">
        <v>675</v>
      </c>
      <c r="C156" s="17">
        <v>10470.030000000001</v>
      </c>
      <c r="D156" s="17">
        <v>720.79160999999999</v>
      </c>
      <c r="E156" s="23">
        <f t="shared" si="1"/>
        <v>6.8843318500520052</v>
      </c>
    </row>
    <row r="157" spans="1:5" s="10" customFormat="1" ht="45" x14ac:dyDescent="0.2">
      <c r="A157" s="15" t="s">
        <v>150</v>
      </c>
      <c r="B157" s="11" t="s">
        <v>676</v>
      </c>
      <c r="C157" s="17">
        <v>4513.6000000000004</v>
      </c>
      <c r="D157" s="17">
        <v>395.99110999999999</v>
      </c>
      <c r="E157" s="23">
        <f t="shared" si="1"/>
        <v>8.7732876196384257</v>
      </c>
    </row>
    <row r="158" spans="1:5" s="10" customFormat="1" ht="45" x14ac:dyDescent="0.2">
      <c r="A158" s="15" t="s">
        <v>151</v>
      </c>
      <c r="B158" s="11" t="s">
        <v>677</v>
      </c>
      <c r="C158" s="17">
        <v>3129.5</v>
      </c>
      <c r="D158" s="17">
        <v>259.64724000000001</v>
      </c>
      <c r="E158" s="23">
        <f t="shared" si="1"/>
        <v>8.2967643393513342</v>
      </c>
    </row>
    <row r="159" spans="1:5" s="10" customFormat="1" ht="45" x14ac:dyDescent="0.2">
      <c r="A159" s="15" t="s">
        <v>152</v>
      </c>
      <c r="B159" s="11" t="s">
        <v>678</v>
      </c>
      <c r="C159" s="17">
        <v>2679.13</v>
      </c>
      <c r="D159" s="17">
        <v>56.076120000000003</v>
      </c>
      <c r="E159" s="23">
        <f t="shared" si="1"/>
        <v>2.0930720047179499</v>
      </c>
    </row>
    <row r="160" spans="1:5" s="10" customFormat="1" ht="45" x14ac:dyDescent="0.2">
      <c r="A160" s="15" t="s">
        <v>153</v>
      </c>
      <c r="B160" s="11" t="s">
        <v>679</v>
      </c>
      <c r="C160" s="17">
        <v>147.80000000000001</v>
      </c>
      <c r="D160" s="17">
        <v>9.07714</v>
      </c>
      <c r="E160" s="23">
        <f t="shared" si="1"/>
        <v>6.141502029769959</v>
      </c>
    </row>
    <row r="161" spans="1:5" s="14" customFormat="1" ht="22.5" x14ac:dyDescent="0.2">
      <c r="A161" s="15" t="s">
        <v>154</v>
      </c>
      <c r="B161" s="27" t="s">
        <v>680</v>
      </c>
      <c r="C161" s="23">
        <v>349033.80599999998</v>
      </c>
      <c r="D161" s="23">
        <v>18295.122820000001</v>
      </c>
      <c r="E161" s="23">
        <f t="shared" si="1"/>
        <v>5.2416478018751</v>
      </c>
    </row>
    <row r="162" spans="1:5" s="14" customFormat="1" ht="22.5" x14ac:dyDescent="0.2">
      <c r="A162" s="15" t="s">
        <v>155</v>
      </c>
      <c r="B162" s="11" t="s">
        <v>681</v>
      </c>
      <c r="C162" s="23">
        <v>10112.5</v>
      </c>
      <c r="D162" s="23">
        <v>254.51011</v>
      </c>
      <c r="E162" s="23">
        <f t="shared" si="1"/>
        <v>2.5167872435105068</v>
      </c>
    </row>
    <row r="163" spans="1:5" s="14" customFormat="1" ht="22.5" x14ac:dyDescent="0.2">
      <c r="A163" s="15" t="s">
        <v>156</v>
      </c>
      <c r="B163" s="11" t="s">
        <v>682</v>
      </c>
      <c r="C163" s="23">
        <v>257995.83</v>
      </c>
      <c r="D163" s="23">
        <v>13822.34815</v>
      </c>
      <c r="E163" s="23">
        <f t="shared" si="1"/>
        <v>5.3575858764849027</v>
      </c>
    </row>
    <row r="164" spans="1:5" s="14" customFormat="1" ht="22.5" x14ac:dyDescent="0.2">
      <c r="A164" s="15" t="s">
        <v>157</v>
      </c>
      <c r="B164" s="11" t="s">
        <v>683</v>
      </c>
      <c r="C164" s="17">
        <v>80387.676000000007</v>
      </c>
      <c r="D164" s="17">
        <v>4189.3110200000001</v>
      </c>
      <c r="E164" s="23">
        <f t="shared" si="1"/>
        <v>5.2113846654803151</v>
      </c>
    </row>
    <row r="165" spans="1:5" s="14" customFormat="1" ht="22.5" x14ac:dyDescent="0.2">
      <c r="A165" s="15" t="s">
        <v>158</v>
      </c>
      <c r="B165" s="11" t="s">
        <v>684</v>
      </c>
      <c r="C165" s="17">
        <v>501</v>
      </c>
      <c r="D165" s="17">
        <v>25.881540000000001</v>
      </c>
      <c r="E165" s="23">
        <f t="shared" si="1"/>
        <v>5.1659760479041914</v>
      </c>
    </row>
    <row r="166" spans="1:5" s="14" customFormat="1" ht="22.5" x14ac:dyDescent="0.2">
      <c r="A166" s="15" t="s">
        <v>159</v>
      </c>
      <c r="B166" s="11" t="s">
        <v>685</v>
      </c>
      <c r="C166" s="17">
        <v>36.799999999999997</v>
      </c>
      <c r="D166" s="17">
        <v>3.0720000000000001</v>
      </c>
      <c r="E166" s="23">
        <f t="shared" si="1"/>
        <v>8.3478260869565233</v>
      </c>
    </row>
    <row r="167" spans="1:5" s="10" customFormat="1" ht="33.75" x14ac:dyDescent="0.2">
      <c r="A167" s="15" t="s">
        <v>160</v>
      </c>
      <c r="B167" s="11" t="s">
        <v>686</v>
      </c>
      <c r="C167" s="17">
        <v>32748</v>
      </c>
      <c r="D167" s="17">
        <v>2463.2778399999997</v>
      </c>
      <c r="E167" s="23">
        <f t="shared" si="1"/>
        <v>7.5219184072309746</v>
      </c>
    </row>
    <row r="168" spans="1:5" s="10" customFormat="1" ht="45" x14ac:dyDescent="0.2">
      <c r="A168" s="15" t="s">
        <v>161</v>
      </c>
      <c r="B168" s="11" t="s">
        <v>687</v>
      </c>
      <c r="C168" s="17">
        <v>32748</v>
      </c>
      <c r="D168" s="17">
        <v>2463.2778399999997</v>
      </c>
      <c r="E168" s="23">
        <f t="shared" si="1"/>
        <v>7.5219184072309746</v>
      </c>
    </row>
    <row r="169" spans="1:5" s="10" customFormat="1" ht="78.75" x14ac:dyDescent="0.2">
      <c r="A169" s="15" t="s">
        <v>162</v>
      </c>
      <c r="B169" s="11" t="s">
        <v>688</v>
      </c>
      <c r="C169" s="17">
        <v>146.6</v>
      </c>
      <c r="D169" s="17">
        <v>0.87080999999999997</v>
      </c>
      <c r="E169" s="23">
        <f t="shared" si="1"/>
        <v>0.59400409276944066</v>
      </c>
    </row>
    <row r="170" spans="1:5" s="10" customFormat="1" ht="33.75" x14ac:dyDescent="0.2">
      <c r="A170" s="15" t="s">
        <v>163</v>
      </c>
      <c r="B170" s="11" t="s">
        <v>689</v>
      </c>
      <c r="C170" s="17">
        <v>604.6</v>
      </c>
      <c r="D170" s="17">
        <v>273.66685999999999</v>
      </c>
      <c r="E170" s="23">
        <f t="shared" si="1"/>
        <v>45.264118425405222</v>
      </c>
    </row>
    <row r="171" spans="1:5" s="10" customFormat="1" ht="22.5" x14ac:dyDescent="0.2">
      <c r="A171" s="15" t="s">
        <v>164</v>
      </c>
      <c r="B171" s="11" t="s">
        <v>690</v>
      </c>
      <c r="C171" s="17">
        <v>475.7</v>
      </c>
      <c r="D171" s="17">
        <v>116.70912</v>
      </c>
      <c r="E171" s="23">
        <f t="shared" si="1"/>
        <v>24.534185410973304</v>
      </c>
    </row>
    <row r="172" spans="1:5" s="10" customFormat="1" ht="67.5" x14ac:dyDescent="0.2">
      <c r="A172" s="15" t="s">
        <v>165</v>
      </c>
      <c r="B172" s="11" t="s">
        <v>691</v>
      </c>
      <c r="C172" s="17">
        <v>462.4</v>
      </c>
      <c r="D172" s="17">
        <v>116.70912</v>
      </c>
      <c r="E172" s="23">
        <f t="shared" si="1"/>
        <v>25.239861591695501</v>
      </c>
    </row>
    <row r="173" spans="1:5" s="10" customFormat="1" ht="67.5" x14ac:dyDescent="0.2">
      <c r="A173" s="15" t="s">
        <v>166</v>
      </c>
      <c r="B173" s="11" t="s">
        <v>692</v>
      </c>
      <c r="C173" s="17">
        <v>13.3</v>
      </c>
      <c r="D173" s="17">
        <v>0</v>
      </c>
      <c r="E173" s="23">
        <f t="shared" si="1"/>
        <v>0</v>
      </c>
    </row>
    <row r="174" spans="1:5" s="10" customFormat="1" ht="22.5" x14ac:dyDescent="0.2">
      <c r="A174" s="15" t="s">
        <v>167</v>
      </c>
      <c r="B174" s="11" t="s">
        <v>693</v>
      </c>
      <c r="C174" s="17">
        <v>128.9</v>
      </c>
      <c r="D174" s="17">
        <v>156.95774</v>
      </c>
      <c r="E174" s="23">
        <f t="shared" si="1"/>
        <v>121.76705973622963</v>
      </c>
    </row>
    <row r="175" spans="1:5" s="10" customFormat="1" ht="67.5" x14ac:dyDescent="0.2">
      <c r="A175" s="15" t="s">
        <v>168</v>
      </c>
      <c r="B175" s="11" t="s">
        <v>694</v>
      </c>
      <c r="C175" s="17">
        <v>7.9</v>
      </c>
      <c r="D175" s="17">
        <v>156.7046</v>
      </c>
      <c r="E175" s="23" t="s">
        <v>1505</v>
      </c>
    </row>
    <row r="176" spans="1:5" s="14" customFormat="1" ht="56.25" x14ac:dyDescent="0.2">
      <c r="A176" s="15" t="s">
        <v>169</v>
      </c>
      <c r="B176" s="11" t="s">
        <v>695</v>
      </c>
      <c r="C176" s="17">
        <v>121</v>
      </c>
      <c r="D176" s="17">
        <v>0</v>
      </c>
      <c r="E176" s="23">
        <f t="shared" si="1"/>
        <v>0</v>
      </c>
    </row>
    <row r="177" spans="1:5" s="14" customFormat="1" ht="56.25" x14ac:dyDescent="0.2">
      <c r="A177" s="15" t="s">
        <v>170</v>
      </c>
      <c r="B177" s="11" t="s">
        <v>696</v>
      </c>
      <c r="C177" s="17">
        <v>0</v>
      </c>
      <c r="D177" s="17">
        <v>0.25313999999999998</v>
      </c>
      <c r="E177" s="23">
        <v>0</v>
      </c>
    </row>
    <row r="178" spans="1:5" s="10" customFormat="1" ht="11.25" x14ac:dyDescent="0.2">
      <c r="A178" s="15" t="s">
        <v>171</v>
      </c>
      <c r="B178" s="11" t="s">
        <v>697</v>
      </c>
      <c r="C178" s="17">
        <v>12763.9</v>
      </c>
      <c r="D178" s="17">
        <v>277.8</v>
      </c>
      <c r="E178" s="23">
        <f t="shared" si="1"/>
        <v>2.1764507713159773</v>
      </c>
    </row>
    <row r="179" spans="1:5" s="10" customFormat="1" ht="33.75" x14ac:dyDescent="0.2">
      <c r="A179" s="15" t="s">
        <v>172</v>
      </c>
      <c r="B179" s="11" t="s">
        <v>698</v>
      </c>
      <c r="C179" s="17">
        <v>12763.9</v>
      </c>
      <c r="D179" s="17">
        <v>277.8</v>
      </c>
      <c r="E179" s="23">
        <f t="shared" si="1"/>
        <v>2.1764507713159773</v>
      </c>
    </row>
    <row r="180" spans="1:5" s="10" customFormat="1" ht="33.75" x14ac:dyDescent="0.2">
      <c r="A180" s="15" t="s">
        <v>173</v>
      </c>
      <c r="B180" s="11" t="s">
        <v>699</v>
      </c>
      <c r="C180" s="17">
        <v>3964.3</v>
      </c>
      <c r="D180" s="17">
        <v>0</v>
      </c>
      <c r="E180" s="23">
        <f t="shared" si="1"/>
        <v>0</v>
      </c>
    </row>
    <row r="181" spans="1:5" s="10" customFormat="1" ht="33.75" x14ac:dyDescent="0.2">
      <c r="A181" s="15" t="s">
        <v>174</v>
      </c>
      <c r="B181" s="11" t="s">
        <v>700</v>
      </c>
      <c r="C181" s="17">
        <v>1920.3</v>
      </c>
      <c r="D181" s="17">
        <v>100</v>
      </c>
      <c r="E181" s="23">
        <f t="shared" si="1"/>
        <v>5.20751965838671</v>
      </c>
    </row>
    <row r="182" spans="1:5" s="10" customFormat="1" ht="33.75" x14ac:dyDescent="0.2">
      <c r="A182" s="15" t="s">
        <v>175</v>
      </c>
      <c r="B182" s="11" t="s">
        <v>701</v>
      </c>
      <c r="C182" s="17">
        <v>6879.3</v>
      </c>
      <c r="D182" s="17">
        <v>177.8</v>
      </c>
      <c r="E182" s="23">
        <f t="shared" si="1"/>
        <v>2.584565290073118</v>
      </c>
    </row>
    <row r="183" spans="1:5" s="10" customFormat="1" ht="56.25" x14ac:dyDescent="0.2">
      <c r="A183" s="15" t="s">
        <v>176</v>
      </c>
      <c r="B183" s="11" t="s">
        <v>702</v>
      </c>
      <c r="C183" s="17">
        <v>94867.847680000006</v>
      </c>
      <c r="D183" s="17">
        <v>5865.74449</v>
      </c>
      <c r="E183" s="23">
        <f t="shared" si="1"/>
        <v>6.1830690096246528</v>
      </c>
    </row>
    <row r="184" spans="1:5" s="10" customFormat="1" ht="56.25" x14ac:dyDescent="0.2">
      <c r="A184" s="15" t="s">
        <v>177</v>
      </c>
      <c r="B184" s="11" t="s">
        <v>703</v>
      </c>
      <c r="C184" s="17">
        <v>57826.24768</v>
      </c>
      <c r="D184" s="17">
        <v>3402.0387099999998</v>
      </c>
      <c r="E184" s="23">
        <f t="shared" si="1"/>
        <v>5.8832084848843502</v>
      </c>
    </row>
    <row r="185" spans="1:5" s="10" customFormat="1" ht="56.25" x14ac:dyDescent="0.2">
      <c r="A185" s="15" t="s">
        <v>178</v>
      </c>
      <c r="B185" s="11" t="s">
        <v>704</v>
      </c>
      <c r="C185" s="17">
        <v>443.4</v>
      </c>
      <c r="D185" s="17">
        <v>20.20889</v>
      </c>
      <c r="E185" s="23">
        <f t="shared" si="1"/>
        <v>4.5577108705457832</v>
      </c>
    </row>
    <row r="186" spans="1:5" s="10" customFormat="1" ht="45" x14ac:dyDescent="0.2">
      <c r="A186" s="15" t="s">
        <v>179</v>
      </c>
      <c r="B186" s="11" t="s">
        <v>705</v>
      </c>
      <c r="C186" s="17">
        <v>22551.13</v>
      </c>
      <c r="D186" s="17">
        <v>1216.81177</v>
      </c>
      <c r="E186" s="23">
        <f t="shared" si="1"/>
        <v>5.3957906765647667</v>
      </c>
    </row>
    <row r="187" spans="1:5" s="10" customFormat="1" ht="45" x14ac:dyDescent="0.2">
      <c r="A187" s="15" t="s">
        <v>180</v>
      </c>
      <c r="B187" s="11" t="s">
        <v>706</v>
      </c>
      <c r="C187" s="17">
        <v>34225.717680000002</v>
      </c>
      <c r="D187" s="17">
        <v>2128.8555299999998</v>
      </c>
      <c r="E187" s="23">
        <f t="shared" si="1"/>
        <v>6.2200464279643404</v>
      </c>
    </row>
    <row r="188" spans="1:5" s="14" customFormat="1" ht="45" x14ac:dyDescent="0.2">
      <c r="A188" s="15" t="s">
        <v>181</v>
      </c>
      <c r="B188" s="27" t="s">
        <v>707</v>
      </c>
      <c r="C188" s="23">
        <v>152</v>
      </c>
      <c r="D188" s="23">
        <v>5.4683400000000004</v>
      </c>
      <c r="E188" s="23">
        <f t="shared" si="1"/>
        <v>3.5975921052631579</v>
      </c>
    </row>
    <row r="189" spans="1:5" s="14" customFormat="1" ht="45" x14ac:dyDescent="0.2">
      <c r="A189" s="15" t="s">
        <v>182</v>
      </c>
      <c r="B189" s="11" t="s">
        <v>708</v>
      </c>
      <c r="C189" s="17">
        <v>454</v>
      </c>
      <c r="D189" s="17">
        <v>30.694179999999999</v>
      </c>
      <c r="E189" s="23">
        <f t="shared" si="1"/>
        <v>6.7608325991189417</v>
      </c>
    </row>
    <row r="190" spans="1:5" s="14" customFormat="1" ht="67.5" x14ac:dyDescent="0.2">
      <c r="A190" s="15" t="s">
        <v>183</v>
      </c>
      <c r="B190" s="11" t="s">
        <v>709</v>
      </c>
      <c r="C190" s="17">
        <v>37041.599999999999</v>
      </c>
      <c r="D190" s="17">
        <v>2463.7057799999998</v>
      </c>
      <c r="E190" s="23">
        <f t="shared" si="1"/>
        <v>6.6511861798626404</v>
      </c>
    </row>
    <row r="191" spans="1:5" s="14" customFormat="1" ht="67.5" x14ac:dyDescent="0.2">
      <c r="A191" s="15" t="s">
        <v>184</v>
      </c>
      <c r="B191" s="11" t="s">
        <v>710</v>
      </c>
      <c r="C191" s="17">
        <v>30914.5</v>
      </c>
      <c r="D191" s="17">
        <v>1903.11628</v>
      </c>
      <c r="E191" s="23">
        <f t="shared" si="1"/>
        <v>6.1560635947532711</v>
      </c>
    </row>
    <row r="192" spans="1:5" s="10" customFormat="1" ht="67.5" x14ac:dyDescent="0.2">
      <c r="A192" s="15" t="s">
        <v>185</v>
      </c>
      <c r="B192" s="11" t="s">
        <v>711</v>
      </c>
      <c r="C192" s="17">
        <v>6127.1</v>
      </c>
      <c r="D192" s="17">
        <v>560.58950000000004</v>
      </c>
      <c r="E192" s="23">
        <f t="shared" si="1"/>
        <v>9.1493447144652453</v>
      </c>
    </row>
    <row r="193" spans="1:5" s="10" customFormat="1" ht="11.25" x14ac:dyDescent="0.2">
      <c r="A193" s="22" t="s">
        <v>186</v>
      </c>
      <c r="B193" s="13" t="s">
        <v>712</v>
      </c>
      <c r="C193" s="19">
        <v>778004.1</v>
      </c>
      <c r="D193" s="19">
        <v>5005.8047999999999</v>
      </c>
      <c r="E193" s="18">
        <f t="shared" si="1"/>
        <v>0.64341624934881447</v>
      </c>
    </row>
    <row r="194" spans="1:5" s="10" customFormat="1" ht="11.25" x14ac:dyDescent="0.2">
      <c r="A194" s="15" t="s">
        <v>187</v>
      </c>
      <c r="B194" s="11" t="s">
        <v>713</v>
      </c>
      <c r="C194" s="17">
        <v>67065.3</v>
      </c>
      <c r="D194" s="17">
        <v>237.90402</v>
      </c>
      <c r="E194" s="23">
        <f t="shared" si="1"/>
        <v>0.35473489270904629</v>
      </c>
    </row>
    <row r="195" spans="1:5" s="10" customFormat="1" ht="22.5" x14ac:dyDescent="0.2">
      <c r="A195" s="15" t="s">
        <v>188</v>
      </c>
      <c r="B195" s="11" t="s">
        <v>714</v>
      </c>
      <c r="C195" s="17">
        <v>11577.7</v>
      </c>
      <c r="D195" s="17">
        <v>68.43780000000001</v>
      </c>
      <c r="E195" s="23">
        <f t="shared" si="1"/>
        <v>0.59111740673881685</v>
      </c>
    </row>
    <row r="196" spans="1:5" s="10" customFormat="1" ht="11.25" x14ac:dyDescent="0.2">
      <c r="A196" s="15" t="s">
        <v>189</v>
      </c>
      <c r="B196" s="11" t="s">
        <v>715</v>
      </c>
      <c r="C196" s="17">
        <v>15273.8</v>
      </c>
      <c r="D196" s="17">
        <v>9.3232499999999998</v>
      </c>
      <c r="E196" s="23">
        <f t="shared" si="1"/>
        <v>6.1040801896057303E-2</v>
      </c>
    </row>
    <row r="197" spans="1:5" s="10" customFormat="1" ht="11.25" x14ac:dyDescent="0.2">
      <c r="A197" s="15" t="s">
        <v>190</v>
      </c>
      <c r="B197" s="11" t="s">
        <v>716</v>
      </c>
      <c r="C197" s="17">
        <v>40213.800000000003</v>
      </c>
      <c r="D197" s="17">
        <v>160.14296999999999</v>
      </c>
      <c r="E197" s="23">
        <f t="shared" si="1"/>
        <v>0.39822889157453401</v>
      </c>
    </row>
    <row r="198" spans="1:5" s="10" customFormat="1" ht="11.25" x14ac:dyDescent="0.2">
      <c r="A198" s="15" t="s">
        <v>191</v>
      </c>
      <c r="B198" s="11" t="s">
        <v>717</v>
      </c>
      <c r="C198" s="17">
        <v>24594.7</v>
      </c>
      <c r="D198" s="17">
        <v>157.37174999999999</v>
      </c>
      <c r="E198" s="23">
        <f t="shared" si="1"/>
        <v>0.63986041708172892</v>
      </c>
    </row>
    <row r="199" spans="1:5" s="10" customFormat="1" ht="11.25" x14ac:dyDescent="0.2">
      <c r="A199" s="15" t="s">
        <v>192</v>
      </c>
      <c r="B199" s="11" t="s">
        <v>718</v>
      </c>
      <c r="C199" s="17">
        <v>15619.1</v>
      </c>
      <c r="D199" s="17">
        <v>2.77122</v>
      </c>
      <c r="E199" s="23">
        <v>0</v>
      </c>
    </row>
    <row r="200" spans="1:5" s="10" customFormat="1" ht="11.25" x14ac:dyDescent="0.2">
      <c r="A200" s="15" t="s">
        <v>193</v>
      </c>
      <c r="B200" s="11" t="s">
        <v>719</v>
      </c>
      <c r="C200" s="17">
        <v>31977.3</v>
      </c>
      <c r="D200" s="17">
        <v>12.401399999999999</v>
      </c>
      <c r="E200" s="23">
        <v>0</v>
      </c>
    </row>
    <row r="201" spans="1:5" s="10" customFormat="1" ht="33.75" x14ac:dyDescent="0.2">
      <c r="A201" s="15" t="s">
        <v>194</v>
      </c>
      <c r="B201" s="11" t="s">
        <v>720</v>
      </c>
      <c r="C201" s="17">
        <v>31390.3</v>
      </c>
      <c r="D201" s="17">
        <v>0</v>
      </c>
      <c r="E201" s="23">
        <f t="shared" si="1"/>
        <v>0</v>
      </c>
    </row>
    <row r="202" spans="1:5" s="10" customFormat="1" ht="33.75" x14ac:dyDescent="0.2">
      <c r="A202" s="15" t="s">
        <v>195</v>
      </c>
      <c r="B202" s="11" t="s">
        <v>721</v>
      </c>
      <c r="C202" s="17">
        <v>31390.3</v>
      </c>
      <c r="D202" s="17">
        <v>0</v>
      </c>
      <c r="E202" s="23">
        <f t="shared" si="1"/>
        <v>0</v>
      </c>
    </row>
    <row r="203" spans="1:5" s="10" customFormat="1" ht="22.5" x14ac:dyDescent="0.2">
      <c r="A203" s="15" t="s">
        <v>196</v>
      </c>
      <c r="B203" s="11" t="s">
        <v>722</v>
      </c>
      <c r="C203" s="17">
        <v>191</v>
      </c>
      <c r="D203" s="17">
        <v>12.401399999999999</v>
      </c>
      <c r="E203" s="23">
        <f t="shared" si="1"/>
        <v>6.4928795811518318</v>
      </c>
    </row>
    <row r="204" spans="1:5" s="10" customFormat="1" ht="33.75" x14ac:dyDescent="0.2">
      <c r="A204" s="15" t="s">
        <v>197</v>
      </c>
      <c r="B204" s="11" t="s">
        <v>723</v>
      </c>
      <c r="C204" s="17">
        <v>255</v>
      </c>
      <c r="D204" s="17">
        <v>0</v>
      </c>
      <c r="E204" s="23">
        <f t="shared" si="1"/>
        <v>0</v>
      </c>
    </row>
    <row r="205" spans="1:5" s="10" customFormat="1" ht="78.75" x14ac:dyDescent="0.2">
      <c r="A205" s="15" t="s">
        <v>198</v>
      </c>
      <c r="B205" s="11" t="s">
        <v>724</v>
      </c>
      <c r="C205" s="17">
        <v>255</v>
      </c>
      <c r="D205" s="17">
        <v>0</v>
      </c>
      <c r="E205" s="23">
        <f t="shared" si="1"/>
        <v>0</v>
      </c>
    </row>
    <row r="206" spans="1:5" s="10" customFormat="1" ht="22.5" x14ac:dyDescent="0.2">
      <c r="A206" s="15" t="s">
        <v>199</v>
      </c>
      <c r="B206" s="11" t="s">
        <v>725</v>
      </c>
      <c r="C206" s="17">
        <v>141</v>
      </c>
      <c r="D206" s="17">
        <v>0</v>
      </c>
      <c r="E206" s="23">
        <f t="shared" si="1"/>
        <v>0</v>
      </c>
    </row>
    <row r="207" spans="1:5" s="14" customFormat="1" ht="22.5" x14ac:dyDescent="0.2">
      <c r="A207" s="15" t="s">
        <v>200</v>
      </c>
      <c r="B207" s="27" t="s">
        <v>726</v>
      </c>
      <c r="C207" s="23">
        <v>141</v>
      </c>
      <c r="D207" s="23">
        <v>0</v>
      </c>
      <c r="E207" s="23">
        <f t="shared" si="1"/>
        <v>0</v>
      </c>
    </row>
    <row r="208" spans="1:5" s="14" customFormat="1" ht="11.25" x14ac:dyDescent="0.2">
      <c r="A208" s="15" t="s">
        <v>201</v>
      </c>
      <c r="B208" s="11" t="s">
        <v>727</v>
      </c>
      <c r="C208" s="17">
        <v>678961.5</v>
      </c>
      <c r="D208" s="17">
        <v>4755.4993800000002</v>
      </c>
      <c r="E208" s="23">
        <f t="shared" si="1"/>
        <v>0.70040781104672356</v>
      </c>
    </row>
    <row r="209" spans="1:5" s="14" customFormat="1" ht="11.25" x14ac:dyDescent="0.2">
      <c r="A209" s="15" t="s">
        <v>202</v>
      </c>
      <c r="B209" s="11" t="s">
        <v>728</v>
      </c>
      <c r="C209" s="17">
        <v>678961.5</v>
      </c>
      <c r="D209" s="17">
        <v>4755.4993800000002</v>
      </c>
      <c r="E209" s="23">
        <f t="shared" si="1"/>
        <v>0.70040781104672356</v>
      </c>
    </row>
    <row r="210" spans="1:5" s="14" customFormat="1" ht="67.5" x14ac:dyDescent="0.2">
      <c r="A210" s="15" t="s">
        <v>1365</v>
      </c>
      <c r="B210" s="11" t="s">
        <v>729</v>
      </c>
      <c r="C210" s="17">
        <v>659814.30000000005</v>
      </c>
      <c r="D210" s="17">
        <v>4419.0708299999997</v>
      </c>
      <c r="E210" s="23">
        <f t="shared" si="1"/>
        <v>0.6697446281476469</v>
      </c>
    </row>
    <row r="211" spans="1:5" s="10" customFormat="1" ht="33.75" x14ac:dyDescent="0.2">
      <c r="A211" s="15" t="s">
        <v>203</v>
      </c>
      <c r="B211" s="11" t="s">
        <v>730</v>
      </c>
      <c r="C211" s="17">
        <v>19147.2</v>
      </c>
      <c r="D211" s="17">
        <v>336.42854999999997</v>
      </c>
      <c r="E211" s="23">
        <f t="shared" si="1"/>
        <v>1.7570639571321132</v>
      </c>
    </row>
    <row r="212" spans="1:5" s="10" customFormat="1" ht="21.75" x14ac:dyDescent="0.2">
      <c r="A212" s="22" t="s">
        <v>204</v>
      </c>
      <c r="B212" s="13" t="s">
        <v>731</v>
      </c>
      <c r="C212" s="19">
        <v>2675943.25875</v>
      </c>
      <c r="D212" s="19">
        <v>162393.68628999998</v>
      </c>
      <c r="E212" s="18">
        <f t="shared" si="1"/>
        <v>6.0686520821767402</v>
      </c>
    </row>
    <row r="213" spans="1:5" s="10" customFormat="1" ht="11.25" x14ac:dyDescent="0.2">
      <c r="A213" s="15" t="s">
        <v>205</v>
      </c>
      <c r="B213" s="11" t="s">
        <v>732</v>
      </c>
      <c r="C213" s="17">
        <v>64232.613600000004</v>
      </c>
      <c r="D213" s="17">
        <v>2654.4703599999998</v>
      </c>
      <c r="E213" s="23">
        <f t="shared" si="1"/>
        <v>4.1325896787111267</v>
      </c>
    </row>
    <row r="214" spans="1:5" s="10" customFormat="1" ht="33.75" x14ac:dyDescent="0.2">
      <c r="A214" s="15" t="s">
        <v>206</v>
      </c>
      <c r="B214" s="11" t="s">
        <v>733</v>
      </c>
      <c r="C214" s="17">
        <v>4</v>
      </c>
      <c r="D214" s="17">
        <v>0</v>
      </c>
      <c r="E214" s="23">
        <f t="shared" si="1"/>
        <v>0</v>
      </c>
    </row>
    <row r="215" spans="1:5" s="10" customFormat="1" ht="22.5" x14ac:dyDescent="0.2">
      <c r="A215" s="15" t="s">
        <v>207</v>
      </c>
      <c r="B215" s="11" t="s">
        <v>734</v>
      </c>
      <c r="C215" s="17">
        <v>3438</v>
      </c>
      <c r="D215" s="17">
        <v>135.774</v>
      </c>
      <c r="E215" s="23">
        <f t="shared" si="1"/>
        <v>3.9492146596858637</v>
      </c>
    </row>
    <row r="216" spans="1:5" s="10" customFormat="1" ht="11.25" x14ac:dyDescent="0.2">
      <c r="A216" s="15" t="s">
        <v>208</v>
      </c>
      <c r="B216" s="11" t="s">
        <v>735</v>
      </c>
      <c r="C216" s="17">
        <v>0.1</v>
      </c>
      <c r="D216" s="17">
        <v>0</v>
      </c>
      <c r="E216" s="23">
        <f t="shared" ref="E216:E278" si="2">D216/C216*100</f>
        <v>0</v>
      </c>
    </row>
    <row r="217" spans="1:5" s="10" customFormat="1" ht="22.5" x14ac:dyDescent="0.2">
      <c r="A217" s="15" t="s">
        <v>209</v>
      </c>
      <c r="B217" s="11" t="s">
        <v>736</v>
      </c>
      <c r="C217" s="17">
        <v>116.9</v>
      </c>
      <c r="D217" s="17">
        <v>17.8</v>
      </c>
      <c r="E217" s="23">
        <f t="shared" si="2"/>
        <v>15.226689478186483</v>
      </c>
    </row>
    <row r="218" spans="1:5" s="10" customFormat="1" ht="56.25" x14ac:dyDescent="0.2">
      <c r="A218" s="15" t="s">
        <v>210</v>
      </c>
      <c r="B218" s="11" t="s">
        <v>737</v>
      </c>
      <c r="C218" s="17">
        <v>116.9</v>
      </c>
      <c r="D218" s="17">
        <v>17.8</v>
      </c>
      <c r="E218" s="23">
        <f t="shared" si="2"/>
        <v>15.226689478186483</v>
      </c>
    </row>
    <row r="219" spans="1:5" s="10" customFormat="1" ht="22.5" x14ac:dyDescent="0.2">
      <c r="A219" s="15" t="s">
        <v>211</v>
      </c>
      <c r="B219" s="11" t="s">
        <v>738</v>
      </c>
      <c r="C219" s="17">
        <v>157.30000000000001</v>
      </c>
      <c r="D219" s="17">
        <v>0</v>
      </c>
      <c r="E219" s="23">
        <f t="shared" si="2"/>
        <v>0</v>
      </c>
    </row>
    <row r="220" spans="1:5" s="10" customFormat="1" ht="45" x14ac:dyDescent="0.2">
      <c r="A220" s="15" t="s">
        <v>212</v>
      </c>
      <c r="B220" s="11" t="s">
        <v>739</v>
      </c>
      <c r="C220" s="17">
        <v>157.30000000000001</v>
      </c>
      <c r="D220" s="17">
        <v>0</v>
      </c>
      <c r="E220" s="23">
        <f t="shared" si="2"/>
        <v>0</v>
      </c>
    </row>
    <row r="221" spans="1:5" s="10" customFormat="1" ht="11.25" x14ac:dyDescent="0.2">
      <c r="A221" s="15" t="s">
        <v>213</v>
      </c>
      <c r="B221" s="11" t="s">
        <v>740</v>
      </c>
      <c r="C221" s="17">
        <v>60516.313600000001</v>
      </c>
      <c r="D221" s="17">
        <v>2500.8963599999997</v>
      </c>
      <c r="E221" s="23">
        <f t="shared" si="2"/>
        <v>4.1325986518782258</v>
      </c>
    </row>
    <row r="222" spans="1:5" s="14" customFormat="1" ht="22.5" x14ac:dyDescent="0.2">
      <c r="A222" s="15" t="s">
        <v>214</v>
      </c>
      <c r="B222" s="11" t="s">
        <v>741</v>
      </c>
      <c r="C222" s="17">
        <v>41009.599999999999</v>
      </c>
      <c r="D222" s="17">
        <v>1719.69219</v>
      </c>
      <c r="E222" s="23">
        <f t="shared" si="2"/>
        <v>4.193389328352386</v>
      </c>
    </row>
    <row r="223" spans="1:5" s="14" customFormat="1" ht="22.5" x14ac:dyDescent="0.2">
      <c r="A223" s="15" t="s">
        <v>215</v>
      </c>
      <c r="B223" s="11" t="s">
        <v>742</v>
      </c>
      <c r="C223" s="17">
        <v>5262.95</v>
      </c>
      <c r="D223" s="17">
        <v>155.43038000000001</v>
      </c>
      <c r="E223" s="23">
        <f t="shared" si="2"/>
        <v>2.9532938751080673</v>
      </c>
    </row>
    <row r="224" spans="1:5" s="10" customFormat="1" ht="22.5" x14ac:dyDescent="0.2">
      <c r="A224" s="15" t="s">
        <v>216</v>
      </c>
      <c r="B224" s="11" t="s">
        <v>743</v>
      </c>
      <c r="C224" s="17">
        <v>14243.7636</v>
      </c>
      <c r="D224" s="17">
        <v>625.77379000000008</v>
      </c>
      <c r="E224" s="23">
        <f t="shared" si="2"/>
        <v>4.3933177183592127</v>
      </c>
    </row>
    <row r="225" spans="1:5" s="10" customFormat="1" ht="11.25" x14ac:dyDescent="0.2">
      <c r="A225" s="15" t="s">
        <v>217</v>
      </c>
      <c r="B225" s="11" t="s">
        <v>744</v>
      </c>
      <c r="C225" s="17">
        <v>2611710.6451500002</v>
      </c>
      <c r="D225" s="17">
        <v>159739.21593000001</v>
      </c>
      <c r="E225" s="23">
        <f t="shared" si="2"/>
        <v>6.1162677506652194</v>
      </c>
    </row>
    <row r="226" spans="1:5" s="10" customFormat="1" ht="22.5" x14ac:dyDescent="0.2">
      <c r="A226" s="15" t="s">
        <v>218</v>
      </c>
      <c r="B226" s="11" t="s">
        <v>745</v>
      </c>
      <c r="C226" s="17">
        <v>19403.60715</v>
      </c>
      <c r="D226" s="17">
        <v>925.3614399999999</v>
      </c>
      <c r="E226" s="23">
        <f t="shared" si="2"/>
        <v>4.7690175999053865</v>
      </c>
    </row>
    <row r="227" spans="1:5" s="10" customFormat="1" ht="22.5" x14ac:dyDescent="0.2">
      <c r="A227" s="15" t="s">
        <v>219</v>
      </c>
      <c r="B227" s="11" t="s">
        <v>746</v>
      </c>
      <c r="C227" s="17">
        <v>6210.5</v>
      </c>
      <c r="D227" s="17">
        <v>414.04374999999999</v>
      </c>
      <c r="E227" s="23">
        <f t="shared" si="2"/>
        <v>6.6668343933660736</v>
      </c>
    </row>
    <row r="228" spans="1:5" s="10" customFormat="1" ht="22.5" x14ac:dyDescent="0.2">
      <c r="A228" s="15" t="s">
        <v>220</v>
      </c>
      <c r="B228" s="11" t="s">
        <v>747</v>
      </c>
      <c r="C228" s="17">
        <v>3022.2</v>
      </c>
      <c r="D228" s="17">
        <v>161.60278</v>
      </c>
      <c r="E228" s="23">
        <f t="shared" si="2"/>
        <v>5.3471901263979884</v>
      </c>
    </row>
    <row r="229" spans="1:5" s="10" customFormat="1" ht="22.5" x14ac:dyDescent="0.2">
      <c r="A229" s="15" t="s">
        <v>221</v>
      </c>
      <c r="B229" s="11" t="s">
        <v>748</v>
      </c>
      <c r="C229" s="17">
        <v>9828.2071500000002</v>
      </c>
      <c r="D229" s="17">
        <v>318.69016999999997</v>
      </c>
      <c r="E229" s="23">
        <f t="shared" si="2"/>
        <v>3.2426073762598699</v>
      </c>
    </row>
    <row r="230" spans="1:5" s="10" customFormat="1" ht="22.5" x14ac:dyDescent="0.2">
      <c r="A230" s="15" t="s">
        <v>222</v>
      </c>
      <c r="B230" s="11" t="s">
        <v>749</v>
      </c>
      <c r="C230" s="17">
        <v>82</v>
      </c>
      <c r="D230" s="17">
        <v>12.99004</v>
      </c>
      <c r="E230" s="23">
        <f t="shared" si="2"/>
        <v>15.84151219512195</v>
      </c>
    </row>
    <row r="231" spans="1:5" s="10" customFormat="1" ht="22.5" x14ac:dyDescent="0.2">
      <c r="A231" s="15" t="s">
        <v>223</v>
      </c>
      <c r="B231" s="11" t="s">
        <v>750</v>
      </c>
      <c r="C231" s="17">
        <v>260.7</v>
      </c>
      <c r="D231" s="17">
        <v>18.034700000000001</v>
      </c>
      <c r="E231" s="23">
        <f t="shared" si="2"/>
        <v>6.9177982355197551</v>
      </c>
    </row>
    <row r="232" spans="1:5" s="10" customFormat="1" ht="11.25" x14ac:dyDescent="0.2">
      <c r="A232" s="15" t="s">
        <v>224</v>
      </c>
      <c r="B232" s="11" t="s">
        <v>751</v>
      </c>
      <c r="C232" s="17">
        <v>2592307.0380000002</v>
      </c>
      <c r="D232" s="17">
        <v>158813.85449</v>
      </c>
      <c r="E232" s="23">
        <f t="shared" si="2"/>
        <v>6.1263520162537155</v>
      </c>
    </row>
    <row r="233" spans="1:5" s="10" customFormat="1" ht="22.5" x14ac:dyDescent="0.2">
      <c r="A233" s="15" t="s">
        <v>225</v>
      </c>
      <c r="B233" s="11" t="s">
        <v>752</v>
      </c>
      <c r="C233" s="17">
        <v>2548444</v>
      </c>
      <c r="D233" s="17">
        <v>147638.67762</v>
      </c>
      <c r="E233" s="23">
        <f t="shared" si="2"/>
        <v>5.793287104601867</v>
      </c>
    </row>
    <row r="234" spans="1:5" s="10" customFormat="1" ht="11.25" x14ac:dyDescent="0.2">
      <c r="A234" s="15" t="s">
        <v>226</v>
      </c>
      <c r="B234" s="11" t="s">
        <v>753</v>
      </c>
      <c r="C234" s="17">
        <v>35922.300000000003</v>
      </c>
      <c r="D234" s="17">
        <v>5814.6989999999996</v>
      </c>
      <c r="E234" s="23">
        <f t="shared" si="2"/>
        <v>16.186878345762938</v>
      </c>
    </row>
    <row r="235" spans="1:5" s="14" customFormat="1" ht="11.25" x14ac:dyDescent="0.2">
      <c r="A235" s="15" t="s">
        <v>227</v>
      </c>
      <c r="B235" s="27" t="s">
        <v>754</v>
      </c>
      <c r="C235" s="23">
        <v>7940.7380000000003</v>
      </c>
      <c r="D235" s="23">
        <v>5360.4778699999997</v>
      </c>
      <c r="E235" s="23">
        <f t="shared" si="2"/>
        <v>67.506041252085126</v>
      </c>
    </row>
    <row r="236" spans="1:5" s="14" customFormat="1" ht="21" x14ac:dyDescent="0.15">
      <c r="A236" s="22" t="s">
        <v>228</v>
      </c>
      <c r="B236" s="13" t="s">
        <v>755</v>
      </c>
      <c r="C236" s="19">
        <v>1012699.7146900001</v>
      </c>
      <c r="D236" s="19">
        <v>47232.638570000003</v>
      </c>
      <c r="E236" s="18">
        <f t="shared" si="2"/>
        <v>4.664031981529539</v>
      </c>
    </row>
    <row r="237" spans="1:5" s="14" customFormat="1" ht="11.25" x14ac:dyDescent="0.2">
      <c r="A237" s="15" t="s">
        <v>229</v>
      </c>
      <c r="B237" s="11" t="s">
        <v>756</v>
      </c>
      <c r="C237" s="17">
        <v>13912.6</v>
      </c>
      <c r="D237" s="17">
        <v>130.80403999999999</v>
      </c>
      <c r="E237" s="23">
        <f t="shared" si="2"/>
        <v>0.9401840058651868</v>
      </c>
    </row>
    <row r="238" spans="1:5" s="14" customFormat="1" ht="22.5" x14ac:dyDescent="0.2">
      <c r="A238" s="15" t="s">
        <v>230</v>
      </c>
      <c r="B238" s="11" t="s">
        <v>757</v>
      </c>
      <c r="C238" s="17">
        <v>339.6</v>
      </c>
      <c r="D238" s="17">
        <v>130.80403999999999</v>
      </c>
      <c r="E238" s="23">
        <f t="shared" si="2"/>
        <v>38.517090694935213</v>
      </c>
    </row>
    <row r="239" spans="1:5" s="14" customFormat="1" ht="22.5" x14ac:dyDescent="0.2">
      <c r="A239" s="15" t="s">
        <v>231</v>
      </c>
      <c r="B239" s="11" t="s">
        <v>758</v>
      </c>
      <c r="C239" s="17">
        <v>13573</v>
      </c>
      <c r="D239" s="17">
        <v>0</v>
      </c>
      <c r="E239" s="23">
        <f t="shared" si="2"/>
        <v>0</v>
      </c>
    </row>
    <row r="240" spans="1:5" s="10" customFormat="1" ht="45" x14ac:dyDescent="0.2">
      <c r="A240" s="15" t="s">
        <v>232</v>
      </c>
      <c r="B240" s="11" t="s">
        <v>759</v>
      </c>
      <c r="C240" s="17">
        <v>86640.6</v>
      </c>
      <c r="D240" s="17">
        <v>8424.0830100000003</v>
      </c>
      <c r="E240" s="23">
        <f t="shared" si="2"/>
        <v>9.7230201660653304</v>
      </c>
    </row>
    <row r="241" spans="1:5" s="10" customFormat="1" ht="67.5" x14ac:dyDescent="0.2">
      <c r="A241" s="15" t="s">
        <v>233</v>
      </c>
      <c r="B241" s="11" t="s">
        <v>760</v>
      </c>
      <c r="C241" s="17">
        <v>1594</v>
      </c>
      <c r="D241" s="17">
        <v>13.847200000000001</v>
      </c>
      <c r="E241" s="23">
        <f t="shared" si="2"/>
        <v>0.86870765370138014</v>
      </c>
    </row>
    <row r="242" spans="1:5" s="10" customFormat="1" ht="56.25" x14ac:dyDescent="0.2">
      <c r="A242" s="15" t="s">
        <v>234</v>
      </c>
      <c r="B242" s="11" t="s">
        <v>761</v>
      </c>
      <c r="C242" s="17">
        <v>1594</v>
      </c>
      <c r="D242" s="17">
        <v>13.847200000000001</v>
      </c>
      <c r="E242" s="23">
        <f t="shared" si="2"/>
        <v>0.86870765370138014</v>
      </c>
    </row>
    <row r="243" spans="1:5" s="10" customFormat="1" ht="56.25" x14ac:dyDescent="0.2">
      <c r="A243" s="15" t="s">
        <v>235</v>
      </c>
      <c r="B243" s="11" t="s">
        <v>762</v>
      </c>
      <c r="C243" s="17">
        <v>79536.5</v>
      </c>
      <c r="D243" s="17">
        <v>7042.2950000000001</v>
      </c>
      <c r="E243" s="23">
        <f t="shared" si="2"/>
        <v>8.854167583436535</v>
      </c>
    </row>
    <row r="244" spans="1:5" s="10" customFormat="1" ht="56.25" x14ac:dyDescent="0.2">
      <c r="A244" s="15" t="s">
        <v>236</v>
      </c>
      <c r="B244" s="11" t="s">
        <v>763</v>
      </c>
      <c r="C244" s="17">
        <v>5510.1</v>
      </c>
      <c r="D244" s="17">
        <v>1267.1093100000001</v>
      </c>
      <c r="E244" s="23">
        <f t="shared" si="2"/>
        <v>22.996121848968258</v>
      </c>
    </row>
    <row r="245" spans="1:5" s="10" customFormat="1" ht="56.25" x14ac:dyDescent="0.2">
      <c r="A245" s="15" t="s">
        <v>237</v>
      </c>
      <c r="B245" s="11" t="s">
        <v>764</v>
      </c>
      <c r="C245" s="17">
        <v>0</v>
      </c>
      <c r="D245" s="17">
        <v>49.702500000000001</v>
      </c>
      <c r="E245" s="23">
        <v>0</v>
      </c>
    </row>
    <row r="246" spans="1:5" s="10" customFormat="1" ht="56.25" x14ac:dyDescent="0.2">
      <c r="A246" s="15" t="s">
        <v>238</v>
      </c>
      <c r="B246" s="11" t="s">
        <v>765</v>
      </c>
      <c r="C246" s="17">
        <v>0</v>
      </c>
      <c r="D246" s="17">
        <v>10.101000000000001</v>
      </c>
      <c r="E246" s="23">
        <v>0</v>
      </c>
    </row>
    <row r="247" spans="1:5" s="14" customFormat="1" ht="56.25" x14ac:dyDescent="0.2">
      <c r="A247" s="15" t="s">
        <v>239</v>
      </c>
      <c r="B247" s="27" t="s">
        <v>766</v>
      </c>
      <c r="C247" s="23">
        <v>79536.5</v>
      </c>
      <c r="D247" s="23">
        <v>7042.2950000000001</v>
      </c>
      <c r="E247" s="23">
        <f t="shared" si="2"/>
        <v>8.854167583436535</v>
      </c>
    </row>
    <row r="248" spans="1:5" s="14" customFormat="1" ht="56.25" x14ac:dyDescent="0.2">
      <c r="A248" s="15" t="s">
        <v>240</v>
      </c>
      <c r="B248" s="11" t="s">
        <v>767</v>
      </c>
      <c r="C248" s="17">
        <v>5510.1</v>
      </c>
      <c r="D248" s="17">
        <v>1257.0083100000002</v>
      </c>
      <c r="E248" s="23">
        <f t="shared" si="2"/>
        <v>22.812803941852238</v>
      </c>
    </row>
    <row r="249" spans="1:5" s="14" customFormat="1" ht="56.25" x14ac:dyDescent="0.2">
      <c r="A249" s="15" t="s">
        <v>241</v>
      </c>
      <c r="B249" s="11" t="s">
        <v>768</v>
      </c>
      <c r="C249" s="17">
        <v>0</v>
      </c>
      <c r="D249" s="17">
        <v>49.702500000000001</v>
      </c>
      <c r="E249" s="23">
        <v>0</v>
      </c>
    </row>
    <row r="250" spans="1:5" s="14" customFormat="1" ht="56.25" x14ac:dyDescent="0.2">
      <c r="A250" s="15" t="s">
        <v>242</v>
      </c>
      <c r="B250" s="11" t="s">
        <v>769</v>
      </c>
      <c r="C250" s="17">
        <v>0</v>
      </c>
      <c r="D250" s="17">
        <v>51.128999999999998</v>
      </c>
      <c r="E250" s="23">
        <v>0</v>
      </c>
    </row>
    <row r="251" spans="1:5" s="10" customFormat="1" ht="56.25" x14ac:dyDescent="0.2">
      <c r="A251" s="15" t="s">
        <v>243</v>
      </c>
      <c r="B251" s="11" t="s">
        <v>770</v>
      </c>
      <c r="C251" s="17">
        <v>0</v>
      </c>
      <c r="D251" s="17">
        <v>51.128999999999998</v>
      </c>
      <c r="E251" s="23">
        <v>0</v>
      </c>
    </row>
    <row r="252" spans="1:5" s="10" customFormat="1" ht="22.5" x14ac:dyDescent="0.2">
      <c r="A252" s="15" t="s">
        <v>244</v>
      </c>
      <c r="B252" s="11" t="s">
        <v>771</v>
      </c>
      <c r="C252" s="17">
        <v>236048.15147000001</v>
      </c>
      <c r="D252" s="17">
        <v>32175.696079999998</v>
      </c>
      <c r="E252" s="23">
        <f t="shared" si="2"/>
        <v>13.630988372340333</v>
      </c>
    </row>
    <row r="253" spans="1:5" s="10" customFormat="1" ht="22.5" x14ac:dyDescent="0.2">
      <c r="A253" s="15" t="s">
        <v>245</v>
      </c>
      <c r="B253" s="11" t="s">
        <v>772</v>
      </c>
      <c r="C253" s="17">
        <v>108351.2</v>
      </c>
      <c r="D253" s="17">
        <v>11565.969590000001</v>
      </c>
      <c r="E253" s="23">
        <f t="shared" si="2"/>
        <v>10.674519146996065</v>
      </c>
    </row>
    <row r="254" spans="1:5" s="10" customFormat="1" ht="33.75" x14ac:dyDescent="0.2">
      <c r="A254" s="15" t="s">
        <v>246</v>
      </c>
      <c r="B254" s="11" t="s">
        <v>773</v>
      </c>
      <c r="C254" s="17">
        <v>33848.9</v>
      </c>
      <c r="D254" s="17">
        <v>1276.35274</v>
      </c>
      <c r="E254" s="23">
        <f t="shared" si="2"/>
        <v>3.7707362425366848</v>
      </c>
    </row>
    <row r="255" spans="1:5" s="10" customFormat="1" ht="33.75" x14ac:dyDescent="0.2">
      <c r="A255" s="15" t="s">
        <v>247</v>
      </c>
      <c r="B255" s="11" t="s">
        <v>774</v>
      </c>
      <c r="C255" s="17">
        <v>73046.2</v>
      </c>
      <c r="D255" s="17">
        <v>10279.0738</v>
      </c>
      <c r="E255" s="23">
        <f t="shared" si="2"/>
        <v>14.072017161741474</v>
      </c>
    </row>
    <row r="256" spans="1:5" s="10" customFormat="1" ht="33.75" x14ac:dyDescent="0.2">
      <c r="A256" s="15" t="s">
        <v>248</v>
      </c>
      <c r="B256" s="11" t="s">
        <v>775</v>
      </c>
      <c r="C256" s="17">
        <v>1456.1</v>
      </c>
      <c r="D256" s="17">
        <v>10.543049999999999</v>
      </c>
      <c r="E256" s="23">
        <f t="shared" si="2"/>
        <v>0.72406084746926724</v>
      </c>
    </row>
    <row r="257" spans="1:5" s="10" customFormat="1" ht="33.75" x14ac:dyDescent="0.2">
      <c r="A257" s="15" t="s">
        <v>249</v>
      </c>
      <c r="B257" s="11" t="s">
        <v>776</v>
      </c>
      <c r="C257" s="17">
        <v>127696.95147</v>
      </c>
      <c r="D257" s="17">
        <v>20609.726489999997</v>
      </c>
      <c r="E257" s="23">
        <f t="shared" si="2"/>
        <v>16.139560304884697</v>
      </c>
    </row>
    <row r="258" spans="1:5" s="10" customFormat="1" ht="33.75" x14ac:dyDescent="0.2">
      <c r="A258" s="15" t="s">
        <v>250</v>
      </c>
      <c r="B258" s="11" t="s">
        <v>777</v>
      </c>
      <c r="C258" s="17">
        <v>289.2</v>
      </c>
      <c r="D258" s="17">
        <v>1310.0219199999999</v>
      </c>
      <c r="E258" s="23" t="s">
        <v>1505</v>
      </c>
    </row>
    <row r="259" spans="1:5" s="10" customFormat="1" ht="33.75" x14ac:dyDescent="0.2">
      <c r="A259" s="15" t="s">
        <v>251</v>
      </c>
      <c r="B259" s="11" t="s">
        <v>778</v>
      </c>
      <c r="C259" s="17">
        <v>35061.251469999996</v>
      </c>
      <c r="D259" s="17">
        <v>10894.255590000001</v>
      </c>
      <c r="E259" s="23">
        <f t="shared" si="2"/>
        <v>31.072067120369685</v>
      </c>
    </row>
    <row r="260" spans="1:5" s="10" customFormat="1" ht="33.75" x14ac:dyDescent="0.2">
      <c r="A260" s="15" t="s">
        <v>252</v>
      </c>
      <c r="B260" s="11" t="s">
        <v>779</v>
      </c>
      <c r="C260" s="17">
        <v>92346.5</v>
      </c>
      <c r="D260" s="17">
        <v>8405.448980000001</v>
      </c>
      <c r="E260" s="23">
        <f t="shared" si="2"/>
        <v>9.1020763970480765</v>
      </c>
    </row>
    <row r="261" spans="1:5" s="10" customFormat="1" ht="45" x14ac:dyDescent="0.2">
      <c r="A261" s="15" t="s">
        <v>253</v>
      </c>
      <c r="B261" s="11" t="s">
        <v>780</v>
      </c>
      <c r="C261" s="17">
        <v>57383.3</v>
      </c>
      <c r="D261" s="17">
        <v>5009.7685999999994</v>
      </c>
      <c r="E261" s="23">
        <f t="shared" si="2"/>
        <v>8.7303598782224086</v>
      </c>
    </row>
    <row r="262" spans="1:5" s="10" customFormat="1" ht="45" x14ac:dyDescent="0.2">
      <c r="A262" s="15" t="s">
        <v>254</v>
      </c>
      <c r="B262" s="11" t="s">
        <v>781</v>
      </c>
      <c r="C262" s="17">
        <v>54271.3</v>
      </c>
      <c r="D262" s="17">
        <v>4003.8391499999998</v>
      </c>
      <c r="E262" s="23">
        <f t="shared" si="2"/>
        <v>7.3774520787230067</v>
      </c>
    </row>
    <row r="263" spans="1:5" s="10" customFormat="1" ht="56.25" x14ac:dyDescent="0.2">
      <c r="A263" s="15" t="s">
        <v>255</v>
      </c>
      <c r="B263" s="27" t="s">
        <v>782</v>
      </c>
      <c r="C263" s="17">
        <v>9843.7999999999993</v>
      </c>
      <c r="D263" s="17">
        <v>102.90072000000001</v>
      </c>
      <c r="E263" s="23">
        <f t="shared" si="2"/>
        <v>1.0453353379792358</v>
      </c>
    </row>
    <row r="264" spans="1:5" s="14" customFormat="1" ht="56.25" x14ac:dyDescent="0.2">
      <c r="A264" s="15" t="s">
        <v>256</v>
      </c>
      <c r="B264" s="27" t="s">
        <v>783</v>
      </c>
      <c r="C264" s="23">
        <v>43898.2</v>
      </c>
      <c r="D264" s="23">
        <v>3900.9384300000002</v>
      </c>
      <c r="E264" s="23">
        <f t="shared" si="2"/>
        <v>8.8863288927564241</v>
      </c>
    </row>
    <row r="265" spans="1:5" s="14" customFormat="1" ht="56.25" x14ac:dyDescent="0.2">
      <c r="A265" s="15" t="s">
        <v>257</v>
      </c>
      <c r="B265" s="11" t="s">
        <v>784</v>
      </c>
      <c r="C265" s="17">
        <v>529.29999999999995</v>
      </c>
      <c r="D265" s="17">
        <v>0</v>
      </c>
      <c r="E265" s="23">
        <f t="shared" si="2"/>
        <v>0</v>
      </c>
    </row>
    <row r="266" spans="1:5" s="14" customFormat="1" ht="45" x14ac:dyDescent="0.2">
      <c r="A266" s="15" t="s">
        <v>258</v>
      </c>
      <c r="B266" s="11" t="s">
        <v>785</v>
      </c>
      <c r="C266" s="17">
        <v>3112</v>
      </c>
      <c r="D266" s="17">
        <v>1005.92945</v>
      </c>
      <c r="E266" s="23">
        <f t="shared" si="2"/>
        <v>32.324211118251931</v>
      </c>
    </row>
    <row r="267" spans="1:5" s="14" customFormat="1" ht="33.75" x14ac:dyDescent="0.2">
      <c r="A267" s="15" t="s">
        <v>259</v>
      </c>
      <c r="B267" s="11" t="s">
        <v>786</v>
      </c>
      <c r="C267" s="17">
        <v>3112</v>
      </c>
      <c r="D267" s="17">
        <v>1005.92945</v>
      </c>
      <c r="E267" s="23">
        <f t="shared" si="2"/>
        <v>32.324211118251931</v>
      </c>
    </row>
    <row r="268" spans="1:5" s="10" customFormat="1" ht="22.5" x14ac:dyDescent="0.2">
      <c r="A268" s="15" t="s">
        <v>260</v>
      </c>
      <c r="B268" s="11" t="s">
        <v>787</v>
      </c>
      <c r="C268" s="17">
        <v>618715.06322000001</v>
      </c>
      <c r="D268" s="17">
        <v>1492.28684</v>
      </c>
      <c r="E268" s="23">
        <f t="shared" si="2"/>
        <v>0.24119128961135042</v>
      </c>
    </row>
    <row r="269" spans="1:5" s="10" customFormat="1" ht="33.75" x14ac:dyDescent="0.2">
      <c r="A269" s="15" t="s">
        <v>1366</v>
      </c>
      <c r="B269" s="11" t="s">
        <v>1449</v>
      </c>
      <c r="C269" s="17">
        <v>448877.6</v>
      </c>
      <c r="D269" s="17">
        <v>0</v>
      </c>
      <c r="E269" s="23">
        <f t="shared" si="2"/>
        <v>0</v>
      </c>
    </row>
    <row r="270" spans="1:5" s="10" customFormat="1" ht="33.75" x14ac:dyDescent="0.2">
      <c r="A270" s="15" t="s">
        <v>261</v>
      </c>
      <c r="B270" s="11" t="s">
        <v>788</v>
      </c>
      <c r="C270" s="17">
        <v>99330.15122</v>
      </c>
      <c r="D270" s="17">
        <v>1308.6989799999999</v>
      </c>
      <c r="E270" s="23">
        <f t="shared" si="2"/>
        <v>1.3175244011271525</v>
      </c>
    </row>
    <row r="271" spans="1:5" s="10" customFormat="1" ht="33.75" x14ac:dyDescent="0.2">
      <c r="A271" s="15" t="s">
        <v>262</v>
      </c>
      <c r="B271" s="11" t="s">
        <v>789</v>
      </c>
      <c r="C271" s="17">
        <v>70507.312000000005</v>
      </c>
      <c r="D271" s="17">
        <v>183.58785999999998</v>
      </c>
      <c r="E271" s="23">
        <f t="shared" si="2"/>
        <v>0.26038130626792289</v>
      </c>
    </row>
    <row r="272" spans="1:5" s="10" customFormat="1" ht="11.25" x14ac:dyDescent="0.2">
      <c r="A272" s="22" t="s">
        <v>263</v>
      </c>
      <c r="B272" s="13" t="s">
        <v>790</v>
      </c>
      <c r="C272" s="19">
        <v>6557.8</v>
      </c>
      <c r="D272" s="19">
        <v>443.2901</v>
      </c>
      <c r="E272" s="18">
        <f t="shared" si="2"/>
        <v>6.7597380218975882</v>
      </c>
    </row>
    <row r="273" spans="1:5" s="10" customFormat="1" ht="22.5" x14ac:dyDescent="0.2">
      <c r="A273" s="15" t="s">
        <v>264</v>
      </c>
      <c r="B273" s="11" t="s">
        <v>791</v>
      </c>
      <c r="C273" s="17">
        <v>6557.8</v>
      </c>
      <c r="D273" s="17">
        <v>443.2901</v>
      </c>
      <c r="E273" s="23">
        <f t="shared" si="2"/>
        <v>6.7597380218975882</v>
      </c>
    </row>
    <row r="274" spans="1:5" s="10" customFormat="1" ht="22.5" x14ac:dyDescent="0.2">
      <c r="A274" s="15" t="s">
        <v>265</v>
      </c>
      <c r="B274" s="11" t="s">
        <v>792</v>
      </c>
      <c r="C274" s="17">
        <v>6557.8</v>
      </c>
      <c r="D274" s="17">
        <v>443.2901</v>
      </c>
      <c r="E274" s="23">
        <f t="shared" si="2"/>
        <v>6.7597380218975882</v>
      </c>
    </row>
    <row r="275" spans="1:5" s="10" customFormat="1" ht="11.25" x14ac:dyDescent="0.2">
      <c r="A275" s="22" t="s">
        <v>266</v>
      </c>
      <c r="B275" s="13" t="s">
        <v>793</v>
      </c>
      <c r="C275" s="19">
        <v>1340522.7276700002</v>
      </c>
      <c r="D275" s="19">
        <v>75174.231450000007</v>
      </c>
      <c r="E275" s="18">
        <f t="shared" si="2"/>
        <v>5.6078296845188467</v>
      </c>
    </row>
    <row r="276" spans="1:5" s="10" customFormat="1" ht="22.5" x14ac:dyDescent="0.2">
      <c r="A276" s="15" t="s">
        <v>267</v>
      </c>
      <c r="B276" s="11" t="s">
        <v>794</v>
      </c>
      <c r="C276" s="17">
        <v>962982.9</v>
      </c>
      <c r="D276" s="17">
        <v>45094.577119999994</v>
      </c>
      <c r="E276" s="23">
        <f t="shared" si="2"/>
        <v>4.6828014412301604</v>
      </c>
    </row>
    <row r="277" spans="1:5" s="14" customFormat="1" ht="33.75" x14ac:dyDescent="0.2">
      <c r="A277" s="15" t="s">
        <v>268</v>
      </c>
      <c r="B277" s="11" t="s">
        <v>795</v>
      </c>
      <c r="C277" s="17">
        <v>2355</v>
      </c>
      <c r="D277" s="17">
        <v>160.04158999999999</v>
      </c>
      <c r="E277" s="23">
        <f t="shared" si="2"/>
        <v>6.7958212314225053</v>
      </c>
    </row>
    <row r="278" spans="1:5" s="14" customFormat="1" ht="45" x14ac:dyDescent="0.2">
      <c r="A278" s="15" t="s">
        <v>269</v>
      </c>
      <c r="B278" s="11" t="s">
        <v>796</v>
      </c>
      <c r="C278" s="17">
        <v>2355</v>
      </c>
      <c r="D278" s="17">
        <v>160.04158999999999</v>
      </c>
      <c r="E278" s="23">
        <f t="shared" si="2"/>
        <v>6.7958212314225053</v>
      </c>
    </row>
    <row r="279" spans="1:5" s="10" customFormat="1" ht="45" x14ac:dyDescent="0.2">
      <c r="A279" s="15" t="s">
        <v>270</v>
      </c>
      <c r="B279" s="11" t="s">
        <v>797</v>
      </c>
      <c r="C279" s="17">
        <v>4371.6000000000004</v>
      </c>
      <c r="D279" s="17">
        <v>238.82319000000001</v>
      </c>
      <c r="E279" s="23">
        <f t="shared" ref="E279:E341" si="3">D279/C279*100</f>
        <v>5.4630613505352725</v>
      </c>
    </row>
    <row r="280" spans="1:5" s="10" customFormat="1" ht="67.5" x14ac:dyDescent="0.2">
      <c r="A280" s="15" t="s">
        <v>271</v>
      </c>
      <c r="B280" s="11" t="s">
        <v>798</v>
      </c>
      <c r="C280" s="17">
        <v>4371.6000000000004</v>
      </c>
      <c r="D280" s="17">
        <v>238.82319000000001</v>
      </c>
      <c r="E280" s="23">
        <f t="shared" si="3"/>
        <v>5.4630613505352725</v>
      </c>
    </row>
    <row r="281" spans="1:5" s="10" customFormat="1" ht="33.75" x14ac:dyDescent="0.2">
      <c r="A281" s="15" t="s">
        <v>272</v>
      </c>
      <c r="B281" s="11" t="s">
        <v>799</v>
      </c>
      <c r="C281" s="17">
        <v>6275.9</v>
      </c>
      <c r="D281" s="17">
        <v>276.90595999999999</v>
      </c>
      <c r="E281" s="23">
        <f t="shared" si="3"/>
        <v>4.4122111569655349</v>
      </c>
    </row>
    <row r="282" spans="1:5" s="10" customFormat="1" ht="56.25" x14ac:dyDescent="0.2">
      <c r="A282" s="15" t="s">
        <v>273</v>
      </c>
      <c r="B282" s="11" t="s">
        <v>800</v>
      </c>
      <c r="C282" s="17">
        <v>1751.6</v>
      </c>
      <c r="D282" s="17">
        <v>27</v>
      </c>
      <c r="E282" s="23">
        <f t="shared" si="3"/>
        <v>1.5414478191367893</v>
      </c>
    </row>
    <row r="283" spans="1:5" s="10" customFormat="1" ht="45" x14ac:dyDescent="0.2">
      <c r="A283" s="15" t="s">
        <v>274</v>
      </c>
      <c r="B283" s="11" t="s">
        <v>801</v>
      </c>
      <c r="C283" s="17">
        <v>4425.8</v>
      </c>
      <c r="D283" s="17">
        <v>249.90595999999999</v>
      </c>
      <c r="E283" s="23">
        <f t="shared" si="3"/>
        <v>5.6465714673053453</v>
      </c>
    </row>
    <row r="284" spans="1:5" s="10" customFormat="1" ht="45" x14ac:dyDescent="0.2">
      <c r="A284" s="15" t="s">
        <v>275</v>
      </c>
      <c r="B284" s="11" t="s">
        <v>802</v>
      </c>
      <c r="C284" s="17">
        <v>98.5</v>
      </c>
      <c r="D284" s="17">
        <v>0</v>
      </c>
      <c r="E284" s="23">
        <f t="shared" si="3"/>
        <v>0</v>
      </c>
    </row>
    <row r="285" spans="1:5" s="10" customFormat="1" ht="45" x14ac:dyDescent="0.2">
      <c r="A285" s="15" t="s">
        <v>1367</v>
      </c>
      <c r="B285" s="11" t="s">
        <v>803</v>
      </c>
      <c r="C285" s="17">
        <v>7035.2</v>
      </c>
      <c r="D285" s="17">
        <v>257.55007999999998</v>
      </c>
      <c r="E285" s="23">
        <f t="shared" si="3"/>
        <v>3.6608778712758694</v>
      </c>
    </row>
    <row r="286" spans="1:5" s="10" customFormat="1" ht="67.5" x14ac:dyDescent="0.2">
      <c r="A286" s="15" t="s">
        <v>1368</v>
      </c>
      <c r="B286" s="11" t="s">
        <v>804</v>
      </c>
      <c r="C286" s="17">
        <v>3163.8</v>
      </c>
      <c r="D286" s="17">
        <v>186.54808</v>
      </c>
      <c r="E286" s="23">
        <f t="shared" si="3"/>
        <v>5.8963297300714324</v>
      </c>
    </row>
    <row r="287" spans="1:5" s="10" customFormat="1" ht="56.25" x14ac:dyDescent="0.2">
      <c r="A287" s="15" t="s">
        <v>1369</v>
      </c>
      <c r="B287" s="11" t="s">
        <v>805</v>
      </c>
      <c r="C287" s="17">
        <v>3671.2</v>
      </c>
      <c r="D287" s="17">
        <v>71.001999999999995</v>
      </c>
      <c r="E287" s="23">
        <f t="shared" si="3"/>
        <v>1.9340270211375028</v>
      </c>
    </row>
    <row r="288" spans="1:5" s="10" customFormat="1" ht="56.25" x14ac:dyDescent="0.2">
      <c r="A288" s="15" t="s">
        <v>1370</v>
      </c>
      <c r="B288" s="11" t="s">
        <v>806</v>
      </c>
      <c r="C288" s="17">
        <v>200.2</v>
      </c>
      <c r="D288" s="17">
        <v>0</v>
      </c>
      <c r="E288" s="23">
        <f t="shared" si="3"/>
        <v>0</v>
      </c>
    </row>
    <row r="289" spans="1:5" s="14" customFormat="1" ht="33.75" x14ac:dyDescent="0.2">
      <c r="A289" s="15" t="s">
        <v>276</v>
      </c>
      <c r="B289" s="27" t="s">
        <v>807</v>
      </c>
      <c r="C289" s="23">
        <v>1604.4</v>
      </c>
      <c r="D289" s="23">
        <v>280.3</v>
      </c>
      <c r="E289" s="23">
        <f t="shared" si="3"/>
        <v>17.470705559710794</v>
      </c>
    </row>
    <row r="290" spans="1:5" s="14" customFormat="1" ht="67.5" x14ac:dyDescent="0.2">
      <c r="A290" s="15" t="s">
        <v>277</v>
      </c>
      <c r="B290" s="11" t="s">
        <v>808</v>
      </c>
      <c r="C290" s="17">
        <v>879.5</v>
      </c>
      <c r="D290" s="17">
        <v>200.3</v>
      </c>
      <c r="E290" s="23">
        <f t="shared" si="3"/>
        <v>22.774303581580444</v>
      </c>
    </row>
    <row r="291" spans="1:5" s="14" customFormat="1" ht="56.25" x14ac:dyDescent="0.2">
      <c r="A291" s="15" t="s">
        <v>278</v>
      </c>
      <c r="B291" s="11" t="s">
        <v>809</v>
      </c>
      <c r="C291" s="17">
        <v>724.9</v>
      </c>
      <c r="D291" s="17">
        <v>80</v>
      </c>
      <c r="E291" s="23">
        <f t="shared" si="3"/>
        <v>11.036004966202235</v>
      </c>
    </row>
    <row r="292" spans="1:5" s="14" customFormat="1" ht="33.75" x14ac:dyDescent="0.2">
      <c r="A292" s="15" t="s">
        <v>279</v>
      </c>
      <c r="B292" s="11" t="s">
        <v>810</v>
      </c>
      <c r="C292" s="17">
        <v>14.1</v>
      </c>
      <c r="D292" s="17">
        <v>3</v>
      </c>
      <c r="E292" s="23">
        <f t="shared" si="3"/>
        <v>21.276595744680851</v>
      </c>
    </row>
    <row r="293" spans="1:5" s="10" customFormat="1" ht="56.25" x14ac:dyDescent="0.2">
      <c r="A293" s="15" t="s">
        <v>280</v>
      </c>
      <c r="B293" s="11" t="s">
        <v>811</v>
      </c>
      <c r="C293" s="17">
        <v>14.1</v>
      </c>
      <c r="D293" s="17">
        <v>3</v>
      </c>
      <c r="E293" s="23">
        <f t="shared" si="3"/>
        <v>21.276595744680851</v>
      </c>
    </row>
    <row r="294" spans="1:5" s="10" customFormat="1" ht="33.75" x14ac:dyDescent="0.2">
      <c r="A294" s="15" t="s">
        <v>281</v>
      </c>
      <c r="B294" s="11" t="s">
        <v>812</v>
      </c>
      <c r="C294" s="17">
        <v>157</v>
      </c>
      <c r="D294" s="17">
        <v>1.1000000000000001</v>
      </c>
      <c r="E294" s="23">
        <f t="shared" si="3"/>
        <v>0.7006369426751593</v>
      </c>
    </row>
    <row r="295" spans="1:5" s="10" customFormat="1" ht="56.25" x14ac:dyDescent="0.2">
      <c r="A295" s="15" t="s">
        <v>282</v>
      </c>
      <c r="B295" s="11" t="s">
        <v>813</v>
      </c>
      <c r="C295" s="17">
        <v>1</v>
      </c>
      <c r="D295" s="17">
        <v>0</v>
      </c>
      <c r="E295" s="23">
        <f t="shared" si="3"/>
        <v>0</v>
      </c>
    </row>
    <row r="296" spans="1:5" s="10" customFormat="1" ht="45" x14ac:dyDescent="0.2">
      <c r="A296" s="15" t="s">
        <v>283</v>
      </c>
      <c r="B296" s="11" t="s">
        <v>814</v>
      </c>
      <c r="C296" s="17">
        <v>156</v>
      </c>
      <c r="D296" s="17">
        <v>1.1000000000000001</v>
      </c>
      <c r="E296" s="23">
        <f t="shared" si="3"/>
        <v>0.70512820512820518</v>
      </c>
    </row>
    <row r="297" spans="1:5" s="10" customFormat="1" ht="33.75" x14ac:dyDescent="0.2">
      <c r="A297" s="15" t="s">
        <v>284</v>
      </c>
      <c r="B297" s="11" t="s">
        <v>815</v>
      </c>
      <c r="C297" s="17">
        <v>881243.5</v>
      </c>
      <c r="D297" s="17">
        <v>40952.196400000001</v>
      </c>
      <c r="E297" s="23">
        <f t="shared" si="3"/>
        <v>4.6470920239411697</v>
      </c>
    </row>
    <row r="298" spans="1:5" s="10" customFormat="1" ht="56.25" x14ac:dyDescent="0.2">
      <c r="A298" s="15" t="s">
        <v>285</v>
      </c>
      <c r="B298" s="11" t="s">
        <v>816</v>
      </c>
      <c r="C298" s="17">
        <v>772401.9</v>
      </c>
      <c r="D298" s="17">
        <v>33862.617559999999</v>
      </c>
      <c r="E298" s="23">
        <f t="shared" si="3"/>
        <v>4.3840670977116964</v>
      </c>
    </row>
    <row r="299" spans="1:5" s="10" customFormat="1" ht="56.25" x14ac:dyDescent="0.2">
      <c r="A299" s="15" t="s">
        <v>286</v>
      </c>
      <c r="B299" s="11" t="s">
        <v>817</v>
      </c>
      <c r="C299" s="17">
        <v>37.299999999999997</v>
      </c>
      <c r="D299" s="17">
        <v>0.4</v>
      </c>
      <c r="E299" s="23">
        <f t="shared" si="3"/>
        <v>1.0723860589812335</v>
      </c>
    </row>
    <row r="300" spans="1:5" s="10" customFormat="1" ht="45" x14ac:dyDescent="0.2">
      <c r="A300" s="15" t="s">
        <v>287</v>
      </c>
      <c r="B300" s="11" t="s">
        <v>818</v>
      </c>
      <c r="C300" s="17">
        <v>108804.3</v>
      </c>
      <c r="D300" s="17">
        <v>7089.1788399999996</v>
      </c>
      <c r="E300" s="23">
        <f t="shared" si="3"/>
        <v>6.5155318677662555</v>
      </c>
    </row>
    <row r="301" spans="1:5" s="10" customFormat="1" ht="33.75" x14ac:dyDescent="0.2">
      <c r="A301" s="15" t="s">
        <v>288</v>
      </c>
      <c r="B301" s="11" t="s">
        <v>819</v>
      </c>
      <c r="C301" s="17">
        <v>738.5</v>
      </c>
      <c r="D301" s="17">
        <v>6</v>
      </c>
      <c r="E301" s="23">
        <f t="shared" si="3"/>
        <v>0.81245768449559919</v>
      </c>
    </row>
    <row r="302" spans="1:5" s="10" customFormat="1" ht="56.25" x14ac:dyDescent="0.2">
      <c r="A302" s="15" t="s">
        <v>289</v>
      </c>
      <c r="B302" s="11" t="s">
        <v>820</v>
      </c>
      <c r="C302" s="17">
        <v>211</v>
      </c>
      <c r="D302" s="17">
        <v>0</v>
      </c>
      <c r="E302" s="23">
        <f t="shared" si="3"/>
        <v>0</v>
      </c>
    </row>
    <row r="303" spans="1:5" s="10" customFormat="1" ht="45" x14ac:dyDescent="0.2">
      <c r="A303" s="15" t="s">
        <v>290</v>
      </c>
      <c r="B303" s="11" t="s">
        <v>821</v>
      </c>
      <c r="C303" s="17">
        <v>527.5</v>
      </c>
      <c r="D303" s="17">
        <v>6</v>
      </c>
      <c r="E303" s="23">
        <f t="shared" si="3"/>
        <v>1.1374407582938388</v>
      </c>
    </row>
    <row r="304" spans="1:5" s="10" customFormat="1" ht="45" x14ac:dyDescent="0.2">
      <c r="A304" s="15" t="s">
        <v>291</v>
      </c>
      <c r="B304" s="11" t="s">
        <v>822</v>
      </c>
      <c r="C304" s="17">
        <v>16623.900000000001</v>
      </c>
      <c r="D304" s="17">
        <v>742.04365000000007</v>
      </c>
      <c r="E304" s="23">
        <f t="shared" si="3"/>
        <v>4.4637157947292758</v>
      </c>
    </row>
    <row r="305" spans="1:5" s="10" customFormat="1" ht="67.5" x14ac:dyDescent="0.2">
      <c r="A305" s="15" t="s">
        <v>292</v>
      </c>
      <c r="B305" s="11" t="s">
        <v>823</v>
      </c>
      <c r="C305" s="17">
        <v>5767.5</v>
      </c>
      <c r="D305" s="17">
        <v>293.39301</v>
      </c>
      <c r="E305" s="23">
        <f t="shared" si="3"/>
        <v>5.0870049414824443</v>
      </c>
    </row>
    <row r="306" spans="1:5" s="10" customFormat="1" ht="56.25" x14ac:dyDescent="0.2">
      <c r="A306" s="15" t="s">
        <v>293</v>
      </c>
      <c r="B306" s="11" t="s">
        <v>824</v>
      </c>
      <c r="C306" s="17">
        <v>10856.4</v>
      </c>
      <c r="D306" s="17">
        <v>448.65064000000001</v>
      </c>
      <c r="E306" s="23">
        <f t="shared" si="3"/>
        <v>4.1325912825614388</v>
      </c>
    </row>
    <row r="307" spans="1:5" s="14" customFormat="1" ht="56.25" x14ac:dyDescent="0.2">
      <c r="A307" s="15" t="s">
        <v>1371</v>
      </c>
      <c r="B307" s="27" t="s">
        <v>825</v>
      </c>
      <c r="C307" s="23">
        <v>1690</v>
      </c>
      <c r="D307" s="23">
        <v>36.5</v>
      </c>
      <c r="E307" s="23">
        <f t="shared" si="3"/>
        <v>2.1597633136094676</v>
      </c>
    </row>
    <row r="308" spans="1:5" s="14" customFormat="1" ht="101.25" x14ac:dyDescent="0.2">
      <c r="A308" s="15" t="s">
        <v>1372</v>
      </c>
      <c r="B308" s="11" t="s">
        <v>826</v>
      </c>
      <c r="C308" s="17">
        <v>50</v>
      </c>
      <c r="D308" s="17">
        <v>0</v>
      </c>
      <c r="E308" s="23">
        <f t="shared" si="3"/>
        <v>0</v>
      </c>
    </row>
    <row r="309" spans="1:5" s="14" customFormat="1" ht="90" x14ac:dyDescent="0.2">
      <c r="A309" s="15" t="s">
        <v>1373</v>
      </c>
      <c r="B309" s="11" t="s">
        <v>827</v>
      </c>
      <c r="C309" s="17">
        <v>1364.7</v>
      </c>
      <c r="D309" s="17">
        <v>31.5</v>
      </c>
      <c r="E309" s="23">
        <f t="shared" si="3"/>
        <v>2.3081996043086392</v>
      </c>
    </row>
    <row r="310" spans="1:5" s="14" customFormat="1" ht="90" x14ac:dyDescent="0.2">
      <c r="A310" s="15" t="s">
        <v>1374</v>
      </c>
      <c r="B310" s="11" t="s">
        <v>828</v>
      </c>
      <c r="C310" s="17">
        <v>20</v>
      </c>
      <c r="D310" s="17">
        <v>0</v>
      </c>
      <c r="E310" s="23">
        <f t="shared" si="3"/>
        <v>0</v>
      </c>
    </row>
    <row r="311" spans="1:5" s="10" customFormat="1" ht="123.75" x14ac:dyDescent="0.2">
      <c r="A311" s="15" t="s">
        <v>294</v>
      </c>
      <c r="B311" s="11" t="s">
        <v>829</v>
      </c>
      <c r="C311" s="17">
        <v>255.3</v>
      </c>
      <c r="D311" s="17">
        <v>5</v>
      </c>
      <c r="E311" s="23">
        <f t="shared" si="3"/>
        <v>1.9584802193497846</v>
      </c>
    </row>
    <row r="312" spans="1:5" s="10" customFormat="1" ht="45" x14ac:dyDescent="0.2">
      <c r="A312" s="15" t="s">
        <v>295</v>
      </c>
      <c r="B312" s="11" t="s">
        <v>830</v>
      </c>
      <c r="C312" s="17">
        <v>43</v>
      </c>
      <c r="D312" s="17">
        <v>0</v>
      </c>
      <c r="E312" s="23">
        <f t="shared" si="3"/>
        <v>0</v>
      </c>
    </row>
    <row r="313" spans="1:5" s="10" customFormat="1" ht="56.25" x14ac:dyDescent="0.2">
      <c r="A313" s="15" t="s">
        <v>296</v>
      </c>
      <c r="B313" s="11" t="s">
        <v>831</v>
      </c>
      <c r="C313" s="17">
        <v>43</v>
      </c>
      <c r="D313" s="17">
        <v>0</v>
      </c>
      <c r="E313" s="23">
        <f t="shared" si="3"/>
        <v>0</v>
      </c>
    </row>
    <row r="314" spans="1:5" s="10" customFormat="1" ht="33.75" x14ac:dyDescent="0.2">
      <c r="A314" s="15" t="s">
        <v>297</v>
      </c>
      <c r="B314" s="11" t="s">
        <v>832</v>
      </c>
      <c r="C314" s="17">
        <v>1212.0999999999999</v>
      </c>
      <c r="D314" s="17">
        <v>30.372220000000002</v>
      </c>
      <c r="E314" s="23">
        <f t="shared" si="3"/>
        <v>2.5057520006600118</v>
      </c>
    </row>
    <row r="315" spans="1:5" s="10" customFormat="1" ht="56.25" x14ac:dyDescent="0.2">
      <c r="A315" s="15" t="s">
        <v>298</v>
      </c>
      <c r="B315" s="11" t="s">
        <v>833</v>
      </c>
      <c r="C315" s="17">
        <v>1212.0999999999999</v>
      </c>
      <c r="D315" s="17">
        <v>30.372220000000002</v>
      </c>
      <c r="E315" s="23">
        <f t="shared" si="3"/>
        <v>2.5057520006600118</v>
      </c>
    </row>
    <row r="316" spans="1:5" s="10" customFormat="1" ht="33.75" x14ac:dyDescent="0.2">
      <c r="A316" s="15" t="s">
        <v>299</v>
      </c>
      <c r="B316" s="11" t="s">
        <v>834</v>
      </c>
      <c r="C316" s="17">
        <v>15035</v>
      </c>
      <c r="D316" s="17">
        <v>260.83029999999997</v>
      </c>
      <c r="E316" s="23">
        <f t="shared" si="3"/>
        <v>1.7348207515796472</v>
      </c>
    </row>
    <row r="317" spans="1:5" s="10" customFormat="1" ht="56.25" x14ac:dyDescent="0.2">
      <c r="A317" s="15" t="s">
        <v>300</v>
      </c>
      <c r="B317" s="11" t="s">
        <v>835</v>
      </c>
      <c r="C317" s="17">
        <v>131.5</v>
      </c>
      <c r="D317" s="17">
        <v>0</v>
      </c>
      <c r="E317" s="23">
        <f t="shared" si="3"/>
        <v>0</v>
      </c>
    </row>
    <row r="318" spans="1:5" s="10" customFormat="1" ht="45" x14ac:dyDescent="0.2">
      <c r="A318" s="15" t="s">
        <v>301</v>
      </c>
      <c r="B318" s="11" t="s">
        <v>836</v>
      </c>
      <c r="C318" s="17">
        <v>14896.3</v>
      </c>
      <c r="D318" s="17">
        <v>260.83029999999997</v>
      </c>
      <c r="E318" s="23">
        <f t="shared" si="3"/>
        <v>1.7509737317320406</v>
      </c>
    </row>
    <row r="319" spans="1:5" s="10" customFormat="1" ht="45" x14ac:dyDescent="0.2">
      <c r="A319" s="15" t="s">
        <v>302</v>
      </c>
      <c r="B319" s="11" t="s">
        <v>837</v>
      </c>
      <c r="C319" s="17">
        <v>7.2</v>
      </c>
      <c r="D319" s="17">
        <v>0</v>
      </c>
      <c r="E319" s="23">
        <f t="shared" si="3"/>
        <v>0</v>
      </c>
    </row>
    <row r="320" spans="1:5" s="14" customFormat="1" ht="45" x14ac:dyDescent="0.2">
      <c r="A320" s="15" t="s">
        <v>303</v>
      </c>
      <c r="B320" s="11" t="s">
        <v>838</v>
      </c>
      <c r="C320" s="17">
        <v>24408.7</v>
      </c>
      <c r="D320" s="17">
        <v>1848.91373</v>
      </c>
      <c r="E320" s="23">
        <f t="shared" si="3"/>
        <v>7.5748144309201226</v>
      </c>
    </row>
    <row r="321" spans="1:5" s="14" customFormat="1" ht="67.5" x14ac:dyDescent="0.2">
      <c r="A321" s="15" t="s">
        <v>304</v>
      </c>
      <c r="B321" s="11" t="s">
        <v>839</v>
      </c>
      <c r="C321" s="17">
        <v>25</v>
      </c>
      <c r="D321" s="17">
        <v>0</v>
      </c>
      <c r="E321" s="23">
        <f t="shared" si="3"/>
        <v>0</v>
      </c>
    </row>
    <row r="322" spans="1:5" s="10" customFormat="1" ht="56.25" x14ac:dyDescent="0.2">
      <c r="A322" s="15" t="s">
        <v>305</v>
      </c>
      <c r="B322" s="11" t="s">
        <v>840</v>
      </c>
      <c r="C322" s="17">
        <v>24383.7</v>
      </c>
      <c r="D322" s="17">
        <v>1848.91373</v>
      </c>
      <c r="E322" s="23">
        <f t="shared" si="3"/>
        <v>7.5825806994016487</v>
      </c>
    </row>
    <row r="323" spans="1:5" s="10" customFormat="1" ht="101.25" x14ac:dyDescent="0.2">
      <c r="A323" s="15" t="s">
        <v>1375</v>
      </c>
      <c r="B323" s="11" t="s">
        <v>841</v>
      </c>
      <c r="C323" s="17">
        <v>175</v>
      </c>
      <c r="D323" s="17">
        <v>0</v>
      </c>
      <c r="E323" s="23">
        <f t="shared" si="3"/>
        <v>0</v>
      </c>
    </row>
    <row r="324" spans="1:5" s="10" customFormat="1" ht="90" x14ac:dyDescent="0.2">
      <c r="A324" s="15" t="s">
        <v>1376</v>
      </c>
      <c r="B324" s="11" t="s">
        <v>842</v>
      </c>
      <c r="C324" s="17">
        <v>175</v>
      </c>
      <c r="D324" s="17">
        <v>0</v>
      </c>
      <c r="E324" s="23">
        <f t="shared" si="3"/>
        <v>0</v>
      </c>
    </row>
    <row r="325" spans="1:5" s="10" customFormat="1" ht="67.5" x14ac:dyDescent="0.2">
      <c r="A325" s="15" t="s">
        <v>306</v>
      </c>
      <c r="B325" s="11" t="s">
        <v>843</v>
      </c>
      <c r="C325" s="17">
        <v>855</v>
      </c>
      <c r="D325" s="17">
        <v>0</v>
      </c>
      <c r="E325" s="23">
        <f t="shared" si="3"/>
        <v>0</v>
      </c>
    </row>
    <row r="326" spans="1:5" s="10" customFormat="1" ht="90" x14ac:dyDescent="0.2">
      <c r="A326" s="15" t="s">
        <v>307</v>
      </c>
      <c r="B326" s="11" t="s">
        <v>844</v>
      </c>
      <c r="C326" s="17">
        <v>855</v>
      </c>
      <c r="D326" s="17">
        <v>0</v>
      </c>
      <c r="E326" s="23">
        <f t="shared" si="3"/>
        <v>0</v>
      </c>
    </row>
    <row r="327" spans="1:5" s="10" customFormat="1" ht="22.5" x14ac:dyDescent="0.2">
      <c r="A327" s="15" t="s">
        <v>308</v>
      </c>
      <c r="B327" s="11" t="s">
        <v>845</v>
      </c>
      <c r="C327" s="17">
        <v>61166.387670000004</v>
      </c>
      <c r="D327" s="17">
        <v>4685.16723</v>
      </c>
      <c r="E327" s="23">
        <f t="shared" si="3"/>
        <v>7.6597088833773199</v>
      </c>
    </row>
    <row r="328" spans="1:5" s="10" customFormat="1" ht="33.75" x14ac:dyDescent="0.2">
      <c r="A328" s="15" t="s">
        <v>309</v>
      </c>
      <c r="B328" s="11" t="s">
        <v>846</v>
      </c>
      <c r="C328" s="17">
        <v>18797.099999999999</v>
      </c>
      <c r="D328" s="17">
        <v>2017.0137500000001</v>
      </c>
      <c r="E328" s="23">
        <f t="shared" si="3"/>
        <v>10.730451771815867</v>
      </c>
    </row>
    <row r="329" spans="1:5" s="10" customFormat="1" ht="33.75" x14ac:dyDescent="0.2">
      <c r="A329" s="15" t="s">
        <v>310</v>
      </c>
      <c r="B329" s="11" t="s">
        <v>847</v>
      </c>
      <c r="C329" s="17">
        <v>42369.287670000005</v>
      </c>
      <c r="D329" s="17">
        <v>2668.1534799999999</v>
      </c>
      <c r="E329" s="23">
        <f t="shared" si="3"/>
        <v>6.2973762995057676</v>
      </c>
    </row>
    <row r="330" spans="1:5" s="10" customFormat="1" ht="67.5" x14ac:dyDescent="0.2">
      <c r="A330" s="15" t="s">
        <v>311</v>
      </c>
      <c r="B330" s="11" t="s">
        <v>848</v>
      </c>
      <c r="C330" s="17">
        <v>48454</v>
      </c>
      <c r="D330" s="17">
        <v>4016.61706</v>
      </c>
      <c r="E330" s="23">
        <f t="shared" si="3"/>
        <v>8.2895469104717865</v>
      </c>
    </row>
    <row r="331" spans="1:5" s="10" customFormat="1" ht="33.75" x14ac:dyDescent="0.2">
      <c r="A331" s="15" t="s">
        <v>312</v>
      </c>
      <c r="B331" s="11" t="s">
        <v>849</v>
      </c>
      <c r="C331" s="17">
        <v>11968</v>
      </c>
      <c r="D331" s="17">
        <v>784.52512000000002</v>
      </c>
      <c r="E331" s="23">
        <f t="shared" si="3"/>
        <v>6.5551898395721926</v>
      </c>
    </row>
    <row r="332" spans="1:5" s="14" customFormat="1" ht="56.25" x14ac:dyDescent="0.2">
      <c r="A332" s="15" t="s">
        <v>313</v>
      </c>
      <c r="B332" s="27" t="s">
        <v>850</v>
      </c>
      <c r="C332" s="23">
        <v>9923.2000000000007</v>
      </c>
      <c r="D332" s="23">
        <v>15.2912</v>
      </c>
      <c r="E332" s="23">
        <f t="shared" si="3"/>
        <v>0.15409545307965172</v>
      </c>
    </row>
    <row r="333" spans="1:5" s="14" customFormat="1" ht="45" x14ac:dyDescent="0.2">
      <c r="A333" s="15" t="s">
        <v>314</v>
      </c>
      <c r="B333" s="11" t="s">
        <v>851</v>
      </c>
      <c r="C333" s="17">
        <v>1302.0999999999999</v>
      </c>
      <c r="D333" s="17">
        <v>131.52538000000001</v>
      </c>
      <c r="E333" s="23">
        <f t="shared" si="3"/>
        <v>10.101019890945398</v>
      </c>
    </row>
    <row r="334" spans="1:5" s="14" customFormat="1" ht="45" x14ac:dyDescent="0.2">
      <c r="A334" s="15" t="s">
        <v>315</v>
      </c>
      <c r="B334" s="11" t="s">
        <v>852</v>
      </c>
      <c r="C334" s="17">
        <v>123.2</v>
      </c>
      <c r="D334" s="17">
        <v>0</v>
      </c>
      <c r="E334" s="23">
        <f t="shared" si="3"/>
        <v>0</v>
      </c>
    </row>
    <row r="335" spans="1:5" s="14" customFormat="1" ht="45" x14ac:dyDescent="0.2">
      <c r="A335" s="15" t="s">
        <v>316</v>
      </c>
      <c r="B335" s="11" t="s">
        <v>853</v>
      </c>
      <c r="C335" s="17">
        <v>619.5</v>
      </c>
      <c r="D335" s="17">
        <v>637.70854000000008</v>
      </c>
      <c r="E335" s="23">
        <f t="shared" si="3"/>
        <v>102.93923163841809</v>
      </c>
    </row>
    <row r="336" spans="1:5" s="10" customFormat="1" ht="45" x14ac:dyDescent="0.2">
      <c r="A336" s="15" t="s">
        <v>317</v>
      </c>
      <c r="B336" s="11" t="s">
        <v>854</v>
      </c>
      <c r="C336" s="17">
        <v>5036.8999999999996</v>
      </c>
      <c r="D336" s="17">
        <v>260.95279999999997</v>
      </c>
      <c r="E336" s="23">
        <f t="shared" si="3"/>
        <v>5.1808215370565227</v>
      </c>
    </row>
    <row r="337" spans="1:5" s="10" customFormat="1" ht="56.25" x14ac:dyDescent="0.2">
      <c r="A337" s="15" t="s">
        <v>318</v>
      </c>
      <c r="B337" s="11" t="s">
        <v>855</v>
      </c>
      <c r="C337" s="17">
        <v>5036.8999999999996</v>
      </c>
      <c r="D337" s="17">
        <v>260.95279999999997</v>
      </c>
      <c r="E337" s="23">
        <f t="shared" si="3"/>
        <v>5.1808215370565227</v>
      </c>
    </row>
    <row r="338" spans="1:5" s="10" customFormat="1" ht="56.25" x14ac:dyDescent="0.2">
      <c r="A338" s="15" t="s">
        <v>319</v>
      </c>
      <c r="B338" s="11" t="s">
        <v>856</v>
      </c>
      <c r="C338" s="17">
        <v>31449.1</v>
      </c>
      <c r="D338" s="17">
        <v>2971.1391400000002</v>
      </c>
      <c r="E338" s="23">
        <f t="shared" si="3"/>
        <v>9.4474536314234765</v>
      </c>
    </row>
    <row r="339" spans="1:5" s="10" customFormat="1" ht="45" x14ac:dyDescent="0.2">
      <c r="A339" s="15" t="s">
        <v>320</v>
      </c>
      <c r="B339" s="11" t="s">
        <v>857</v>
      </c>
      <c r="C339" s="17">
        <v>9906.4</v>
      </c>
      <c r="D339" s="17">
        <v>2751.1957200000002</v>
      </c>
      <c r="E339" s="23">
        <f t="shared" si="3"/>
        <v>27.771902204635389</v>
      </c>
    </row>
    <row r="340" spans="1:5" s="10" customFormat="1" ht="45" x14ac:dyDescent="0.2">
      <c r="A340" s="15" t="s">
        <v>1377</v>
      </c>
      <c r="B340" s="11" t="s">
        <v>858</v>
      </c>
      <c r="C340" s="17">
        <v>21142.400000000001</v>
      </c>
      <c r="D340" s="17">
        <v>138.42963</v>
      </c>
      <c r="E340" s="23">
        <f t="shared" si="3"/>
        <v>0.65474889321931284</v>
      </c>
    </row>
    <row r="341" spans="1:5" s="10" customFormat="1" ht="45" x14ac:dyDescent="0.2">
      <c r="A341" s="15" t="s">
        <v>1378</v>
      </c>
      <c r="B341" s="11" t="s">
        <v>859</v>
      </c>
      <c r="C341" s="17">
        <v>400.3</v>
      </c>
      <c r="D341" s="17">
        <v>81.51379</v>
      </c>
      <c r="E341" s="23">
        <f t="shared" si="3"/>
        <v>20.363175118661005</v>
      </c>
    </row>
    <row r="342" spans="1:5" s="14" customFormat="1" ht="45" x14ac:dyDescent="0.2">
      <c r="A342" s="15" t="s">
        <v>321</v>
      </c>
      <c r="B342" s="27" t="s">
        <v>860</v>
      </c>
      <c r="C342" s="23">
        <v>3685.9</v>
      </c>
      <c r="D342" s="23">
        <v>150</v>
      </c>
      <c r="E342" s="23">
        <f t="shared" ref="E342:E400" si="4">D342/C342*100</f>
        <v>4.0695623863913832</v>
      </c>
    </row>
    <row r="343" spans="1:5" s="14" customFormat="1" ht="33.75" x14ac:dyDescent="0.2">
      <c r="A343" s="15" t="s">
        <v>322</v>
      </c>
      <c r="B343" s="11" t="s">
        <v>861</v>
      </c>
      <c r="C343" s="17">
        <v>3650</v>
      </c>
      <c r="D343" s="17">
        <v>150</v>
      </c>
      <c r="E343" s="23">
        <f t="shared" si="4"/>
        <v>4.10958904109589</v>
      </c>
    </row>
    <row r="344" spans="1:5" s="14" customFormat="1" ht="33.75" x14ac:dyDescent="0.2">
      <c r="A344" s="15" t="s">
        <v>323</v>
      </c>
      <c r="B344" s="11" t="s">
        <v>862</v>
      </c>
      <c r="C344" s="17">
        <v>35.9</v>
      </c>
      <c r="D344" s="17">
        <v>0</v>
      </c>
      <c r="E344" s="23">
        <f t="shared" si="4"/>
        <v>0</v>
      </c>
    </row>
    <row r="345" spans="1:5" s="14" customFormat="1" ht="11.25" x14ac:dyDescent="0.2">
      <c r="A345" s="15" t="s">
        <v>324</v>
      </c>
      <c r="B345" s="11" t="s">
        <v>863</v>
      </c>
      <c r="C345" s="17">
        <v>3994.3</v>
      </c>
      <c r="D345" s="17">
        <v>387.85403000000002</v>
      </c>
      <c r="E345" s="23">
        <f t="shared" si="4"/>
        <v>9.7101877675687849</v>
      </c>
    </row>
    <row r="346" spans="1:5" s="10" customFormat="1" ht="67.5" x14ac:dyDescent="0.2">
      <c r="A346" s="15" t="s">
        <v>325</v>
      </c>
      <c r="B346" s="11" t="s">
        <v>864</v>
      </c>
      <c r="C346" s="17">
        <v>435.2</v>
      </c>
      <c r="D346" s="17">
        <v>15.31424</v>
      </c>
      <c r="E346" s="23">
        <f t="shared" si="4"/>
        <v>3.5188970588235295</v>
      </c>
    </row>
    <row r="347" spans="1:5" s="10" customFormat="1" ht="33.75" x14ac:dyDescent="0.2">
      <c r="A347" s="15" t="s">
        <v>326</v>
      </c>
      <c r="B347" s="11" t="s">
        <v>865</v>
      </c>
      <c r="C347" s="17">
        <v>136.6</v>
      </c>
      <c r="D347" s="17">
        <v>0</v>
      </c>
      <c r="E347" s="23">
        <f t="shared" si="4"/>
        <v>0</v>
      </c>
    </row>
    <row r="348" spans="1:5" s="10" customFormat="1" ht="45" x14ac:dyDescent="0.2">
      <c r="A348" s="15" t="s">
        <v>327</v>
      </c>
      <c r="B348" s="11" t="s">
        <v>866</v>
      </c>
      <c r="C348" s="17">
        <v>298.60000000000002</v>
      </c>
      <c r="D348" s="17">
        <v>15.31424</v>
      </c>
      <c r="E348" s="23">
        <f t="shared" si="4"/>
        <v>5.128680509042197</v>
      </c>
    </row>
    <row r="349" spans="1:5" s="10" customFormat="1" ht="56.25" x14ac:dyDescent="0.2">
      <c r="A349" s="15" t="s">
        <v>328</v>
      </c>
      <c r="B349" s="11" t="s">
        <v>867</v>
      </c>
      <c r="C349" s="17">
        <v>17</v>
      </c>
      <c r="D349" s="17">
        <v>0</v>
      </c>
      <c r="E349" s="23">
        <f t="shared" si="4"/>
        <v>0</v>
      </c>
    </row>
    <row r="350" spans="1:5" s="10" customFormat="1" ht="56.25" x14ac:dyDescent="0.2">
      <c r="A350" s="15" t="s">
        <v>329</v>
      </c>
      <c r="B350" s="11" t="s">
        <v>868</v>
      </c>
      <c r="C350" s="17">
        <v>0</v>
      </c>
      <c r="D350" s="17">
        <v>27.91113</v>
      </c>
      <c r="E350" s="23">
        <v>0</v>
      </c>
    </row>
    <row r="351" spans="1:5" s="10" customFormat="1" ht="45" x14ac:dyDescent="0.2">
      <c r="A351" s="15" t="s">
        <v>330</v>
      </c>
      <c r="B351" s="11" t="s">
        <v>869</v>
      </c>
      <c r="C351" s="17">
        <v>17</v>
      </c>
      <c r="D351" s="17">
        <v>0</v>
      </c>
      <c r="E351" s="23">
        <f t="shared" si="4"/>
        <v>0</v>
      </c>
    </row>
    <row r="352" spans="1:5" s="10" customFormat="1" ht="45" x14ac:dyDescent="0.2">
      <c r="A352" s="15" t="s">
        <v>331</v>
      </c>
      <c r="B352" s="11" t="s">
        <v>870</v>
      </c>
      <c r="C352" s="17">
        <v>0</v>
      </c>
      <c r="D352" s="17">
        <v>27.91113</v>
      </c>
      <c r="E352" s="23">
        <v>0</v>
      </c>
    </row>
    <row r="353" spans="1:5" s="10" customFormat="1" ht="22.5" x14ac:dyDescent="0.2">
      <c r="A353" s="15" t="s">
        <v>332</v>
      </c>
      <c r="B353" s="11" t="s">
        <v>871</v>
      </c>
      <c r="C353" s="17">
        <v>6.6</v>
      </c>
      <c r="D353" s="17">
        <v>0</v>
      </c>
      <c r="E353" s="23">
        <f t="shared" si="4"/>
        <v>0</v>
      </c>
    </row>
    <row r="354" spans="1:5" s="10" customFormat="1" ht="101.25" x14ac:dyDescent="0.2">
      <c r="A354" s="15" t="s">
        <v>333</v>
      </c>
      <c r="B354" s="11" t="s">
        <v>872</v>
      </c>
      <c r="C354" s="17">
        <v>6.6</v>
      </c>
      <c r="D354" s="17">
        <v>0</v>
      </c>
      <c r="E354" s="23">
        <f t="shared" si="4"/>
        <v>0</v>
      </c>
    </row>
    <row r="355" spans="1:5" s="14" customFormat="1" ht="22.5" x14ac:dyDescent="0.2">
      <c r="A355" s="15" t="s">
        <v>334</v>
      </c>
      <c r="B355" s="11" t="s">
        <v>873</v>
      </c>
      <c r="C355" s="17">
        <v>774.9</v>
      </c>
      <c r="D355" s="17">
        <v>0</v>
      </c>
      <c r="E355" s="23">
        <f t="shared" si="4"/>
        <v>0</v>
      </c>
    </row>
    <row r="356" spans="1:5" s="14" customFormat="1" ht="101.25" x14ac:dyDescent="0.2">
      <c r="A356" s="15" t="s">
        <v>335</v>
      </c>
      <c r="B356" s="11" t="s">
        <v>874</v>
      </c>
      <c r="C356" s="17">
        <v>774.9</v>
      </c>
      <c r="D356" s="17">
        <v>0</v>
      </c>
      <c r="E356" s="23">
        <f t="shared" si="4"/>
        <v>0</v>
      </c>
    </row>
    <row r="357" spans="1:5" s="10" customFormat="1" ht="45" x14ac:dyDescent="0.2">
      <c r="A357" s="15" t="s">
        <v>336</v>
      </c>
      <c r="B357" s="11" t="s">
        <v>875</v>
      </c>
      <c r="C357" s="17">
        <v>2760.6</v>
      </c>
      <c r="D357" s="17">
        <v>344.62865999999997</v>
      </c>
      <c r="E357" s="23">
        <f t="shared" si="4"/>
        <v>12.483831775700933</v>
      </c>
    </row>
    <row r="358" spans="1:5" s="10" customFormat="1" ht="45" x14ac:dyDescent="0.2">
      <c r="A358" s="15" t="s">
        <v>337</v>
      </c>
      <c r="B358" s="11" t="s">
        <v>876</v>
      </c>
      <c r="C358" s="17">
        <v>91.2</v>
      </c>
      <c r="D358" s="17">
        <v>145.03754999999998</v>
      </c>
      <c r="E358" s="23">
        <f t="shared" si="4"/>
        <v>159.03240131578943</v>
      </c>
    </row>
    <row r="359" spans="1:5" s="10" customFormat="1" ht="45" x14ac:dyDescent="0.2">
      <c r="A359" s="15" t="s">
        <v>338</v>
      </c>
      <c r="B359" s="11" t="s">
        <v>877</v>
      </c>
      <c r="C359" s="17">
        <v>2254.4</v>
      </c>
      <c r="D359" s="17">
        <v>199.59110999999999</v>
      </c>
      <c r="E359" s="23">
        <f t="shared" si="4"/>
        <v>8.853402679205109</v>
      </c>
    </row>
    <row r="360" spans="1:5" s="10" customFormat="1" ht="45" x14ac:dyDescent="0.2">
      <c r="A360" s="15" t="s">
        <v>339</v>
      </c>
      <c r="B360" s="11" t="s">
        <v>878</v>
      </c>
      <c r="C360" s="17">
        <v>415</v>
      </c>
      <c r="D360" s="17">
        <v>0</v>
      </c>
      <c r="E360" s="23">
        <f t="shared" si="4"/>
        <v>0</v>
      </c>
    </row>
    <row r="361" spans="1:5" s="10" customFormat="1" ht="11.25" x14ac:dyDescent="0.2">
      <c r="A361" s="15" t="s">
        <v>340</v>
      </c>
      <c r="B361" s="11" t="s">
        <v>879</v>
      </c>
      <c r="C361" s="17">
        <v>29564.240000000002</v>
      </c>
      <c r="D361" s="17">
        <v>1068.9146000000001</v>
      </c>
      <c r="E361" s="23">
        <f t="shared" si="4"/>
        <v>3.6155659675337501</v>
      </c>
    </row>
    <row r="362" spans="1:5" s="10" customFormat="1" ht="101.25" x14ac:dyDescent="0.2">
      <c r="A362" s="15" t="s">
        <v>1379</v>
      </c>
      <c r="B362" s="11" t="s">
        <v>880</v>
      </c>
      <c r="C362" s="17">
        <v>20228.54</v>
      </c>
      <c r="D362" s="17">
        <v>1053.6428799999999</v>
      </c>
      <c r="E362" s="23">
        <f t="shared" si="4"/>
        <v>5.2086946462769923</v>
      </c>
    </row>
    <row r="363" spans="1:5" s="10" customFormat="1" ht="22.5" x14ac:dyDescent="0.2">
      <c r="A363" s="15" t="s">
        <v>341</v>
      </c>
      <c r="B363" s="11" t="s">
        <v>881</v>
      </c>
      <c r="C363" s="17">
        <v>9335.7000000000007</v>
      </c>
      <c r="D363" s="17">
        <v>15.27172</v>
      </c>
      <c r="E363" s="23">
        <f t="shared" si="4"/>
        <v>0.16358409117688014</v>
      </c>
    </row>
    <row r="364" spans="1:5" s="14" customFormat="1" ht="33.75" x14ac:dyDescent="0.2">
      <c r="A364" s="15" t="s">
        <v>1380</v>
      </c>
      <c r="B364" s="27" t="s">
        <v>882</v>
      </c>
      <c r="C364" s="23">
        <v>4488.8999999999996</v>
      </c>
      <c r="D364" s="23">
        <v>0</v>
      </c>
      <c r="E364" s="23">
        <f t="shared" si="4"/>
        <v>0</v>
      </c>
    </row>
    <row r="365" spans="1:5" s="14" customFormat="1" ht="33.75" x14ac:dyDescent="0.2">
      <c r="A365" s="15" t="s">
        <v>1381</v>
      </c>
      <c r="B365" s="11" t="s">
        <v>883</v>
      </c>
      <c r="C365" s="17">
        <v>4846.8</v>
      </c>
      <c r="D365" s="17">
        <v>15.27172</v>
      </c>
      <c r="E365" s="23">
        <f t="shared" si="4"/>
        <v>0.31508871832961954</v>
      </c>
    </row>
    <row r="366" spans="1:5" s="14" customFormat="1" ht="67.5" x14ac:dyDescent="0.2">
      <c r="A366" s="15" t="s">
        <v>342</v>
      </c>
      <c r="B366" s="11" t="s">
        <v>884</v>
      </c>
      <c r="C366" s="17">
        <v>229820</v>
      </c>
      <c r="D366" s="17">
        <v>19771.101409999999</v>
      </c>
      <c r="E366" s="23">
        <f t="shared" si="4"/>
        <v>8.6028637237838304</v>
      </c>
    </row>
    <row r="367" spans="1:5" s="10" customFormat="1" ht="11.25" x14ac:dyDescent="0.2">
      <c r="A367" s="22" t="s">
        <v>343</v>
      </c>
      <c r="B367" s="13" t="s">
        <v>885</v>
      </c>
      <c r="C367" s="19">
        <v>47651.96</v>
      </c>
      <c r="D367" s="19">
        <v>1915.43029</v>
      </c>
      <c r="E367" s="18">
        <f t="shared" si="4"/>
        <v>4.019625404705284</v>
      </c>
    </row>
    <row r="368" spans="1:5" s="10" customFormat="1" ht="11.25" x14ac:dyDescent="0.2">
      <c r="A368" s="15" t="s">
        <v>344</v>
      </c>
      <c r="B368" s="11" t="s">
        <v>886</v>
      </c>
      <c r="C368" s="17">
        <v>0</v>
      </c>
      <c r="D368" s="17">
        <v>1820.36491</v>
      </c>
      <c r="E368" s="23">
        <v>0</v>
      </c>
    </row>
    <row r="369" spans="1:7" s="10" customFormat="1" ht="22.5" x14ac:dyDescent="0.2">
      <c r="A369" s="15" t="s">
        <v>345</v>
      </c>
      <c r="B369" s="11" t="s">
        <v>887</v>
      </c>
      <c r="C369" s="17">
        <v>0</v>
      </c>
      <c r="D369" s="17">
        <v>1245.5748500000002</v>
      </c>
      <c r="E369" s="23">
        <v>0</v>
      </c>
    </row>
    <row r="370" spans="1:7" s="10" customFormat="1" ht="11.25" x14ac:dyDescent="0.2">
      <c r="A370" s="15" t="s">
        <v>346</v>
      </c>
      <c r="B370" s="11" t="s">
        <v>888</v>
      </c>
      <c r="C370" s="17">
        <v>0</v>
      </c>
      <c r="D370" s="17">
        <v>13.031600000000001</v>
      </c>
      <c r="E370" s="23">
        <v>0</v>
      </c>
    </row>
    <row r="371" spans="1:7" s="10" customFormat="1" ht="22.5" x14ac:dyDescent="0.2">
      <c r="A371" s="15" t="s">
        <v>347</v>
      </c>
      <c r="B371" s="11" t="s">
        <v>889</v>
      </c>
      <c r="C371" s="17">
        <v>0</v>
      </c>
      <c r="D371" s="17">
        <v>561.75846000000001</v>
      </c>
      <c r="E371" s="23">
        <v>0</v>
      </c>
    </row>
    <row r="372" spans="1:7" s="10" customFormat="1" ht="11.25" x14ac:dyDescent="0.2">
      <c r="A372" s="15" t="s">
        <v>348</v>
      </c>
      <c r="B372" s="11" t="s">
        <v>890</v>
      </c>
      <c r="C372" s="17">
        <v>1130.2</v>
      </c>
      <c r="D372" s="17">
        <v>78.393590000000003</v>
      </c>
      <c r="E372" s="23">
        <f t="shared" si="4"/>
        <v>6.9362581843921429</v>
      </c>
    </row>
    <row r="373" spans="1:7" s="10" customFormat="1" ht="11.25" x14ac:dyDescent="0.2">
      <c r="A373" s="15" t="s">
        <v>349</v>
      </c>
      <c r="B373" s="11" t="s">
        <v>891</v>
      </c>
      <c r="C373" s="17">
        <v>351.8</v>
      </c>
      <c r="D373" s="17">
        <v>0</v>
      </c>
      <c r="E373" s="23">
        <f t="shared" si="4"/>
        <v>0</v>
      </c>
    </row>
    <row r="374" spans="1:7" s="10" customFormat="1" ht="11.25" x14ac:dyDescent="0.2">
      <c r="A374" s="15" t="s">
        <v>350</v>
      </c>
      <c r="B374" s="11" t="s">
        <v>892</v>
      </c>
      <c r="C374" s="17">
        <v>58.4</v>
      </c>
      <c r="D374" s="17">
        <v>0</v>
      </c>
      <c r="E374" s="23">
        <f t="shared" si="4"/>
        <v>0</v>
      </c>
    </row>
    <row r="375" spans="1:7" s="10" customFormat="1" ht="11.25" x14ac:dyDescent="0.2">
      <c r="A375" s="15" t="s">
        <v>351</v>
      </c>
      <c r="B375" s="11" t="s">
        <v>893</v>
      </c>
      <c r="C375" s="17">
        <v>720</v>
      </c>
      <c r="D375" s="17">
        <v>78.393590000000003</v>
      </c>
      <c r="E375" s="23">
        <f t="shared" si="4"/>
        <v>10.887998611111112</v>
      </c>
    </row>
    <row r="376" spans="1:7" s="14" customFormat="1" ht="11.25" x14ac:dyDescent="0.2">
      <c r="A376" s="15" t="s">
        <v>352</v>
      </c>
      <c r="B376" s="11" t="s">
        <v>894</v>
      </c>
      <c r="C376" s="17">
        <v>46521.760000000002</v>
      </c>
      <c r="D376" s="17">
        <v>16.671790000000001</v>
      </c>
      <c r="E376" s="23">
        <v>0</v>
      </c>
    </row>
    <row r="377" spans="1:7" s="14" customFormat="1" ht="11.25" x14ac:dyDescent="0.2">
      <c r="A377" s="15" t="s">
        <v>353</v>
      </c>
      <c r="B377" s="11" t="s">
        <v>895</v>
      </c>
      <c r="C377" s="17">
        <v>6102.92</v>
      </c>
      <c r="D377" s="17">
        <v>0</v>
      </c>
      <c r="E377" s="23">
        <f t="shared" si="4"/>
        <v>0</v>
      </c>
    </row>
    <row r="378" spans="1:7" s="10" customFormat="1" ht="11.25" x14ac:dyDescent="0.2">
      <c r="A378" s="15" t="s">
        <v>354</v>
      </c>
      <c r="B378" s="11" t="s">
        <v>896</v>
      </c>
      <c r="C378" s="17">
        <v>40418.839999999997</v>
      </c>
      <c r="D378" s="17">
        <v>16.671790000000001</v>
      </c>
      <c r="E378" s="23">
        <v>0</v>
      </c>
    </row>
    <row r="379" spans="1:7" s="10" customFormat="1" ht="11.25" x14ac:dyDescent="0.2">
      <c r="A379" s="22" t="s">
        <v>355</v>
      </c>
      <c r="B379" s="13" t="s">
        <v>897</v>
      </c>
      <c r="C379" s="19">
        <f>C380+C595+C601+C609+C620+C621</f>
        <v>28186371.281380005</v>
      </c>
      <c r="D379" s="19">
        <v>646191.87216999999</v>
      </c>
      <c r="E379" s="18">
        <f t="shared" si="4"/>
        <v>2.2925685102178304</v>
      </c>
      <c r="F379" s="17">
        <v>28188957.358029999</v>
      </c>
      <c r="G379" s="32">
        <f>C379-F379</f>
        <v>-2586.0766499936581</v>
      </c>
    </row>
    <row r="380" spans="1:7" s="10" customFormat="1" ht="21.75" x14ac:dyDescent="0.2">
      <c r="A380" s="22" t="s">
        <v>356</v>
      </c>
      <c r="B380" s="13" t="s">
        <v>898</v>
      </c>
      <c r="C380" s="19">
        <f>C381+C388+C535+C578</f>
        <v>25823329.098930001</v>
      </c>
      <c r="D380" s="19">
        <v>629490.46116999991</v>
      </c>
      <c r="E380" s="18">
        <f t="shared" si="4"/>
        <v>2.4376812871740965</v>
      </c>
      <c r="F380" s="17">
        <v>25822493.543430001</v>
      </c>
      <c r="G380" s="32">
        <f>C380-F380</f>
        <v>835.55550000071526</v>
      </c>
    </row>
    <row r="381" spans="1:7" s="10" customFormat="1" ht="11.25" x14ac:dyDescent="0.2">
      <c r="A381" s="15" t="s">
        <v>357</v>
      </c>
      <c r="B381" s="11" t="s">
        <v>899</v>
      </c>
      <c r="C381" s="17">
        <v>6597609</v>
      </c>
      <c r="D381" s="17">
        <v>446481.6</v>
      </c>
      <c r="E381" s="23">
        <f t="shared" si="4"/>
        <v>6.7673243443192828</v>
      </c>
    </row>
    <row r="382" spans="1:7" s="10" customFormat="1" ht="11.25" x14ac:dyDescent="0.2">
      <c r="A382" s="15" t="s">
        <v>358</v>
      </c>
      <c r="B382" s="11" t="s">
        <v>900</v>
      </c>
      <c r="C382" s="17">
        <v>5166343</v>
      </c>
      <c r="D382" s="17">
        <v>430528.6</v>
      </c>
      <c r="E382" s="23">
        <f t="shared" si="4"/>
        <v>8.3333336559341866</v>
      </c>
    </row>
    <row r="383" spans="1:7" s="10" customFormat="1" ht="22.5" x14ac:dyDescent="0.2">
      <c r="A383" s="15" t="s">
        <v>359</v>
      </c>
      <c r="B383" s="11" t="s">
        <v>901</v>
      </c>
      <c r="C383" s="17">
        <v>5166343</v>
      </c>
      <c r="D383" s="17">
        <v>430528.6</v>
      </c>
      <c r="E383" s="23">
        <f t="shared" si="4"/>
        <v>8.3333336559341866</v>
      </c>
    </row>
    <row r="384" spans="1:7" s="14" customFormat="1" ht="22.5" x14ac:dyDescent="0.2">
      <c r="A384" s="15" t="s">
        <v>360</v>
      </c>
      <c r="B384" s="11" t="s">
        <v>902</v>
      </c>
      <c r="C384" s="17">
        <v>1239824</v>
      </c>
      <c r="D384" s="17">
        <v>0</v>
      </c>
      <c r="E384" s="23">
        <f t="shared" si="4"/>
        <v>0</v>
      </c>
    </row>
    <row r="385" spans="1:5" s="14" customFormat="1" ht="33.75" x14ac:dyDescent="0.2">
      <c r="A385" s="15" t="s">
        <v>361</v>
      </c>
      <c r="B385" s="11" t="s">
        <v>903</v>
      </c>
      <c r="C385" s="17">
        <v>1239824</v>
      </c>
      <c r="D385" s="17">
        <v>0</v>
      </c>
      <c r="E385" s="23">
        <f t="shared" si="4"/>
        <v>0</v>
      </c>
    </row>
    <row r="386" spans="1:5" s="14" customFormat="1" ht="33.75" x14ac:dyDescent="0.2">
      <c r="A386" s="15" t="s">
        <v>362</v>
      </c>
      <c r="B386" s="11" t="s">
        <v>904</v>
      </c>
      <c r="C386" s="17">
        <v>191442</v>
      </c>
      <c r="D386" s="17">
        <v>15953</v>
      </c>
      <c r="E386" s="23">
        <f t="shared" si="4"/>
        <v>8.3330721576247626</v>
      </c>
    </row>
    <row r="387" spans="1:5" s="10" customFormat="1" ht="33.75" x14ac:dyDescent="0.2">
      <c r="A387" s="15" t="s">
        <v>363</v>
      </c>
      <c r="B387" s="11" t="s">
        <v>905</v>
      </c>
      <c r="C387" s="17">
        <v>191442</v>
      </c>
      <c r="D387" s="17">
        <v>15953</v>
      </c>
      <c r="E387" s="23">
        <f t="shared" si="4"/>
        <v>8.3330721576247626</v>
      </c>
    </row>
    <row r="388" spans="1:5" s="10" customFormat="1" ht="22.5" x14ac:dyDescent="0.2">
      <c r="A388" s="15" t="s">
        <v>364</v>
      </c>
      <c r="B388" s="11" t="s">
        <v>906</v>
      </c>
      <c r="C388" s="17">
        <v>16093643.543430001</v>
      </c>
      <c r="D388" s="17">
        <v>26344.10788</v>
      </c>
      <c r="E388" s="23">
        <f t="shared" si="4"/>
        <v>0.16369262689898834</v>
      </c>
    </row>
    <row r="389" spans="1:5" s="10" customFormat="1" ht="45" x14ac:dyDescent="0.2">
      <c r="A389" s="15" t="s">
        <v>365</v>
      </c>
      <c r="B389" s="11" t="s">
        <v>907</v>
      </c>
      <c r="C389" s="17">
        <v>10881</v>
      </c>
      <c r="D389" s="17">
        <v>0</v>
      </c>
      <c r="E389" s="23">
        <f t="shared" si="4"/>
        <v>0</v>
      </c>
    </row>
    <row r="390" spans="1:5" s="10" customFormat="1" ht="56.25" x14ac:dyDescent="0.2">
      <c r="A390" s="15" t="s">
        <v>1382</v>
      </c>
      <c r="B390" s="11" t="s">
        <v>1450</v>
      </c>
      <c r="C390" s="17">
        <v>10881</v>
      </c>
      <c r="D390" s="17">
        <v>0</v>
      </c>
      <c r="E390" s="23">
        <f t="shared" si="4"/>
        <v>0</v>
      </c>
    </row>
    <row r="391" spans="1:5" s="14" customFormat="1" ht="11.25" x14ac:dyDescent="0.2">
      <c r="A391" s="15" t="s">
        <v>366</v>
      </c>
      <c r="B391" s="11" t="s">
        <v>908</v>
      </c>
      <c r="C391" s="17">
        <v>436193.9</v>
      </c>
      <c r="D391" s="17">
        <v>0</v>
      </c>
      <c r="E391" s="23">
        <f t="shared" si="4"/>
        <v>0</v>
      </c>
    </row>
    <row r="392" spans="1:5" s="10" customFormat="1" ht="22.5" x14ac:dyDescent="0.2">
      <c r="A392" s="15" t="s">
        <v>367</v>
      </c>
      <c r="B392" s="11" t="s">
        <v>909</v>
      </c>
      <c r="C392" s="17">
        <v>436193.9</v>
      </c>
      <c r="D392" s="17">
        <v>0</v>
      </c>
      <c r="E392" s="23">
        <f t="shared" si="4"/>
        <v>0</v>
      </c>
    </row>
    <row r="393" spans="1:5" s="10" customFormat="1" ht="22.5" x14ac:dyDescent="0.2">
      <c r="A393" s="15" t="s">
        <v>368</v>
      </c>
      <c r="B393" s="11" t="s">
        <v>910</v>
      </c>
      <c r="C393" s="17">
        <v>47698.3</v>
      </c>
      <c r="D393" s="17">
        <v>0</v>
      </c>
      <c r="E393" s="23">
        <f t="shared" si="4"/>
        <v>0</v>
      </c>
    </row>
    <row r="394" spans="1:5" s="10" customFormat="1" ht="22.5" x14ac:dyDescent="0.2">
      <c r="A394" s="15" t="s">
        <v>369</v>
      </c>
      <c r="B394" s="11" t="s">
        <v>911</v>
      </c>
      <c r="C394" s="17">
        <v>47698.3</v>
      </c>
      <c r="D394" s="17">
        <v>0</v>
      </c>
      <c r="E394" s="23">
        <f t="shared" si="4"/>
        <v>0</v>
      </c>
    </row>
    <row r="395" spans="1:5" s="10" customFormat="1" ht="45" x14ac:dyDescent="0.2">
      <c r="A395" s="15" t="s">
        <v>1383</v>
      </c>
      <c r="B395" s="11" t="s">
        <v>912</v>
      </c>
      <c r="C395" s="17">
        <v>3669.5</v>
      </c>
      <c r="D395" s="17">
        <v>0</v>
      </c>
      <c r="E395" s="23">
        <f t="shared" si="4"/>
        <v>0</v>
      </c>
    </row>
    <row r="396" spans="1:5" s="10" customFormat="1" ht="45" x14ac:dyDescent="0.2">
      <c r="A396" s="15" t="s">
        <v>1384</v>
      </c>
      <c r="B396" s="11" t="s">
        <v>913</v>
      </c>
      <c r="C396" s="17">
        <v>3669.5</v>
      </c>
      <c r="D396" s="17">
        <v>0</v>
      </c>
      <c r="E396" s="23">
        <f t="shared" si="4"/>
        <v>0</v>
      </c>
    </row>
    <row r="397" spans="1:5" s="10" customFormat="1" ht="22.5" x14ac:dyDescent="0.2">
      <c r="A397" s="15" t="s">
        <v>370</v>
      </c>
      <c r="B397" s="11" t="s">
        <v>914</v>
      </c>
      <c r="C397" s="17">
        <v>10664.9</v>
      </c>
      <c r="D397" s="17">
        <v>0</v>
      </c>
      <c r="E397" s="23">
        <f t="shared" si="4"/>
        <v>0</v>
      </c>
    </row>
    <row r="398" spans="1:5" s="10" customFormat="1" ht="33.75" x14ac:dyDescent="0.2">
      <c r="A398" s="15" t="s">
        <v>371</v>
      </c>
      <c r="B398" s="11" t="s">
        <v>915</v>
      </c>
      <c r="C398" s="17">
        <v>10664.9</v>
      </c>
      <c r="D398" s="17">
        <v>0</v>
      </c>
      <c r="E398" s="23">
        <f t="shared" si="4"/>
        <v>0</v>
      </c>
    </row>
    <row r="399" spans="1:5" s="14" customFormat="1" ht="33.75" x14ac:dyDescent="0.2">
      <c r="A399" s="15" t="s">
        <v>372</v>
      </c>
      <c r="B399" s="11" t="s">
        <v>916</v>
      </c>
      <c r="C399" s="17">
        <v>357.1</v>
      </c>
      <c r="D399" s="17">
        <v>0</v>
      </c>
      <c r="E399" s="23">
        <f t="shared" si="4"/>
        <v>0</v>
      </c>
    </row>
    <row r="400" spans="1:5" s="14" customFormat="1" ht="22.5" x14ac:dyDescent="0.2">
      <c r="A400" s="15" t="s">
        <v>373</v>
      </c>
      <c r="B400" s="11" t="s">
        <v>917</v>
      </c>
      <c r="C400" s="17">
        <v>4996</v>
      </c>
      <c r="D400" s="17">
        <v>0</v>
      </c>
      <c r="E400" s="23">
        <f t="shared" si="4"/>
        <v>0</v>
      </c>
    </row>
    <row r="401" spans="1:5" s="10" customFormat="1" ht="22.5" x14ac:dyDescent="0.2">
      <c r="A401" s="15" t="s">
        <v>374</v>
      </c>
      <c r="B401" s="11" t="s">
        <v>918</v>
      </c>
      <c r="C401" s="17">
        <v>4996</v>
      </c>
      <c r="D401" s="17">
        <v>0</v>
      </c>
      <c r="E401" s="23">
        <f t="shared" ref="E401:E464" si="5">D401/C401*100</f>
        <v>0</v>
      </c>
    </row>
    <row r="402" spans="1:5" s="10" customFormat="1" ht="33.75" x14ac:dyDescent="0.2">
      <c r="A402" s="15" t="s">
        <v>1385</v>
      </c>
      <c r="B402" s="11" t="s">
        <v>919</v>
      </c>
      <c r="C402" s="17">
        <v>82083.7</v>
      </c>
      <c r="D402" s="17">
        <v>0</v>
      </c>
      <c r="E402" s="23">
        <f t="shared" si="5"/>
        <v>0</v>
      </c>
    </row>
    <row r="403" spans="1:5" s="10" customFormat="1" ht="45" x14ac:dyDescent="0.2">
      <c r="A403" s="15" t="s">
        <v>1386</v>
      </c>
      <c r="B403" s="11" t="s">
        <v>1451</v>
      </c>
      <c r="C403" s="17">
        <v>500000</v>
      </c>
      <c r="D403" s="17">
        <v>0</v>
      </c>
      <c r="E403" s="23">
        <f t="shared" si="5"/>
        <v>0</v>
      </c>
    </row>
    <row r="404" spans="1:5" s="10" customFormat="1" ht="45" x14ac:dyDescent="0.2">
      <c r="A404" s="15" t="s">
        <v>1387</v>
      </c>
      <c r="B404" s="11" t="s">
        <v>1452</v>
      </c>
      <c r="C404" s="17">
        <v>500000</v>
      </c>
      <c r="D404" s="17">
        <v>0</v>
      </c>
      <c r="E404" s="23">
        <f t="shared" si="5"/>
        <v>0</v>
      </c>
    </row>
    <row r="405" spans="1:5" s="10" customFormat="1" ht="33.75" x14ac:dyDescent="0.2">
      <c r="A405" s="15" t="s">
        <v>375</v>
      </c>
      <c r="B405" s="11" t="s">
        <v>920</v>
      </c>
      <c r="C405" s="17">
        <v>320138.40000000002</v>
      </c>
      <c r="D405" s="17">
        <v>19401.848140000002</v>
      </c>
      <c r="E405" s="23">
        <f t="shared" si="5"/>
        <v>6.0604563963585756</v>
      </c>
    </row>
    <row r="406" spans="1:5" s="10" customFormat="1" ht="45" x14ac:dyDescent="0.2">
      <c r="A406" s="15" t="s">
        <v>376</v>
      </c>
      <c r="B406" s="11" t="s">
        <v>921</v>
      </c>
      <c r="C406" s="17">
        <v>2550</v>
      </c>
      <c r="D406" s="17">
        <v>0</v>
      </c>
      <c r="E406" s="23">
        <f t="shared" si="5"/>
        <v>0</v>
      </c>
    </row>
    <row r="407" spans="1:5" s="10" customFormat="1" ht="56.25" x14ac:dyDescent="0.2">
      <c r="A407" s="15" t="s">
        <v>377</v>
      </c>
      <c r="B407" s="11" t="s">
        <v>922</v>
      </c>
      <c r="C407" s="17">
        <v>2550</v>
      </c>
      <c r="D407" s="17">
        <v>0</v>
      </c>
      <c r="E407" s="23">
        <f t="shared" si="5"/>
        <v>0</v>
      </c>
    </row>
    <row r="408" spans="1:5" s="10" customFormat="1" ht="45" x14ac:dyDescent="0.2">
      <c r="A408" s="15" t="s">
        <v>378</v>
      </c>
      <c r="B408" s="11" t="s">
        <v>923</v>
      </c>
      <c r="C408" s="17">
        <v>9980.5</v>
      </c>
      <c r="D408" s="17">
        <v>0</v>
      </c>
      <c r="E408" s="23">
        <f t="shared" si="5"/>
        <v>0</v>
      </c>
    </row>
    <row r="409" spans="1:5" s="10" customFormat="1" ht="45" x14ac:dyDescent="0.2">
      <c r="A409" s="15" t="s">
        <v>379</v>
      </c>
      <c r="B409" s="11" t="s">
        <v>924</v>
      </c>
      <c r="C409" s="17">
        <v>9980.5</v>
      </c>
      <c r="D409" s="17">
        <v>0</v>
      </c>
      <c r="E409" s="23">
        <f t="shared" si="5"/>
        <v>0</v>
      </c>
    </row>
    <row r="410" spans="1:5" s="10" customFormat="1" ht="45" x14ac:dyDescent="0.2">
      <c r="A410" s="15" t="s">
        <v>1388</v>
      </c>
      <c r="B410" s="11" t="s">
        <v>1453</v>
      </c>
      <c r="C410" s="17">
        <v>1067.9000000000001</v>
      </c>
      <c r="D410" s="17">
        <v>0</v>
      </c>
      <c r="E410" s="23">
        <f t="shared" si="5"/>
        <v>0</v>
      </c>
    </row>
    <row r="411" spans="1:5" s="14" customFormat="1" ht="56.25" x14ac:dyDescent="0.2">
      <c r="A411" s="15" t="s">
        <v>1389</v>
      </c>
      <c r="B411" s="27" t="s">
        <v>1454</v>
      </c>
      <c r="C411" s="23">
        <v>1067.9000000000001</v>
      </c>
      <c r="D411" s="23">
        <v>0</v>
      </c>
      <c r="E411" s="23">
        <f t="shared" si="5"/>
        <v>0</v>
      </c>
    </row>
    <row r="412" spans="1:5" s="14" customFormat="1" ht="45" x14ac:dyDescent="0.2">
      <c r="A412" s="15" t="s">
        <v>1390</v>
      </c>
      <c r="B412" s="11" t="s">
        <v>1455</v>
      </c>
      <c r="C412" s="17">
        <v>40520.6</v>
      </c>
      <c r="D412" s="17">
        <v>0</v>
      </c>
      <c r="E412" s="23">
        <f t="shared" si="5"/>
        <v>0</v>
      </c>
    </row>
    <row r="413" spans="1:5" s="14" customFormat="1" ht="56.25" x14ac:dyDescent="0.2">
      <c r="A413" s="15" t="s">
        <v>1391</v>
      </c>
      <c r="B413" s="11" t="s">
        <v>1456</v>
      </c>
      <c r="C413" s="17">
        <v>40520.6</v>
      </c>
      <c r="D413" s="17">
        <v>0</v>
      </c>
      <c r="E413" s="23">
        <f t="shared" si="5"/>
        <v>0</v>
      </c>
    </row>
    <row r="414" spans="1:5" s="14" customFormat="1" ht="45" x14ac:dyDescent="0.2">
      <c r="A414" s="15" t="s">
        <v>380</v>
      </c>
      <c r="B414" s="11" t="s">
        <v>925</v>
      </c>
      <c r="C414" s="17">
        <v>64396.5</v>
      </c>
      <c r="D414" s="17">
        <v>0</v>
      </c>
      <c r="E414" s="23">
        <f t="shared" si="5"/>
        <v>0</v>
      </c>
    </row>
    <row r="415" spans="1:5" s="10" customFormat="1" ht="45" x14ac:dyDescent="0.2">
      <c r="A415" s="15" t="s">
        <v>381</v>
      </c>
      <c r="B415" s="11" t="s">
        <v>926</v>
      </c>
      <c r="C415" s="17">
        <v>64396.5</v>
      </c>
      <c r="D415" s="17">
        <v>0</v>
      </c>
      <c r="E415" s="23">
        <f t="shared" si="5"/>
        <v>0</v>
      </c>
    </row>
    <row r="416" spans="1:5" s="10" customFormat="1" ht="78.75" x14ac:dyDescent="0.2">
      <c r="A416" s="15" t="s">
        <v>1392</v>
      </c>
      <c r="B416" s="11" t="s">
        <v>927</v>
      </c>
      <c r="C416" s="17">
        <v>28475.5</v>
      </c>
      <c r="D416" s="17">
        <v>0</v>
      </c>
      <c r="E416" s="23">
        <f t="shared" si="5"/>
        <v>0</v>
      </c>
    </row>
    <row r="417" spans="1:5" s="10" customFormat="1" ht="90" x14ac:dyDescent="0.2">
      <c r="A417" s="15" t="s">
        <v>1393</v>
      </c>
      <c r="B417" s="11" t="s">
        <v>928</v>
      </c>
      <c r="C417" s="17">
        <v>28475.5</v>
      </c>
      <c r="D417" s="17">
        <v>0</v>
      </c>
      <c r="E417" s="23">
        <f t="shared" si="5"/>
        <v>0</v>
      </c>
    </row>
    <row r="418" spans="1:5" s="10" customFormat="1" ht="22.5" x14ac:dyDescent="0.2">
      <c r="A418" s="15" t="s">
        <v>382</v>
      </c>
      <c r="B418" s="11" t="s">
        <v>929</v>
      </c>
      <c r="C418" s="17">
        <v>67179</v>
      </c>
      <c r="D418" s="17">
        <v>0</v>
      </c>
      <c r="E418" s="23">
        <f t="shared" si="5"/>
        <v>0</v>
      </c>
    </row>
    <row r="419" spans="1:5" s="10" customFormat="1" ht="22.5" x14ac:dyDescent="0.2">
      <c r="A419" s="15" t="s">
        <v>383</v>
      </c>
      <c r="B419" s="11" t="s">
        <v>930</v>
      </c>
      <c r="C419" s="17">
        <v>67179</v>
      </c>
      <c r="D419" s="17">
        <v>0</v>
      </c>
      <c r="E419" s="23">
        <f t="shared" si="5"/>
        <v>0</v>
      </c>
    </row>
    <row r="420" spans="1:5" s="10" customFormat="1" ht="56.25" x14ac:dyDescent="0.2">
      <c r="A420" s="15" t="s">
        <v>384</v>
      </c>
      <c r="B420" s="11" t="s">
        <v>931</v>
      </c>
      <c r="C420" s="17">
        <v>50501.1</v>
      </c>
      <c r="D420" s="17">
        <v>0</v>
      </c>
      <c r="E420" s="23">
        <f t="shared" si="5"/>
        <v>0</v>
      </c>
    </row>
    <row r="421" spans="1:5" s="10" customFormat="1" ht="56.25" x14ac:dyDescent="0.2">
      <c r="A421" s="15" t="s">
        <v>385</v>
      </c>
      <c r="B421" s="11" t="s">
        <v>932</v>
      </c>
      <c r="C421" s="17">
        <v>50501.1</v>
      </c>
      <c r="D421" s="17">
        <v>0</v>
      </c>
      <c r="E421" s="23">
        <f t="shared" si="5"/>
        <v>0</v>
      </c>
    </row>
    <row r="422" spans="1:5" s="10" customFormat="1" ht="56.25" x14ac:dyDescent="0.2">
      <c r="A422" s="15" t="s">
        <v>386</v>
      </c>
      <c r="B422" s="11" t="s">
        <v>933</v>
      </c>
      <c r="C422" s="17">
        <v>181862.5</v>
      </c>
      <c r="D422" s="17">
        <v>0</v>
      </c>
      <c r="E422" s="23">
        <f t="shared" si="5"/>
        <v>0</v>
      </c>
    </row>
    <row r="423" spans="1:5" s="10" customFormat="1" ht="56.25" x14ac:dyDescent="0.2">
      <c r="A423" s="15" t="s">
        <v>387</v>
      </c>
      <c r="B423" s="11" t="s">
        <v>934</v>
      </c>
      <c r="C423" s="17">
        <v>181862.5</v>
      </c>
      <c r="D423" s="17">
        <v>0</v>
      </c>
      <c r="E423" s="23">
        <f t="shared" si="5"/>
        <v>0</v>
      </c>
    </row>
    <row r="424" spans="1:5" s="10" customFormat="1" ht="45" x14ac:dyDescent="0.2">
      <c r="A424" s="15" t="s">
        <v>388</v>
      </c>
      <c r="B424" s="11" t="s">
        <v>935</v>
      </c>
      <c r="C424" s="17">
        <v>97544.5</v>
      </c>
      <c r="D424" s="17">
        <v>0</v>
      </c>
      <c r="E424" s="23">
        <f t="shared" si="5"/>
        <v>0</v>
      </c>
    </row>
    <row r="425" spans="1:5" s="10" customFormat="1" ht="45" x14ac:dyDescent="0.2">
      <c r="A425" s="15" t="s">
        <v>389</v>
      </c>
      <c r="B425" s="11" t="s">
        <v>936</v>
      </c>
      <c r="C425" s="17">
        <v>97544.5</v>
      </c>
      <c r="D425" s="17">
        <v>0</v>
      </c>
      <c r="E425" s="23">
        <f t="shared" si="5"/>
        <v>0</v>
      </c>
    </row>
    <row r="426" spans="1:5" s="10" customFormat="1" ht="33.75" x14ac:dyDescent="0.2">
      <c r="A426" s="15" t="s">
        <v>1394</v>
      </c>
      <c r="B426" s="11" t="s">
        <v>1457</v>
      </c>
      <c r="C426" s="17">
        <v>50970.3</v>
      </c>
      <c r="D426" s="17">
        <v>0</v>
      </c>
      <c r="E426" s="23">
        <f t="shared" si="5"/>
        <v>0</v>
      </c>
    </row>
    <row r="427" spans="1:5" s="10" customFormat="1" ht="22.5" x14ac:dyDescent="0.2">
      <c r="A427" s="15" t="s">
        <v>1395</v>
      </c>
      <c r="B427" s="11" t="s">
        <v>1458</v>
      </c>
      <c r="C427" s="17">
        <v>154520</v>
      </c>
      <c r="D427" s="17">
        <v>0</v>
      </c>
      <c r="E427" s="23">
        <f t="shared" si="5"/>
        <v>0</v>
      </c>
    </row>
    <row r="428" spans="1:5" s="10" customFormat="1" ht="33.75" x14ac:dyDescent="0.2">
      <c r="A428" s="15" t="s">
        <v>1396</v>
      </c>
      <c r="B428" s="11" t="s">
        <v>1459</v>
      </c>
      <c r="C428" s="17">
        <v>154520</v>
      </c>
      <c r="D428" s="17">
        <v>0</v>
      </c>
      <c r="E428" s="23">
        <f t="shared" si="5"/>
        <v>0</v>
      </c>
    </row>
    <row r="429" spans="1:5" s="10" customFormat="1" ht="11.25" x14ac:dyDescent="0.2">
      <c r="A429" s="15" t="s">
        <v>390</v>
      </c>
      <c r="B429" s="11" t="s">
        <v>937</v>
      </c>
      <c r="C429" s="17">
        <v>44288.3</v>
      </c>
      <c r="D429" s="17">
        <v>0</v>
      </c>
      <c r="E429" s="23">
        <f t="shared" si="5"/>
        <v>0</v>
      </c>
    </row>
    <row r="430" spans="1:5" s="14" customFormat="1" ht="22.5" x14ac:dyDescent="0.2">
      <c r="A430" s="15" t="s">
        <v>391</v>
      </c>
      <c r="B430" s="27" t="s">
        <v>938</v>
      </c>
      <c r="C430" s="23">
        <v>44288.3</v>
      </c>
      <c r="D430" s="23">
        <v>0</v>
      </c>
      <c r="E430" s="23">
        <f t="shared" si="5"/>
        <v>0</v>
      </c>
    </row>
    <row r="431" spans="1:5" s="14" customFormat="1" ht="22.5" x14ac:dyDescent="0.2">
      <c r="A431" s="15" t="s">
        <v>392</v>
      </c>
      <c r="B431" s="11" t="s">
        <v>939</v>
      </c>
      <c r="C431" s="17">
        <v>19359.8</v>
      </c>
      <c r="D431" s="17">
        <v>0</v>
      </c>
      <c r="E431" s="23">
        <f t="shared" si="5"/>
        <v>0</v>
      </c>
    </row>
    <row r="432" spans="1:5" s="14" customFormat="1" ht="33.75" x14ac:dyDescent="0.2">
      <c r="A432" s="15" t="s">
        <v>393</v>
      </c>
      <c r="B432" s="11" t="s">
        <v>940</v>
      </c>
      <c r="C432" s="17">
        <v>19359.8</v>
      </c>
      <c r="D432" s="17">
        <v>0</v>
      </c>
      <c r="E432" s="23">
        <f t="shared" si="5"/>
        <v>0</v>
      </c>
    </row>
    <row r="433" spans="1:5" s="14" customFormat="1" ht="33.75" x14ac:dyDescent="0.2">
      <c r="A433" s="15" t="s">
        <v>394</v>
      </c>
      <c r="B433" s="11" t="s">
        <v>941</v>
      </c>
      <c r="C433" s="17">
        <v>151661.9</v>
      </c>
      <c r="D433" s="17">
        <v>0</v>
      </c>
      <c r="E433" s="23">
        <f t="shared" si="5"/>
        <v>0</v>
      </c>
    </row>
    <row r="434" spans="1:5" s="10" customFormat="1" ht="45" x14ac:dyDescent="0.2">
      <c r="A434" s="15" t="s">
        <v>395</v>
      </c>
      <c r="B434" s="11" t="s">
        <v>942</v>
      </c>
      <c r="C434" s="17">
        <v>151661.9</v>
      </c>
      <c r="D434" s="17">
        <v>0</v>
      </c>
      <c r="E434" s="23">
        <f t="shared" si="5"/>
        <v>0</v>
      </c>
    </row>
    <row r="435" spans="1:5" s="10" customFormat="1" ht="56.25" x14ac:dyDescent="0.2">
      <c r="A435" s="15" t="s">
        <v>396</v>
      </c>
      <c r="B435" s="11" t="s">
        <v>943</v>
      </c>
      <c r="C435" s="17">
        <v>9859.6</v>
      </c>
      <c r="D435" s="17">
        <v>0</v>
      </c>
      <c r="E435" s="23">
        <f t="shared" si="5"/>
        <v>0</v>
      </c>
    </row>
    <row r="436" spans="1:5" s="10" customFormat="1" ht="67.5" x14ac:dyDescent="0.2">
      <c r="A436" s="15" t="s">
        <v>1397</v>
      </c>
      <c r="B436" s="11" t="s">
        <v>944</v>
      </c>
      <c r="C436" s="17">
        <v>9859.6</v>
      </c>
      <c r="D436" s="17">
        <v>0</v>
      </c>
      <c r="E436" s="23">
        <f t="shared" si="5"/>
        <v>0</v>
      </c>
    </row>
    <row r="437" spans="1:5" s="10" customFormat="1" ht="22.5" x14ac:dyDescent="0.2">
      <c r="A437" s="15" t="s">
        <v>397</v>
      </c>
      <c r="B437" s="11" t="s">
        <v>945</v>
      </c>
      <c r="C437" s="17">
        <v>458222.4</v>
      </c>
      <c r="D437" s="17">
        <v>0</v>
      </c>
      <c r="E437" s="23">
        <f t="shared" si="5"/>
        <v>0</v>
      </c>
    </row>
    <row r="438" spans="1:5" s="10" customFormat="1" ht="22.5" x14ac:dyDescent="0.2">
      <c r="A438" s="15" t="s">
        <v>398</v>
      </c>
      <c r="B438" s="11" t="s">
        <v>946</v>
      </c>
      <c r="C438" s="17">
        <v>458222.4</v>
      </c>
      <c r="D438" s="17">
        <v>0</v>
      </c>
      <c r="E438" s="23">
        <f t="shared" si="5"/>
        <v>0</v>
      </c>
    </row>
    <row r="439" spans="1:5" s="10" customFormat="1" ht="22.5" x14ac:dyDescent="0.2">
      <c r="A439" s="15" t="s">
        <v>399</v>
      </c>
      <c r="B439" s="11" t="s">
        <v>947</v>
      </c>
      <c r="C439" s="17">
        <v>8928.6</v>
      </c>
      <c r="D439" s="17">
        <v>0</v>
      </c>
      <c r="E439" s="23">
        <f t="shared" si="5"/>
        <v>0</v>
      </c>
    </row>
    <row r="440" spans="1:5" s="10" customFormat="1" ht="33.75" x14ac:dyDescent="0.2">
      <c r="A440" s="15" t="s">
        <v>400</v>
      </c>
      <c r="B440" s="11" t="s">
        <v>948</v>
      </c>
      <c r="C440" s="17">
        <v>8928.6</v>
      </c>
      <c r="D440" s="17">
        <v>0</v>
      </c>
      <c r="E440" s="23">
        <f t="shared" si="5"/>
        <v>0</v>
      </c>
    </row>
    <row r="441" spans="1:5" s="10" customFormat="1" ht="56.25" x14ac:dyDescent="0.2">
      <c r="A441" s="15" t="s">
        <v>401</v>
      </c>
      <c r="B441" s="11" t="s">
        <v>949</v>
      </c>
      <c r="C441" s="17">
        <v>12750</v>
      </c>
      <c r="D441" s="17">
        <v>0</v>
      </c>
      <c r="E441" s="23">
        <f t="shared" si="5"/>
        <v>0</v>
      </c>
    </row>
    <row r="442" spans="1:5" s="10" customFormat="1" ht="56.25" x14ac:dyDescent="0.2">
      <c r="A442" s="15" t="s">
        <v>402</v>
      </c>
      <c r="B442" s="11" t="s">
        <v>950</v>
      </c>
      <c r="C442" s="17">
        <v>12750</v>
      </c>
      <c r="D442" s="17">
        <v>0</v>
      </c>
      <c r="E442" s="23">
        <f t="shared" si="5"/>
        <v>0</v>
      </c>
    </row>
    <row r="443" spans="1:5" s="10" customFormat="1" ht="22.5" x14ac:dyDescent="0.2">
      <c r="A443" s="15" t="s">
        <v>1398</v>
      </c>
      <c r="B443" s="11" t="s">
        <v>1460</v>
      </c>
      <c r="C443" s="17">
        <v>6218.7</v>
      </c>
      <c r="D443" s="17">
        <v>0</v>
      </c>
      <c r="E443" s="23">
        <f t="shared" si="5"/>
        <v>0</v>
      </c>
    </row>
    <row r="444" spans="1:5" s="10" customFormat="1" ht="22.5" x14ac:dyDescent="0.2">
      <c r="A444" s="15" t="s">
        <v>1399</v>
      </c>
      <c r="B444" s="11" t="s">
        <v>1461</v>
      </c>
      <c r="C444" s="17">
        <v>6218.7</v>
      </c>
      <c r="D444" s="17">
        <v>0</v>
      </c>
      <c r="E444" s="23">
        <f t="shared" si="5"/>
        <v>0</v>
      </c>
    </row>
    <row r="445" spans="1:5" s="14" customFormat="1" ht="67.5" x14ac:dyDescent="0.2">
      <c r="A445" s="15" t="s">
        <v>1400</v>
      </c>
      <c r="B445" s="11" t="s">
        <v>1462</v>
      </c>
      <c r="C445" s="17">
        <v>5779.3</v>
      </c>
      <c r="D445" s="17">
        <v>0</v>
      </c>
      <c r="E445" s="23">
        <f t="shared" si="5"/>
        <v>0</v>
      </c>
    </row>
    <row r="446" spans="1:5" s="14" customFormat="1" ht="67.5" x14ac:dyDescent="0.2">
      <c r="A446" s="15" t="s">
        <v>1401</v>
      </c>
      <c r="B446" s="11" t="s">
        <v>1463</v>
      </c>
      <c r="C446" s="17">
        <v>5779.3</v>
      </c>
      <c r="D446" s="17">
        <v>0</v>
      </c>
      <c r="E446" s="23">
        <f t="shared" si="5"/>
        <v>0</v>
      </c>
    </row>
    <row r="447" spans="1:5" s="10" customFormat="1" ht="45" x14ac:dyDescent="0.2">
      <c r="A447" s="15" t="s">
        <v>403</v>
      </c>
      <c r="B447" s="11" t="s">
        <v>951</v>
      </c>
      <c r="C447" s="17">
        <v>18489.900000000001</v>
      </c>
      <c r="D447" s="17">
        <v>0</v>
      </c>
      <c r="E447" s="23">
        <f t="shared" si="5"/>
        <v>0</v>
      </c>
    </row>
    <row r="448" spans="1:5" s="10" customFormat="1" ht="45" x14ac:dyDescent="0.2">
      <c r="A448" s="15" t="s">
        <v>404</v>
      </c>
      <c r="B448" s="11" t="s">
        <v>952</v>
      </c>
      <c r="C448" s="17">
        <v>18489.900000000001</v>
      </c>
      <c r="D448" s="17">
        <v>0</v>
      </c>
      <c r="E448" s="23">
        <f t="shared" si="5"/>
        <v>0</v>
      </c>
    </row>
    <row r="449" spans="1:5" s="10" customFormat="1" ht="33.75" x14ac:dyDescent="0.2">
      <c r="A449" s="15" t="s">
        <v>405</v>
      </c>
      <c r="B449" s="11" t="s">
        <v>953</v>
      </c>
      <c r="C449" s="17">
        <v>612031</v>
      </c>
      <c r="D449" s="17">
        <v>0</v>
      </c>
      <c r="E449" s="23">
        <f t="shared" si="5"/>
        <v>0</v>
      </c>
    </row>
    <row r="450" spans="1:5" s="10" customFormat="1" ht="45" x14ac:dyDescent="0.2">
      <c r="A450" s="15" t="s">
        <v>406</v>
      </c>
      <c r="B450" s="11" t="s">
        <v>954</v>
      </c>
      <c r="C450" s="17">
        <v>612031</v>
      </c>
      <c r="D450" s="17">
        <v>0</v>
      </c>
      <c r="E450" s="23">
        <f t="shared" si="5"/>
        <v>0</v>
      </c>
    </row>
    <row r="451" spans="1:5" s="10" customFormat="1" ht="33.75" x14ac:dyDescent="0.2">
      <c r="A451" s="15" t="s">
        <v>407</v>
      </c>
      <c r="B451" s="11" t="s">
        <v>955</v>
      </c>
      <c r="C451" s="17">
        <v>1140558.7</v>
      </c>
      <c r="D451" s="17">
        <v>0</v>
      </c>
      <c r="E451" s="23">
        <f t="shared" si="5"/>
        <v>0</v>
      </c>
    </row>
    <row r="452" spans="1:5" s="10" customFormat="1" ht="33.75" x14ac:dyDescent="0.2">
      <c r="A452" s="15" t="s">
        <v>408</v>
      </c>
      <c r="B452" s="11" t="s">
        <v>956</v>
      </c>
      <c r="C452" s="17">
        <v>1140558.7</v>
      </c>
      <c r="D452" s="17">
        <v>0</v>
      </c>
      <c r="E452" s="23">
        <f t="shared" si="5"/>
        <v>0</v>
      </c>
    </row>
    <row r="453" spans="1:5" s="10" customFormat="1" ht="33.75" x14ac:dyDescent="0.2">
      <c r="A453" s="15" t="s">
        <v>1402</v>
      </c>
      <c r="B453" s="11" t="s">
        <v>1464</v>
      </c>
      <c r="C453" s="17">
        <v>6849</v>
      </c>
      <c r="D453" s="17">
        <v>0</v>
      </c>
      <c r="E453" s="23">
        <f t="shared" si="5"/>
        <v>0</v>
      </c>
    </row>
    <row r="454" spans="1:5" s="10" customFormat="1" ht="33.75" x14ac:dyDescent="0.2">
      <c r="A454" s="15" t="s">
        <v>1403</v>
      </c>
      <c r="B454" s="11" t="s">
        <v>1465</v>
      </c>
      <c r="C454" s="17">
        <v>6849</v>
      </c>
      <c r="D454" s="17">
        <v>0</v>
      </c>
      <c r="E454" s="23">
        <f t="shared" si="5"/>
        <v>0</v>
      </c>
    </row>
    <row r="455" spans="1:5" s="14" customFormat="1" ht="22.5" x14ac:dyDescent="0.2">
      <c r="A455" s="15" t="s">
        <v>409</v>
      </c>
      <c r="B455" s="27" t="s">
        <v>957</v>
      </c>
      <c r="C455" s="23">
        <v>1006768.5</v>
      </c>
      <c r="D455" s="23">
        <v>0</v>
      </c>
      <c r="E455" s="23">
        <f t="shared" si="5"/>
        <v>0</v>
      </c>
    </row>
    <row r="456" spans="1:5" s="14" customFormat="1" ht="22.5" x14ac:dyDescent="0.2">
      <c r="A456" s="15" t="s">
        <v>410</v>
      </c>
      <c r="B456" s="11" t="s">
        <v>958</v>
      </c>
      <c r="C456" s="17">
        <v>1006768.5</v>
      </c>
      <c r="D456" s="17">
        <v>0</v>
      </c>
      <c r="E456" s="23">
        <f t="shared" si="5"/>
        <v>0</v>
      </c>
    </row>
    <row r="457" spans="1:5" s="14" customFormat="1" ht="22.5" x14ac:dyDescent="0.2">
      <c r="A457" s="15" t="s">
        <v>1404</v>
      </c>
      <c r="B457" s="11" t="s">
        <v>1466</v>
      </c>
      <c r="C457" s="17">
        <v>250211.1</v>
      </c>
      <c r="D457" s="17">
        <v>0</v>
      </c>
      <c r="E457" s="23">
        <f t="shared" si="5"/>
        <v>0</v>
      </c>
    </row>
    <row r="458" spans="1:5" s="14" customFormat="1" ht="22.5" x14ac:dyDescent="0.2">
      <c r="A458" s="15" t="s">
        <v>1405</v>
      </c>
      <c r="B458" s="11" t="s">
        <v>1467</v>
      </c>
      <c r="C458" s="17">
        <v>250211.1</v>
      </c>
      <c r="D458" s="17">
        <v>0</v>
      </c>
      <c r="E458" s="23">
        <f t="shared" si="5"/>
        <v>0</v>
      </c>
    </row>
    <row r="459" spans="1:5" s="14" customFormat="1" ht="56.25" x14ac:dyDescent="0.2">
      <c r="A459" s="15" t="s">
        <v>411</v>
      </c>
      <c r="B459" s="11" t="s">
        <v>959</v>
      </c>
      <c r="C459" s="17">
        <v>18135.900000000001</v>
      </c>
      <c r="D459" s="17">
        <v>2356.4123999999997</v>
      </c>
      <c r="E459" s="23">
        <f t="shared" si="5"/>
        <v>12.993082229169767</v>
      </c>
    </row>
    <row r="460" spans="1:5" s="14" customFormat="1" ht="56.25" x14ac:dyDescent="0.2">
      <c r="A460" s="15" t="s">
        <v>412</v>
      </c>
      <c r="B460" s="11" t="s">
        <v>960</v>
      </c>
      <c r="C460" s="17">
        <v>18135.900000000001</v>
      </c>
      <c r="D460" s="17">
        <v>2356.4123999999997</v>
      </c>
      <c r="E460" s="23">
        <f t="shared" si="5"/>
        <v>12.993082229169767</v>
      </c>
    </row>
    <row r="461" spans="1:5" s="10" customFormat="1" ht="22.5" x14ac:dyDescent="0.2">
      <c r="A461" s="15" t="s">
        <v>413</v>
      </c>
      <c r="B461" s="11" t="s">
        <v>961</v>
      </c>
      <c r="C461" s="17">
        <v>6732757.9000000004</v>
      </c>
      <c r="D461" s="17">
        <v>0</v>
      </c>
      <c r="E461" s="23">
        <f t="shared" si="5"/>
        <v>0</v>
      </c>
    </row>
    <row r="462" spans="1:5" s="10" customFormat="1" ht="33.75" x14ac:dyDescent="0.2">
      <c r="A462" s="15" t="s">
        <v>414</v>
      </c>
      <c r="B462" s="11" t="s">
        <v>962</v>
      </c>
      <c r="C462" s="17">
        <v>6732757.9000000004</v>
      </c>
      <c r="D462" s="17">
        <v>0</v>
      </c>
      <c r="E462" s="23">
        <f t="shared" si="5"/>
        <v>0</v>
      </c>
    </row>
    <row r="463" spans="1:5" s="10" customFormat="1" ht="45" x14ac:dyDescent="0.2">
      <c r="A463" s="15" t="s">
        <v>415</v>
      </c>
      <c r="B463" s="11" t="s">
        <v>963</v>
      </c>
      <c r="C463" s="17">
        <v>14755.9</v>
      </c>
      <c r="D463" s="17">
        <v>1194.61455</v>
      </c>
      <c r="E463" s="23">
        <f t="shared" si="5"/>
        <v>8.0958433575722264</v>
      </c>
    </row>
    <row r="464" spans="1:5" s="10" customFormat="1" ht="33.75" x14ac:dyDescent="0.2">
      <c r="A464" s="15" t="s">
        <v>416</v>
      </c>
      <c r="B464" s="11" t="s">
        <v>964</v>
      </c>
      <c r="C464" s="17">
        <v>292301.09999999998</v>
      </c>
      <c r="D464" s="17">
        <v>3391.23279</v>
      </c>
      <c r="E464" s="23">
        <f t="shared" si="5"/>
        <v>1.1601847512718906</v>
      </c>
    </row>
    <row r="465" spans="1:7" s="10" customFormat="1" ht="45" x14ac:dyDescent="0.2">
      <c r="A465" s="15" t="s">
        <v>1406</v>
      </c>
      <c r="B465" s="11" t="s">
        <v>1468</v>
      </c>
      <c r="C465" s="17">
        <v>37805.5</v>
      </c>
      <c r="D465" s="17">
        <v>0</v>
      </c>
      <c r="E465" s="23">
        <f t="shared" ref="E465:E528" si="6">D465/C465*100</f>
        <v>0</v>
      </c>
    </row>
    <row r="466" spans="1:7" s="10" customFormat="1" ht="45" x14ac:dyDescent="0.2">
      <c r="A466" s="15" t="s">
        <v>1407</v>
      </c>
      <c r="B466" s="11" t="s">
        <v>1469</v>
      </c>
      <c r="C466" s="17">
        <v>35707.300000000003</v>
      </c>
      <c r="D466" s="17">
        <v>0</v>
      </c>
      <c r="E466" s="23">
        <f t="shared" si="6"/>
        <v>0</v>
      </c>
    </row>
    <row r="467" spans="1:7" s="10" customFormat="1" ht="45" x14ac:dyDescent="0.2">
      <c r="A467" s="15" t="s">
        <v>1408</v>
      </c>
      <c r="B467" s="11" t="s">
        <v>1470</v>
      </c>
      <c r="C467" s="17">
        <v>2098.1999999999998</v>
      </c>
      <c r="D467" s="17">
        <v>0</v>
      </c>
      <c r="E467" s="23">
        <f t="shared" si="6"/>
        <v>0</v>
      </c>
    </row>
    <row r="468" spans="1:7" s="14" customFormat="1" ht="33.75" x14ac:dyDescent="0.2">
      <c r="A468" s="15" t="s">
        <v>1409</v>
      </c>
      <c r="B468" s="27" t="s">
        <v>1471</v>
      </c>
      <c r="C468" s="23">
        <v>276375.34343000001</v>
      </c>
      <c r="D468" s="23">
        <v>0</v>
      </c>
      <c r="E468" s="23">
        <f t="shared" si="6"/>
        <v>0</v>
      </c>
    </row>
    <row r="469" spans="1:7" s="14" customFormat="1" ht="45" x14ac:dyDescent="0.2">
      <c r="A469" s="15" t="s">
        <v>1410</v>
      </c>
      <c r="B469" s="11" t="s">
        <v>1472</v>
      </c>
      <c r="C469" s="17">
        <v>276375.3</v>
      </c>
      <c r="D469" s="17">
        <v>0</v>
      </c>
      <c r="E469" s="23">
        <f t="shared" si="6"/>
        <v>0</v>
      </c>
    </row>
    <row r="470" spans="1:7" s="14" customFormat="1" ht="45" x14ac:dyDescent="0.2">
      <c r="A470" s="15" t="s">
        <v>1411</v>
      </c>
      <c r="B470" s="11" t="s">
        <v>1473</v>
      </c>
      <c r="C470" s="17">
        <v>4.3429999999999996E-2</v>
      </c>
      <c r="D470" s="17">
        <v>0</v>
      </c>
      <c r="E470" s="23">
        <f t="shared" si="6"/>
        <v>0</v>
      </c>
    </row>
    <row r="471" spans="1:7" s="10" customFormat="1" ht="22.5" x14ac:dyDescent="0.2">
      <c r="A471" s="15" t="s">
        <v>1412</v>
      </c>
      <c r="B471" s="11" t="s">
        <v>1474</v>
      </c>
      <c r="C471" s="17">
        <v>156204.1</v>
      </c>
      <c r="D471" s="17">
        <v>0</v>
      </c>
      <c r="E471" s="23">
        <f t="shared" si="6"/>
        <v>0</v>
      </c>
    </row>
    <row r="472" spans="1:7" s="10" customFormat="1" ht="33.75" x14ac:dyDescent="0.2">
      <c r="A472" s="15" t="s">
        <v>1413</v>
      </c>
      <c r="B472" s="11" t="s">
        <v>1475</v>
      </c>
      <c r="C472" s="17">
        <v>156204.1</v>
      </c>
      <c r="D472" s="17">
        <v>0</v>
      </c>
      <c r="E472" s="23">
        <f t="shared" si="6"/>
        <v>0</v>
      </c>
    </row>
    <row r="473" spans="1:7" s="10" customFormat="1" ht="11.25" x14ac:dyDescent="0.2">
      <c r="A473" s="15" t="s">
        <v>1414</v>
      </c>
      <c r="B473" s="11" t="s">
        <v>1476</v>
      </c>
      <c r="C473" s="17">
        <v>1000</v>
      </c>
      <c r="D473" s="17">
        <v>0</v>
      </c>
      <c r="E473" s="23">
        <f t="shared" si="6"/>
        <v>0</v>
      </c>
    </row>
    <row r="474" spans="1:7" s="10" customFormat="1" ht="22.5" x14ac:dyDescent="0.2">
      <c r="A474" s="15" t="s">
        <v>1415</v>
      </c>
      <c r="B474" s="11" t="s">
        <v>1477</v>
      </c>
      <c r="C474" s="17">
        <v>1000</v>
      </c>
      <c r="D474" s="17">
        <v>0</v>
      </c>
      <c r="E474" s="23">
        <f t="shared" si="6"/>
        <v>0</v>
      </c>
    </row>
    <row r="475" spans="1:7" s="10" customFormat="1" ht="22.5" x14ac:dyDescent="0.2">
      <c r="A475" s="15" t="s">
        <v>417</v>
      </c>
      <c r="B475" s="11" t="s">
        <v>965</v>
      </c>
      <c r="C475" s="17">
        <v>5814.9</v>
      </c>
      <c r="D475" s="17">
        <v>0</v>
      </c>
      <c r="E475" s="23">
        <f t="shared" si="6"/>
        <v>0</v>
      </c>
      <c r="F475" s="17"/>
      <c r="G475" s="32"/>
    </row>
    <row r="476" spans="1:7" s="10" customFormat="1" ht="22.5" x14ac:dyDescent="0.2">
      <c r="A476" s="15" t="s">
        <v>418</v>
      </c>
      <c r="B476" s="11" t="s">
        <v>966</v>
      </c>
      <c r="C476" s="17">
        <v>5814.9</v>
      </c>
      <c r="D476" s="17">
        <v>0</v>
      </c>
      <c r="E476" s="23">
        <f t="shared" si="6"/>
        <v>0</v>
      </c>
      <c r="F476" s="17"/>
      <c r="G476" s="32"/>
    </row>
    <row r="477" spans="1:7" s="10" customFormat="1" ht="33.75" x14ac:dyDescent="0.2">
      <c r="A477" s="15" t="s">
        <v>419</v>
      </c>
      <c r="B477" s="11" t="s">
        <v>967</v>
      </c>
      <c r="C477" s="17">
        <v>11520.7</v>
      </c>
      <c r="D477" s="17">
        <v>0</v>
      </c>
      <c r="E477" s="23">
        <f t="shared" si="6"/>
        <v>0</v>
      </c>
    </row>
    <row r="478" spans="1:7" s="10" customFormat="1" ht="33.75" x14ac:dyDescent="0.2">
      <c r="A478" s="15" t="s">
        <v>420</v>
      </c>
      <c r="B478" s="11" t="s">
        <v>968</v>
      </c>
      <c r="C478" s="17">
        <v>4822.8999999999996</v>
      </c>
      <c r="D478" s="17">
        <v>0</v>
      </c>
      <c r="E478" s="23">
        <f t="shared" si="6"/>
        <v>0</v>
      </c>
    </row>
    <row r="479" spans="1:7" s="14" customFormat="1" ht="45" x14ac:dyDescent="0.2">
      <c r="A479" s="15" t="s">
        <v>421</v>
      </c>
      <c r="B479" s="11" t="s">
        <v>969</v>
      </c>
      <c r="C479" s="17">
        <v>4822.8999999999996</v>
      </c>
      <c r="D479" s="17">
        <v>0</v>
      </c>
      <c r="E479" s="23">
        <f t="shared" si="6"/>
        <v>0</v>
      </c>
    </row>
    <row r="480" spans="1:7" s="10" customFormat="1" ht="33.75" x14ac:dyDescent="0.2">
      <c r="A480" s="15" t="s">
        <v>422</v>
      </c>
      <c r="B480" s="11" t="s">
        <v>970</v>
      </c>
      <c r="C480" s="17">
        <v>18765.900000000001</v>
      </c>
      <c r="D480" s="17">
        <v>0</v>
      </c>
      <c r="E480" s="23">
        <f t="shared" si="6"/>
        <v>0</v>
      </c>
    </row>
    <row r="481" spans="1:7" s="10" customFormat="1" ht="33.75" x14ac:dyDescent="0.2">
      <c r="A481" s="15" t="s">
        <v>423</v>
      </c>
      <c r="B481" s="11" t="s">
        <v>971</v>
      </c>
      <c r="C481" s="17">
        <v>18765.900000000001</v>
      </c>
      <c r="D481" s="17">
        <v>0</v>
      </c>
      <c r="E481" s="23">
        <f t="shared" si="6"/>
        <v>0</v>
      </c>
    </row>
    <row r="482" spans="1:7" s="10" customFormat="1" ht="22.5" x14ac:dyDescent="0.2">
      <c r="A482" s="15" t="s">
        <v>424</v>
      </c>
      <c r="B482" s="11" t="s">
        <v>972</v>
      </c>
      <c r="C482" s="17">
        <v>53575</v>
      </c>
      <c r="D482" s="17">
        <v>0</v>
      </c>
      <c r="E482" s="23">
        <f t="shared" si="6"/>
        <v>0</v>
      </c>
    </row>
    <row r="483" spans="1:7" s="14" customFormat="1" ht="22.5" x14ac:dyDescent="0.2">
      <c r="A483" s="15" t="s">
        <v>425</v>
      </c>
      <c r="B483" s="27" t="s">
        <v>973</v>
      </c>
      <c r="C483" s="23">
        <v>53575</v>
      </c>
      <c r="D483" s="23">
        <v>0</v>
      </c>
      <c r="E483" s="23">
        <f t="shared" si="6"/>
        <v>0</v>
      </c>
    </row>
    <row r="484" spans="1:7" s="14" customFormat="1" ht="22.5" x14ac:dyDescent="0.2">
      <c r="A484" s="15" t="s">
        <v>426</v>
      </c>
      <c r="B484" s="11" t="s">
        <v>974</v>
      </c>
      <c r="C484" s="17">
        <v>29928.6</v>
      </c>
      <c r="D484" s="17">
        <v>0</v>
      </c>
      <c r="E484" s="23">
        <f t="shared" si="6"/>
        <v>0</v>
      </c>
    </row>
    <row r="485" spans="1:7" s="10" customFormat="1" ht="22.5" x14ac:dyDescent="0.2">
      <c r="A485" s="15" t="s">
        <v>427</v>
      </c>
      <c r="B485" s="11" t="s">
        <v>975</v>
      </c>
      <c r="C485" s="17">
        <v>29928.6</v>
      </c>
      <c r="D485" s="17">
        <v>0</v>
      </c>
      <c r="E485" s="23">
        <f t="shared" si="6"/>
        <v>0</v>
      </c>
    </row>
    <row r="486" spans="1:7" s="14" customFormat="1" ht="22.5" x14ac:dyDescent="0.2">
      <c r="A486" s="15" t="s">
        <v>1416</v>
      </c>
      <c r="B486" s="11" t="s">
        <v>1478</v>
      </c>
      <c r="C486" s="17">
        <v>292095.8</v>
      </c>
      <c r="D486" s="17">
        <v>0</v>
      </c>
      <c r="E486" s="23">
        <f t="shared" si="6"/>
        <v>0</v>
      </c>
      <c r="F486" s="17"/>
      <c r="G486" s="31"/>
    </row>
    <row r="487" spans="1:7" s="14" customFormat="1" ht="33.75" x14ac:dyDescent="0.2">
      <c r="A487" s="15" t="s">
        <v>1417</v>
      </c>
      <c r="B487" s="11" t="s">
        <v>1479</v>
      </c>
      <c r="C487" s="17">
        <v>292095.8</v>
      </c>
      <c r="D487" s="17">
        <v>0</v>
      </c>
      <c r="E487" s="23">
        <f t="shared" si="6"/>
        <v>0</v>
      </c>
    </row>
    <row r="488" spans="1:7" s="10" customFormat="1" ht="11.25" x14ac:dyDescent="0.2">
      <c r="A488" s="15" t="s">
        <v>428</v>
      </c>
      <c r="B488" s="11" t="s">
        <v>976</v>
      </c>
      <c r="C488" s="17">
        <v>6406</v>
      </c>
      <c r="D488" s="17">
        <v>0</v>
      </c>
      <c r="E488" s="23">
        <f t="shared" si="6"/>
        <v>0</v>
      </c>
    </row>
    <row r="489" spans="1:7" s="10" customFormat="1" ht="22.5" x14ac:dyDescent="0.2">
      <c r="A489" s="15" t="s">
        <v>429</v>
      </c>
      <c r="B489" s="11" t="s">
        <v>977</v>
      </c>
      <c r="C489" s="17">
        <v>5098</v>
      </c>
      <c r="D489" s="17">
        <v>0</v>
      </c>
      <c r="E489" s="23">
        <f t="shared" si="6"/>
        <v>0</v>
      </c>
    </row>
    <row r="490" spans="1:7" s="10" customFormat="1" ht="22.5" x14ac:dyDescent="0.2">
      <c r="A490" s="15" t="s">
        <v>430</v>
      </c>
      <c r="B490" s="11" t="s">
        <v>978</v>
      </c>
      <c r="C490" s="17">
        <v>1308</v>
      </c>
      <c r="D490" s="17">
        <v>0</v>
      </c>
      <c r="E490" s="23">
        <f t="shared" si="6"/>
        <v>0</v>
      </c>
    </row>
    <row r="491" spans="1:7" s="10" customFormat="1" ht="22.5" x14ac:dyDescent="0.2">
      <c r="A491" s="15" t="s">
        <v>431</v>
      </c>
      <c r="B491" s="11" t="s">
        <v>979</v>
      </c>
      <c r="C491" s="17">
        <v>31854.3</v>
      </c>
      <c r="D491" s="17">
        <v>0</v>
      </c>
      <c r="E491" s="23">
        <f t="shared" si="6"/>
        <v>0</v>
      </c>
    </row>
    <row r="492" spans="1:7" s="10" customFormat="1" ht="22.5" x14ac:dyDescent="0.2">
      <c r="A492" s="15" t="s">
        <v>432</v>
      </c>
      <c r="B492" s="11" t="s">
        <v>980</v>
      </c>
      <c r="C492" s="17">
        <v>31854.3</v>
      </c>
      <c r="D492" s="17">
        <v>0</v>
      </c>
      <c r="E492" s="23">
        <f t="shared" si="6"/>
        <v>0</v>
      </c>
    </row>
    <row r="493" spans="1:7" s="10" customFormat="1" ht="22.5" x14ac:dyDescent="0.2">
      <c r="A493" s="15" t="s">
        <v>433</v>
      </c>
      <c r="B493" s="11" t="s">
        <v>981</v>
      </c>
      <c r="C493" s="17">
        <v>16178.2</v>
      </c>
      <c r="D493" s="17">
        <v>0</v>
      </c>
      <c r="E493" s="23">
        <f t="shared" si="6"/>
        <v>0</v>
      </c>
    </row>
    <row r="494" spans="1:7" s="14" customFormat="1" ht="33.75" x14ac:dyDescent="0.2">
      <c r="A494" s="15" t="s">
        <v>434</v>
      </c>
      <c r="B494" s="11" t="s">
        <v>982</v>
      </c>
      <c r="C494" s="17">
        <v>16178.2</v>
      </c>
      <c r="D494" s="17">
        <v>0</v>
      </c>
      <c r="E494" s="23">
        <f t="shared" si="6"/>
        <v>0</v>
      </c>
    </row>
    <row r="495" spans="1:7" s="14" customFormat="1" ht="22.5" x14ac:dyDescent="0.2">
      <c r="A495" s="15" t="s">
        <v>435</v>
      </c>
      <c r="B495" s="11" t="s">
        <v>983</v>
      </c>
      <c r="C495" s="17">
        <v>5286.7</v>
      </c>
      <c r="D495" s="17">
        <v>0</v>
      </c>
      <c r="E495" s="23">
        <f t="shared" si="6"/>
        <v>0</v>
      </c>
    </row>
    <row r="496" spans="1:7" s="10" customFormat="1" ht="33.75" x14ac:dyDescent="0.2">
      <c r="A496" s="15" t="s">
        <v>436</v>
      </c>
      <c r="B496" s="11" t="s">
        <v>984</v>
      </c>
      <c r="C496" s="17">
        <v>5286.7</v>
      </c>
      <c r="D496" s="17">
        <v>0</v>
      </c>
      <c r="E496" s="23">
        <f t="shared" si="6"/>
        <v>0</v>
      </c>
    </row>
    <row r="497" spans="1:5" s="10" customFormat="1" ht="11.25" x14ac:dyDescent="0.2">
      <c r="A497" s="15" t="s">
        <v>437</v>
      </c>
      <c r="B497" s="11" t="s">
        <v>985</v>
      </c>
      <c r="C497" s="17">
        <v>15303.9</v>
      </c>
      <c r="D497" s="17">
        <v>0</v>
      </c>
      <c r="E497" s="23">
        <f t="shared" si="6"/>
        <v>0</v>
      </c>
    </row>
    <row r="498" spans="1:5" s="10" customFormat="1" ht="22.5" x14ac:dyDescent="0.2">
      <c r="A498" s="15" t="s">
        <v>438</v>
      </c>
      <c r="B498" s="11" t="s">
        <v>986</v>
      </c>
      <c r="C498" s="17">
        <v>15303.9</v>
      </c>
      <c r="D498" s="17">
        <v>0</v>
      </c>
      <c r="E498" s="23">
        <f t="shared" si="6"/>
        <v>0</v>
      </c>
    </row>
    <row r="499" spans="1:5" s="10" customFormat="1" ht="22.5" x14ac:dyDescent="0.2">
      <c r="A499" s="15" t="s">
        <v>439</v>
      </c>
      <c r="B499" s="11" t="s">
        <v>987</v>
      </c>
      <c r="C499" s="17">
        <v>107197.1</v>
      </c>
      <c r="D499" s="17">
        <v>0</v>
      </c>
      <c r="E499" s="23">
        <f t="shared" si="6"/>
        <v>0</v>
      </c>
    </row>
    <row r="500" spans="1:5" s="10" customFormat="1" ht="33.75" x14ac:dyDescent="0.2">
      <c r="A500" s="15" t="s">
        <v>440</v>
      </c>
      <c r="B500" s="11" t="s">
        <v>988</v>
      </c>
      <c r="C500" s="17">
        <v>107197.1</v>
      </c>
      <c r="D500" s="17">
        <v>0</v>
      </c>
      <c r="E500" s="23">
        <f t="shared" si="6"/>
        <v>0</v>
      </c>
    </row>
    <row r="501" spans="1:5" s="10" customFormat="1" ht="22.5" x14ac:dyDescent="0.2">
      <c r="A501" s="15" t="s">
        <v>1418</v>
      </c>
      <c r="B501" s="11" t="s">
        <v>1480</v>
      </c>
      <c r="C501" s="17">
        <v>277674</v>
      </c>
      <c r="D501" s="17">
        <v>0</v>
      </c>
      <c r="E501" s="23">
        <f t="shared" si="6"/>
        <v>0</v>
      </c>
    </row>
    <row r="502" spans="1:5" s="14" customFormat="1" ht="33.75" x14ac:dyDescent="0.2">
      <c r="A502" s="15" t="s">
        <v>441</v>
      </c>
      <c r="B502" s="27" t="s">
        <v>989</v>
      </c>
      <c r="C502" s="23">
        <v>277674</v>
      </c>
      <c r="D502" s="23">
        <v>0</v>
      </c>
      <c r="E502" s="23">
        <f t="shared" si="6"/>
        <v>0</v>
      </c>
    </row>
    <row r="503" spans="1:5" s="14" customFormat="1" ht="45" x14ac:dyDescent="0.2">
      <c r="A503" s="15" t="s">
        <v>442</v>
      </c>
      <c r="B503" s="11" t="s">
        <v>990</v>
      </c>
      <c r="C503" s="17">
        <v>68527.5</v>
      </c>
      <c r="D503" s="17">
        <v>0</v>
      </c>
      <c r="E503" s="23">
        <f t="shared" si="6"/>
        <v>0</v>
      </c>
    </row>
    <row r="504" spans="1:5" s="14" customFormat="1" ht="45" x14ac:dyDescent="0.2">
      <c r="A504" s="15" t="s">
        <v>443</v>
      </c>
      <c r="B504" s="11" t="s">
        <v>991</v>
      </c>
      <c r="C504" s="17">
        <v>68527.5</v>
      </c>
      <c r="D504" s="17">
        <v>0</v>
      </c>
      <c r="E504" s="23">
        <f t="shared" si="6"/>
        <v>0</v>
      </c>
    </row>
    <row r="505" spans="1:5" s="14" customFormat="1" ht="22.5" x14ac:dyDescent="0.2">
      <c r="A505" s="15" t="s">
        <v>444</v>
      </c>
      <c r="B505" s="11" t="s">
        <v>992</v>
      </c>
      <c r="C505" s="17">
        <v>56576.5</v>
      </c>
      <c r="D505" s="17">
        <v>0</v>
      </c>
      <c r="E505" s="23">
        <f t="shared" si="6"/>
        <v>0</v>
      </c>
    </row>
    <row r="506" spans="1:5" s="10" customFormat="1" ht="22.5" x14ac:dyDescent="0.2">
      <c r="A506" s="15" t="s">
        <v>445</v>
      </c>
      <c r="B506" s="11" t="s">
        <v>993</v>
      </c>
      <c r="C506" s="17">
        <v>314134</v>
      </c>
      <c r="D506" s="17">
        <v>0</v>
      </c>
      <c r="E506" s="23">
        <f t="shared" si="6"/>
        <v>0</v>
      </c>
    </row>
    <row r="507" spans="1:5" s="10" customFormat="1" ht="22.5" x14ac:dyDescent="0.2">
      <c r="A507" s="15" t="s">
        <v>446</v>
      </c>
      <c r="B507" s="11" t="s">
        <v>994</v>
      </c>
      <c r="C507" s="17">
        <v>314134</v>
      </c>
      <c r="D507" s="17">
        <v>0</v>
      </c>
      <c r="E507" s="23">
        <f t="shared" si="6"/>
        <v>0</v>
      </c>
    </row>
    <row r="508" spans="1:5" s="10" customFormat="1" ht="33.75" x14ac:dyDescent="0.2">
      <c r="A508" s="15" t="s">
        <v>1419</v>
      </c>
      <c r="B508" s="11" t="s">
        <v>1481</v>
      </c>
      <c r="C508" s="17">
        <v>125912.3</v>
      </c>
      <c r="D508" s="17">
        <v>0</v>
      </c>
      <c r="E508" s="23">
        <f t="shared" si="6"/>
        <v>0</v>
      </c>
    </row>
    <row r="509" spans="1:5" s="10" customFormat="1" ht="33.75" x14ac:dyDescent="0.2">
      <c r="A509" s="15" t="s">
        <v>447</v>
      </c>
      <c r="B509" s="11" t="s">
        <v>995</v>
      </c>
      <c r="C509" s="17">
        <v>7201.7</v>
      </c>
      <c r="D509" s="17">
        <v>0</v>
      </c>
      <c r="E509" s="23">
        <f t="shared" si="6"/>
        <v>0</v>
      </c>
    </row>
    <row r="510" spans="1:5" s="14" customFormat="1" ht="22.5" x14ac:dyDescent="0.2">
      <c r="A510" s="15" t="s">
        <v>448</v>
      </c>
      <c r="B510" s="11" t="s">
        <v>996</v>
      </c>
      <c r="C510" s="17">
        <v>13151.3</v>
      </c>
      <c r="D510" s="17">
        <v>0</v>
      </c>
      <c r="E510" s="23">
        <f t="shared" si="6"/>
        <v>0</v>
      </c>
    </row>
    <row r="511" spans="1:5" s="14" customFormat="1" ht="22.5" x14ac:dyDescent="0.2">
      <c r="A511" s="15" t="s">
        <v>449</v>
      </c>
      <c r="B511" s="11" t="s">
        <v>997</v>
      </c>
      <c r="C511" s="17">
        <v>13151.3</v>
      </c>
      <c r="D511" s="17">
        <v>0</v>
      </c>
      <c r="E511" s="23">
        <f t="shared" si="6"/>
        <v>0</v>
      </c>
    </row>
    <row r="512" spans="1:5" s="10" customFormat="1" ht="22.5" x14ac:dyDescent="0.2">
      <c r="A512" s="15" t="s">
        <v>1420</v>
      </c>
      <c r="B512" s="11" t="s">
        <v>998</v>
      </c>
      <c r="C512" s="17">
        <v>8762.2000000000007</v>
      </c>
      <c r="D512" s="17">
        <v>0</v>
      </c>
      <c r="E512" s="23">
        <f t="shared" si="6"/>
        <v>0</v>
      </c>
    </row>
    <row r="513" spans="1:5" s="10" customFormat="1" ht="33.75" x14ac:dyDescent="0.2">
      <c r="A513" s="15" t="s">
        <v>1421</v>
      </c>
      <c r="B513" s="11" t="s">
        <v>999</v>
      </c>
      <c r="C513" s="17">
        <v>8762.2000000000007</v>
      </c>
      <c r="D513" s="17">
        <v>0</v>
      </c>
      <c r="E513" s="23">
        <f t="shared" si="6"/>
        <v>0</v>
      </c>
    </row>
    <row r="514" spans="1:5" s="10" customFormat="1" ht="45" x14ac:dyDescent="0.2">
      <c r="A514" s="15" t="s">
        <v>450</v>
      </c>
      <c r="B514" s="11" t="s">
        <v>1000</v>
      </c>
      <c r="C514" s="17">
        <v>208257.3</v>
      </c>
      <c r="D514" s="17">
        <v>0</v>
      </c>
      <c r="E514" s="23">
        <f t="shared" si="6"/>
        <v>0</v>
      </c>
    </row>
    <row r="515" spans="1:5" s="14" customFormat="1" ht="22.5" x14ac:dyDescent="0.2">
      <c r="A515" s="15" t="s">
        <v>451</v>
      </c>
      <c r="B515" s="11" t="s">
        <v>1001</v>
      </c>
      <c r="C515" s="17">
        <v>11690</v>
      </c>
      <c r="D515" s="17">
        <v>0</v>
      </c>
      <c r="E515" s="23">
        <f t="shared" si="6"/>
        <v>0</v>
      </c>
    </row>
    <row r="516" spans="1:5" s="14" customFormat="1" ht="22.5" x14ac:dyDescent="0.2">
      <c r="A516" s="15" t="s">
        <v>452</v>
      </c>
      <c r="B516" s="11" t="s">
        <v>1002</v>
      </c>
      <c r="C516" s="17">
        <v>11690</v>
      </c>
      <c r="D516" s="17">
        <v>0</v>
      </c>
      <c r="E516" s="23">
        <f t="shared" si="6"/>
        <v>0</v>
      </c>
    </row>
    <row r="517" spans="1:5" s="10" customFormat="1" ht="33.75" x14ac:dyDescent="0.2">
      <c r="A517" s="15" t="s">
        <v>1422</v>
      </c>
      <c r="B517" s="11" t="s">
        <v>1482</v>
      </c>
      <c r="C517" s="17">
        <v>25021.4</v>
      </c>
      <c r="D517" s="17">
        <v>0</v>
      </c>
      <c r="E517" s="23">
        <f t="shared" si="6"/>
        <v>0</v>
      </c>
    </row>
    <row r="518" spans="1:5" s="10" customFormat="1" ht="45" x14ac:dyDescent="0.2">
      <c r="A518" s="15" t="s">
        <v>1423</v>
      </c>
      <c r="B518" s="11" t="s">
        <v>1483</v>
      </c>
      <c r="C518" s="17">
        <v>25021.4</v>
      </c>
      <c r="D518" s="17">
        <v>0</v>
      </c>
      <c r="E518" s="23">
        <f t="shared" si="6"/>
        <v>0</v>
      </c>
    </row>
    <row r="519" spans="1:5" s="10" customFormat="1" ht="22.5" x14ac:dyDescent="0.2">
      <c r="A519" s="15" t="s">
        <v>453</v>
      </c>
      <c r="B519" s="11" t="s">
        <v>1003</v>
      </c>
      <c r="C519" s="17">
        <v>1782.5</v>
      </c>
      <c r="D519" s="17">
        <v>0</v>
      </c>
      <c r="E519" s="23">
        <f t="shared" si="6"/>
        <v>0</v>
      </c>
    </row>
    <row r="520" spans="1:5" s="10" customFormat="1" ht="22.5" x14ac:dyDescent="0.2">
      <c r="A520" s="15" t="s">
        <v>454</v>
      </c>
      <c r="B520" s="11" t="s">
        <v>1004</v>
      </c>
      <c r="C520" s="17">
        <v>1782.5</v>
      </c>
      <c r="D520" s="17">
        <v>0</v>
      </c>
      <c r="E520" s="23">
        <f t="shared" si="6"/>
        <v>0</v>
      </c>
    </row>
    <row r="521" spans="1:5" s="10" customFormat="1" ht="22.5" x14ac:dyDescent="0.2">
      <c r="A521" s="15" t="s">
        <v>455</v>
      </c>
      <c r="B521" s="11" t="s">
        <v>1005</v>
      </c>
      <c r="C521" s="17">
        <v>45693.7</v>
      </c>
      <c r="D521" s="17">
        <v>0</v>
      </c>
      <c r="E521" s="23">
        <f t="shared" si="6"/>
        <v>0</v>
      </c>
    </row>
    <row r="522" spans="1:5" s="10" customFormat="1" ht="22.5" x14ac:dyDescent="0.2">
      <c r="A522" s="15" t="s">
        <v>456</v>
      </c>
      <c r="B522" s="11" t="s">
        <v>1006</v>
      </c>
      <c r="C522" s="17">
        <v>45693.7</v>
      </c>
      <c r="D522" s="17">
        <v>0</v>
      </c>
      <c r="E522" s="23">
        <f t="shared" si="6"/>
        <v>0</v>
      </c>
    </row>
    <row r="523" spans="1:5" s="14" customFormat="1" ht="22.5" x14ac:dyDescent="0.2">
      <c r="A523" s="15" t="s">
        <v>457</v>
      </c>
      <c r="B523" s="11" t="s">
        <v>1007</v>
      </c>
      <c r="C523" s="17">
        <v>571718.30000000005</v>
      </c>
      <c r="D523" s="17">
        <v>0</v>
      </c>
      <c r="E523" s="23">
        <f t="shared" si="6"/>
        <v>0</v>
      </c>
    </row>
    <row r="524" spans="1:5" s="10" customFormat="1" ht="22.5" x14ac:dyDescent="0.2">
      <c r="A524" s="15" t="s">
        <v>458</v>
      </c>
      <c r="B524" s="11" t="s">
        <v>1008</v>
      </c>
      <c r="C524" s="17">
        <v>571718.30000000005</v>
      </c>
      <c r="D524" s="17">
        <v>0</v>
      </c>
      <c r="E524" s="23">
        <f t="shared" si="6"/>
        <v>0</v>
      </c>
    </row>
    <row r="525" spans="1:5" s="10" customFormat="1" ht="45" x14ac:dyDescent="0.2">
      <c r="A525" s="15" t="s">
        <v>459</v>
      </c>
      <c r="B525" s="11" t="s">
        <v>1009</v>
      </c>
      <c r="C525" s="17">
        <v>50094.1</v>
      </c>
      <c r="D525" s="17">
        <v>0</v>
      </c>
      <c r="E525" s="23">
        <f t="shared" si="6"/>
        <v>0</v>
      </c>
    </row>
    <row r="526" spans="1:5" s="10" customFormat="1" ht="45" x14ac:dyDescent="0.2">
      <c r="A526" s="15" t="s">
        <v>460</v>
      </c>
      <c r="B526" s="11" t="s">
        <v>1010</v>
      </c>
      <c r="C526" s="17">
        <v>50094.1</v>
      </c>
      <c r="D526" s="17">
        <v>0</v>
      </c>
      <c r="E526" s="23">
        <f t="shared" si="6"/>
        <v>0</v>
      </c>
    </row>
    <row r="527" spans="1:5" s="10" customFormat="1" ht="22.5" x14ac:dyDescent="0.2">
      <c r="A527" s="15" t="s">
        <v>461</v>
      </c>
      <c r="B527" s="11" t="s">
        <v>1011</v>
      </c>
      <c r="C527" s="17">
        <v>8202.2999999999993</v>
      </c>
      <c r="D527" s="17">
        <v>0</v>
      </c>
      <c r="E527" s="23">
        <f t="shared" si="6"/>
        <v>0</v>
      </c>
    </row>
    <row r="528" spans="1:5" s="10" customFormat="1" ht="22.5" x14ac:dyDescent="0.2">
      <c r="A528" s="15" t="s">
        <v>462</v>
      </c>
      <c r="B528" s="11" t="s">
        <v>1012</v>
      </c>
      <c r="C528" s="17">
        <v>8202.2999999999993</v>
      </c>
      <c r="D528" s="17">
        <v>0</v>
      </c>
      <c r="E528" s="23">
        <f t="shared" si="6"/>
        <v>0</v>
      </c>
    </row>
    <row r="529" spans="1:5" s="10" customFormat="1" ht="33.75" x14ac:dyDescent="0.2">
      <c r="A529" s="15" t="s">
        <v>463</v>
      </c>
      <c r="B529" s="11" t="s">
        <v>1013</v>
      </c>
      <c r="C529" s="17">
        <v>252875</v>
      </c>
      <c r="D529" s="17">
        <v>0</v>
      </c>
      <c r="E529" s="23">
        <f t="shared" ref="E529:E592" si="7">D529/C529*100</f>
        <v>0</v>
      </c>
    </row>
    <row r="530" spans="1:5" s="10" customFormat="1" ht="45" x14ac:dyDescent="0.2">
      <c r="A530" s="15" t="s">
        <v>464</v>
      </c>
      <c r="B530" s="11" t="s">
        <v>1014</v>
      </c>
      <c r="C530" s="17">
        <v>252875</v>
      </c>
      <c r="D530" s="17">
        <v>0</v>
      </c>
      <c r="E530" s="23">
        <f t="shared" si="7"/>
        <v>0</v>
      </c>
    </row>
    <row r="531" spans="1:5" s="10" customFormat="1" ht="11.25" x14ac:dyDescent="0.2">
      <c r="A531" s="15" t="s">
        <v>465</v>
      </c>
      <c r="B531" s="11" t="s">
        <v>1015</v>
      </c>
      <c r="C531" s="17">
        <v>55.7</v>
      </c>
      <c r="D531" s="17">
        <v>0</v>
      </c>
      <c r="E531" s="23">
        <f t="shared" si="7"/>
        <v>0</v>
      </c>
    </row>
    <row r="532" spans="1:5" s="14" customFormat="1" ht="11.25" x14ac:dyDescent="0.2">
      <c r="A532" s="15" t="s">
        <v>466</v>
      </c>
      <c r="B532" s="27" t="s">
        <v>1016</v>
      </c>
      <c r="C532" s="23">
        <v>1.4</v>
      </c>
      <c r="D532" s="23">
        <v>0</v>
      </c>
      <c r="E532" s="23">
        <f t="shared" si="7"/>
        <v>0</v>
      </c>
    </row>
    <row r="533" spans="1:5" s="14" customFormat="1" ht="11.25" x14ac:dyDescent="0.2">
      <c r="A533" s="15" t="s">
        <v>467</v>
      </c>
      <c r="B533" s="11" t="s">
        <v>1017</v>
      </c>
      <c r="C533" s="17">
        <v>1.5</v>
      </c>
      <c r="D533" s="17">
        <v>0</v>
      </c>
      <c r="E533" s="23">
        <f t="shared" si="7"/>
        <v>0</v>
      </c>
    </row>
    <row r="534" spans="1:5" s="14" customFormat="1" ht="11.25" x14ac:dyDescent="0.2">
      <c r="A534" s="15" t="s">
        <v>1424</v>
      </c>
      <c r="B534" s="11" t="s">
        <v>1484</v>
      </c>
      <c r="C534" s="17">
        <v>52.8</v>
      </c>
      <c r="D534" s="17">
        <v>0</v>
      </c>
      <c r="E534" s="23">
        <f t="shared" si="7"/>
        <v>0</v>
      </c>
    </row>
    <row r="535" spans="1:5" s="14" customFormat="1" ht="11.25" x14ac:dyDescent="0.2">
      <c r="A535" s="15" t="s">
        <v>468</v>
      </c>
      <c r="B535" s="11" t="s">
        <v>1018</v>
      </c>
      <c r="C535" s="17">
        <v>2293804.1</v>
      </c>
      <c r="D535" s="17">
        <v>125967.95651999999</v>
      </c>
      <c r="E535" s="23">
        <f t="shared" si="7"/>
        <v>5.49166149454524</v>
      </c>
    </row>
    <row r="536" spans="1:5" s="10" customFormat="1" ht="22.5" x14ac:dyDescent="0.2">
      <c r="A536" s="15" t="s">
        <v>469</v>
      </c>
      <c r="B536" s="11" t="s">
        <v>1019</v>
      </c>
      <c r="C536" s="17">
        <v>35098.300000000003</v>
      </c>
      <c r="D536" s="17">
        <v>0</v>
      </c>
      <c r="E536" s="23">
        <f t="shared" si="7"/>
        <v>0</v>
      </c>
    </row>
    <row r="537" spans="1:5" s="10" customFormat="1" ht="22.5" x14ac:dyDescent="0.2">
      <c r="A537" s="15" t="s">
        <v>470</v>
      </c>
      <c r="B537" s="11" t="s">
        <v>1020</v>
      </c>
      <c r="C537" s="17">
        <v>35098.300000000003</v>
      </c>
      <c r="D537" s="17">
        <v>0</v>
      </c>
      <c r="E537" s="23">
        <f t="shared" si="7"/>
        <v>0</v>
      </c>
    </row>
    <row r="538" spans="1:5" s="10" customFormat="1" ht="33.75" x14ac:dyDescent="0.2">
      <c r="A538" s="15" t="s">
        <v>471</v>
      </c>
      <c r="B538" s="11" t="s">
        <v>1021</v>
      </c>
      <c r="C538" s="17">
        <v>31161.5</v>
      </c>
      <c r="D538" s="17">
        <v>344.63934</v>
      </c>
      <c r="E538" s="23">
        <f t="shared" si="7"/>
        <v>1.1059780177462575</v>
      </c>
    </row>
    <row r="539" spans="1:5" s="10" customFormat="1" ht="33.75" x14ac:dyDescent="0.2">
      <c r="A539" s="15" t="s">
        <v>472</v>
      </c>
      <c r="B539" s="11" t="s">
        <v>1022</v>
      </c>
      <c r="C539" s="17">
        <v>28930</v>
      </c>
      <c r="D539" s="17">
        <v>344.63934</v>
      </c>
      <c r="E539" s="23">
        <f t="shared" si="7"/>
        <v>1.1912870376771518</v>
      </c>
    </row>
    <row r="540" spans="1:5" s="14" customFormat="1" ht="33.75" x14ac:dyDescent="0.2">
      <c r="A540" s="15" t="s">
        <v>1425</v>
      </c>
      <c r="B540" s="11" t="s">
        <v>1485</v>
      </c>
      <c r="C540" s="17">
        <v>2231.5</v>
      </c>
      <c r="D540" s="17">
        <v>0</v>
      </c>
      <c r="E540" s="23">
        <f t="shared" si="7"/>
        <v>0</v>
      </c>
    </row>
    <row r="541" spans="1:5" s="10" customFormat="1" ht="33.75" x14ac:dyDescent="0.2">
      <c r="A541" s="15" t="s">
        <v>473</v>
      </c>
      <c r="B541" s="11" t="s">
        <v>1023</v>
      </c>
      <c r="C541" s="17">
        <v>408.2</v>
      </c>
      <c r="D541" s="17">
        <v>0</v>
      </c>
      <c r="E541" s="23">
        <f t="shared" si="7"/>
        <v>0</v>
      </c>
    </row>
    <row r="542" spans="1:5" s="10" customFormat="1" ht="33.75" x14ac:dyDescent="0.2">
      <c r="A542" s="15" t="s">
        <v>474</v>
      </c>
      <c r="B542" s="11" t="s">
        <v>1024</v>
      </c>
      <c r="C542" s="17">
        <v>408.2</v>
      </c>
      <c r="D542" s="17">
        <v>0</v>
      </c>
      <c r="E542" s="23">
        <f t="shared" si="7"/>
        <v>0</v>
      </c>
    </row>
    <row r="543" spans="1:5" s="10" customFormat="1" ht="33.75" x14ac:dyDescent="0.2">
      <c r="A543" s="15" t="s">
        <v>1426</v>
      </c>
      <c r="B543" s="11" t="s">
        <v>1486</v>
      </c>
      <c r="C543" s="17">
        <v>63000</v>
      </c>
      <c r="D543" s="17">
        <v>0</v>
      </c>
      <c r="E543" s="23">
        <f t="shared" si="7"/>
        <v>0</v>
      </c>
    </row>
    <row r="544" spans="1:5" s="10" customFormat="1" ht="33.75" x14ac:dyDescent="0.2">
      <c r="A544" s="15" t="s">
        <v>1427</v>
      </c>
      <c r="B544" s="11" t="s">
        <v>1487</v>
      </c>
      <c r="C544" s="17">
        <v>63000</v>
      </c>
      <c r="D544" s="17">
        <v>0</v>
      </c>
      <c r="E544" s="23">
        <f t="shared" si="7"/>
        <v>0</v>
      </c>
    </row>
    <row r="545" spans="1:5" s="10" customFormat="1" ht="22.5" x14ac:dyDescent="0.2">
      <c r="A545" s="15" t="s">
        <v>475</v>
      </c>
      <c r="B545" s="11" t="s">
        <v>1025</v>
      </c>
      <c r="C545" s="17">
        <v>13684.1</v>
      </c>
      <c r="D545" s="17">
        <v>0</v>
      </c>
      <c r="E545" s="23">
        <f t="shared" si="7"/>
        <v>0</v>
      </c>
    </row>
    <row r="546" spans="1:5" s="10" customFormat="1" ht="22.5" x14ac:dyDescent="0.2">
      <c r="A546" s="15" t="s">
        <v>476</v>
      </c>
      <c r="B546" s="11" t="s">
        <v>1026</v>
      </c>
      <c r="C546" s="17">
        <v>332044.40000000002</v>
      </c>
      <c r="D546" s="17">
        <v>4569.3272800000004</v>
      </c>
      <c r="E546" s="23">
        <f t="shared" si="7"/>
        <v>1.3761193623503363</v>
      </c>
    </row>
    <row r="547" spans="1:5" s="10" customFormat="1" ht="67.5" x14ac:dyDescent="0.2">
      <c r="A547" s="15" t="s">
        <v>1428</v>
      </c>
      <c r="B547" s="11" t="s">
        <v>1027</v>
      </c>
      <c r="C547" s="17">
        <v>3340.6</v>
      </c>
      <c r="D547" s="17">
        <v>3340.6</v>
      </c>
      <c r="E547" s="23">
        <f t="shared" si="7"/>
        <v>100</v>
      </c>
    </row>
    <row r="548" spans="1:5" s="14" customFormat="1" ht="67.5" x14ac:dyDescent="0.2">
      <c r="A548" s="15" t="s">
        <v>1429</v>
      </c>
      <c r="B548" s="11" t="s">
        <v>1028</v>
      </c>
      <c r="C548" s="17">
        <v>3340.6</v>
      </c>
      <c r="D548" s="17">
        <v>3340.6</v>
      </c>
      <c r="E548" s="23">
        <f t="shared" si="7"/>
        <v>100</v>
      </c>
    </row>
    <row r="549" spans="1:5" s="14" customFormat="1" ht="33.75" x14ac:dyDescent="0.2">
      <c r="A549" s="15" t="s">
        <v>1430</v>
      </c>
      <c r="B549" s="11" t="s">
        <v>1029</v>
      </c>
      <c r="C549" s="17">
        <v>5457.4</v>
      </c>
      <c r="D549" s="17">
        <v>5457.4</v>
      </c>
      <c r="E549" s="23">
        <f t="shared" si="7"/>
        <v>100</v>
      </c>
    </row>
    <row r="550" spans="1:5" s="14" customFormat="1" ht="45" x14ac:dyDescent="0.2">
      <c r="A550" s="15" t="s">
        <v>1431</v>
      </c>
      <c r="B550" s="11" t="s">
        <v>1030</v>
      </c>
      <c r="C550" s="17">
        <v>5457.4</v>
      </c>
      <c r="D550" s="17">
        <v>5457.4</v>
      </c>
      <c r="E550" s="23">
        <f t="shared" si="7"/>
        <v>100</v>
      </c>
    </row>
    <row r="551" spans="1:5" s="14" customFormat="1" ht="45" x14ac:dyDescent="0.2">
      <c r="A551" s="15" t="s">
        <v>1432</v>
      </c>
      <c r="B551" s="11" t="s">
        <v>1031</v>
      </c>
      <c r="C551" s="17">
        <v>12716.4</v>
      </c>
      <c r="D551" s="17">
        <v>0</v>
      </c>
      <c r="E551" s="23">
        <f t="shared" si="7"/>
        <v>0</v>
      </c>
    </row>
    <row r="552" spans="1:5" s="10" customFormat="1" ht="45" x14ac:dyDescent="0.2">
      <c r="A552" s="15" t="s">
        <v>1433</v>
      </c>
      <c r="B552" s="11" t="s">
        <v>1032</v>
      </c>
      <c r="C552" s="17">
        <v>12716.4</v>
      </c>
      <c r="D552" s="17">
        <v>0</v>
      </c>
      <c r="E552" s="23">
        <f t="shared" si="7"/>
        <v>0</v>
      </c>
    </row>
    <row r="553" spans="1:5" s="10" customFormat="1" ht="45" x14ac:dyDescent="0.2">
      <c r="A553" s="15" t="s">
        <v>1434</v>
      </c>
      <c r="B553" s="11" t="s">
        <v>1488</v>
      </c>
      <c r="C553" s="17">
        <v>538</v>
      </c>
      <c r="D553" s="17">
        <v>0</v>
      </c>
      <c r="E553" s="23">
        <f t="shared" si="7"/>
        <v>0</v>
      </c>
    </row>
    <row r="554" spans="1:5" s="14" customFormat="1" ht="45" x14ac:dyDescent="0.2">
      <c r="A554" s="15" t="s">
        <v>1435</v>
      </c>
      <c r="B554" s="27" t="s">
        <v>1489</v>
      </c>
      <c r="C554" s="23">
        <v>538</v>
      </c>
      <c r="D554" s="23">
        <v>0</v>
      </c>
      <c r="E554" s="23">
        <f t="shared" si="7"/>
        <v>0</v>
      </c>
    </row>
    <row r="555" spans="1:5" s="14" customFormat="1" ht="33.75" x14ac:dyDescent="0.2">
      <c r="A555" s="15" t="s">
        <v>477</v>
      </c>
      <c r="B555" s="11" t="s">
        <v>1033</v>
      </c>
      <c r="C555" s="23">
        <v>84667.5</v>
      </c>
      <c r="D555" s="23">
        <v>0</v>
      </c>
      <c r="E555" s="23">
        <f t="shared" si="7"/>
        <v>0</v>
      </c>
    </row>
    <row r="556" spans="1:5" s="14" customFormat="1" ht="45" x14ac:dyDescent="0.2">
      <c r="A556" s="15" t="s">
        <v>478</v>
      </c>
      <c r="B556" s="11" t="s">
        <v>1034</v>
      </c>
      <c r="C556" s="17">
        <v>84667.5</v>
      </c>
      <c r="D556" s="17">
        <v>0</v>
      </c>
      <c r="E556" s="23">
        <f t="shared" si="7"/>
        <v>0</v>
      </c>
    </row>
    <row r="557" spans="1:5" s="14" customFormat="1" ht="56.25" x14ac:dyDescent="0.2">
      <c r="A557" s="15" t="s">
        <v>1436</v>
      </c>
      <c r="B557" s="11" t="s">
        <v>1035</v>
      </c>
      <c r="C557" s="17">
        <v>19.899999999999999</v>
      </c>
      <c r="D557" s="17">
        <v>1.6363299999999998</v>
      </c>
      <c r="E557" s="23">
        <f t="shared" si="7"/>
        <v>8.2227638190954764</v>
      </c>
    </row>
    <row r="558" spans="1:5" s="14" customFormat="1" ht="56.25" x14ac:dyDescent="0.2">
      <c r="A558" s="15" t="s">
        <v>1437</v>
      </c>
      <c r="B558" s="11" t="s">
        <v>1036</v>
      </c>
      <c r="C558" s="17">
        <v>19.899999999999999</v>
      </c>
      <c r="D558" s="17">
        <v>1.6363299999999998</v>
      </c>
      <c r="E558" s="23">
        <f t="shared" si="7"/>
        <v>8.2227638190954764</v>
      </c>
    </row>
    <row r="559" spans="1:5" s="10" customFormat="1" ht="22.5" x14ac:dyDescent="0.2">
      <c r="A559" s="15" t="s">
        <v>479</v>
      </c>
      <c r="B559" s="11" t="s">
        <v>1037</v>
      </c>
      <c r="C559" s="17">
        <v>772363</v>
      </c>
      <c r="D559" s="17">
        <v>91555.445330000002</v>
      </c>
      <c r="E559" s="23">
        <f t="shared" si="7"/>
        <v>11.853939835284704</v>
      </c>
    </row>
    <row r="560" spans="1:5" s="10" customFormat="1" ht="22.5" x14ac:dyDescent="0.2">
      <c r="A560" s="15" t="s">
        <v>480</v>
      </c>
      <c r="B560" s="11" t="s">
        <v>1038</v>
      </c>
      <c r="C560" s="17">
        <v>772363</v>
      </c>
      <c r="D560" s="17">
        <v>91555.445330000002</v>
      </c>
      <c r="E560" s="23">
        <f t="shared" si="7"/>
        <v>11.853939835284704</v>
      </c>
    </row>
    <row r="561" spans="1:5" s="10" customFormat="1" ht="33.75" x14ac:dyDescent="0.2">
      <c r="A561" s="15" t="s">
        <v>1438</v>
      </c>
      <c r="B561" s="11" t="s">
        <v>1039</v>
      </c>
      <c r="C561" s="17">
        <v>254480.2</v>
      </c>
      <c r="D561" s="17">
        <v>19375.28845</v>
      </c>
      <c r="E561" s="23">
        <f t="shared" si="7"/>
        <v>7.6136722817728053</v>
      </c>
    </row>
    <row r="562" spans="1:5" s="10" customFormat="1" ht="22.5" x14ac:dyDescent="0.2">
      <c r="A562" s="15" t="s">
        <v>481</v>
      </c>
      <c r="B562" s="11" t="s">
        <v>1040</v>
      </c>
      <c r="C562" s="17">
        <v>51634.7</v>
      </c>
      <c r="D562" s="17">
        <v>0</v>
      </c>
      <c r="E562" s="23">
        <f t="shared" si="7"/>
        <v>0</v>
      </c>
    </row>
    <row r="563" spans="1:5" s="10" customFormat="1" ht="22.5" x14ac:dyDescent="0.2">
      <c r="A563" s="15" t="s">
        <v>482</v>
      </c>
      <c r="B563" s="11" t="s">
        <v>1041</v>
      </c>
      <c r="C563" s="17">
        <v>51634.7</v>
      </c>
      <c r="D563" s="17">
        <v>0</v>
      </c>
      <c r="E563" s="23">
        <f t="shared" si="7"/>
        <v>0</v>
      </c>
    </row>
    <row r="564" spans="1:5" s="10" customFormat="1" ht="11.25" x14ac:dyDescent="0.2">
      <c r="A564" s="15" t="s">
        <v>483</v>
      </c>
      <c r="B564" s="11" t="s">
        <v>1042</v>
      </c>
      <c r="C564" s="17">
        <v>17851.7</v>
      </c>
      <c r="D564" s="17">
        <v>0</v>
      </c>
      <c r="E564" s="23">
        <f t="shared" si="7"/>
        <v>0</v>
      </c>
    </row>
    <row r="565" spans="1:5" s="10" customFormat="1" ht="22.5" x14ac:dyDescent="0.2">
      <c r="A565" s="15" t="s">
        <v>484</v>
      </c>
      <c r="B565" s="11" t="s">
        <v>1043</v>
      </c>
      <c r="C565" s="17">
        <v>17851.7</v>
      </c>
      <c r="D565" s="17">
        <v>0</v>
      </c>
      <c r="E565" s="23">
        <f t="shared" si="7"/>
        <v>0</v>
      </c>
    </row>
    <row r="566" spans="1:5" s="14" customFormat="1" ht="45" x14ac:dyDescent="0.2">
      <c r="A566" s="15" t="s">
        <v>485</v>
      </c>
      <c r="B566" s="11" t="s">
        <v>1044</v>
      </c>
      <c r="C566" s="17">
        <v>15700.5</v>
      </c>
      <c r="D566" s="17">
        <v>0</v>
      </c>
      <c r="E566" s="23">
        <f t="shared" si="7"/>
        <v>0</v>
      </c>
    </row>
    <row r="567" spans="1:5" s="10" customFormat="1" ht="45" x14ac:dyDescent="0.2">
      <c r="A567" s="15" t="s">
        <v>486</v>
      </c>
      <c r="B567" s="11" t="s">
        <v>1045</v>
      </c>
      <c r="C567" s="17">
        <v>15700.5</v>
      </c>
      <c r="D567" s="17">
        <v>0</v>
      </c>
      <c r="E567" s="23">
        <f t="shared" si="7"/>
        <v>0</v>
      </c>
    </row>
    <row r="568" spans="1:5" s="10" customFormat="1" ht="56.25" x14ac:dyDescent="0.2">
      <c r="A568" s="15" t="s">
        <v>487</v>
      </c>
      <c r="B568" s="11" t="s">
        <v>1046</v>
      </c>
      <c r="C568" s="17">
        <v>413888.7</v>
      </c>
      <c r="D568" s="17">
        <v>0</v>
      </c>
      <c r="E568" s="23">
        <f t="shared" si="7"/>
        <v>0</v>
      </c>
    </row>
    <row r="569" spans="1:5" s="10" customFormat="1" ht="67.5" x14ac:dyDescent="0.2">
      <c r="A569" s="15" t="s">
        <v>488</v>
      </c>
      <c r="B569" s="11" t="s">
        <v>1047</v>
      </c>
      <c r="C569" s="17">
        <v>413888.7</v>
      </c>
      <c r="D569" s="17">
        <v>0</v>
      </c>
      <c r="E569" s="23">
        <f t="shared" si="7"/>
        <v>0</v>
      </c>
    </row>
    <row r="570" spans="1:5" s="10" customFormat="1" ht="22.5" x14ac:dyDescent="0.2">
      <c r="A570" s="15" t="s">
        <v>489</v>
      </c>
      <c r="B570" s="11" t="s">
        <v>1048</v>
      </c>
      <c r="C570" s="17">
        <v>133209.29999999999</v>
      </c>
      <c r="D570" s="17">
        <v>1323.61979</v>
      </c>
      <c r="E570" s="23">
        <f t="shared" si="7"/>
        <v>0.99363917534286283</v>
      </c>
    </row>
    <row r="571" spans="1:5" s="14" customFormat="1" ht="22.5" x14ac:dyDescent="0.2">
      <c r="A571" s="15" t="s">
        <v>1439</v>
      </c>
      <c r="B571" s="27" t="s">
        <v>1490</v>
      </c>
      <c r="C571" s="23">
        <v>1448</v>
      </c>
      <c r="D571" s="23">
        <v>0</v>
      </c>
      <c r="E571" s="23">
        <f t="shared" si="7"/>
        <v>0</v>
      </c>
    </row>
    <row r="572" spans="1:5" s="14" customFormat="1" ht="22.5" x14ac:dyDescent="0.2">
      <c r="A572" s="15" t="s">
        <v>1440</v>
      </c>
      <c r="B572" s="11" t="s">
        <v>1491</v>
      </c>
      <c r="C572" s="17">
        <v>267</v>
      </c>
      <c r="D572" s="17">
        <v>0</v>
      </c>
      <c r="E572" s="23">
        <f t="shared" si="7"/>
        <v>0</v>
      </c>
    </row>
    <row r="573" spans="1:5" s="14" customFormat="1" ht="22.5" x14ac:dyDescent="0.2">
      <c r="A573" s="15" t="s">
        <v>1441</v>
      </c>
      <c r="B573" s="11" t="s">
        <v>1492</v>
      </c>
      <c r="C573" s="17">
        <v>100.7</v>
      </c>
      <c r="D573" s="17">
        <v>0</v>
      </c>
      <c r="E573" s="23">
        <f t="shared" si="7"/>
        <v>0</v>
      </c>
    </row>
    <row r="574" spans="1:5" s="14" customFormat="1" ht="22.5" x14ac:dyDescent="0.2">
      <c r="A574" s="15" t="s">
        <v>1442</v>
      </c>
      <c r="B574" s="11" t="s">
        <v>1493</v>
      </c>
      <c r="C574" s="17">
        <v>1080.3</v>
      </c>
      <c r="D574" s="17">
        <v>0</v>
      </c>
      <c r="E574" s="23">
        <f t="shared" si="7"/>
        <v>0</v>
      </c>
    </row>
    <row r="575" spans="1:5" s="10" customFormat="1" ht="11.25" x14ac:dyDescent="0.2">
      <c r="A575" s="15" t="s">
        <v>1443</v>
      </c>
      <c r="B575" s="11" t="s">
        <v>1494</v>
      </c>
      <c r="C575" s="17">
        <v>51091.7</v>
      </c>
      <c r="D575" s="17">
        <v>0</v>
      </c>
      <c r="E575" s="23">
        <f t="shared" si="7"/>
        <v>0</v>
      </c>
    </row>
    <row r="576" spans="1:5" s="10" customFormat="1" ht="11.25" x14ac:dyDescent="0.2">
      <c r="A576" s="15" t="s">
        <v>1444</v>
      </c>
      <c r="B576" s="11" t="s">
        <v>1495</v>
      </c>
      <c r="C576" s="17">
        <v>50001.7</v>
      </c>
      <c r="D576" s="17">
        <v>0</v>
      </c>
      <c r="E576" s="23">
        <f t="shared" si="7"/>
        <v>0</v>
      </c>
    </row>
    <row r="577" spans="1:7" s="14" customFormat="1" ht="11.25" x14ac:dyDescent="0.2">
      <c r="A577" s="15" t="s">
        <v>1445</v>
      </c>
      <c r="B577" s="11" t="s">
        <v>1496</v>
      </c>
      <c r="C577" s="17">
        <v>1090</v>
      </c>
      <c r="D577" s="17">
        <v>0</v>
      </c>
      <c r="E577" s="23">
        <f t="shared" si="7"/>
        <v>0</v>
      </c>
    </row>
    <row r="578" spans="1:7" s="14" customFormat="1" ht="11.25" x14ac:dyDescent="0.2">
      <c r="A578" s="15" t="s">
        <v>490</v>
      </c>
      <c r="B578" s="11" t="s">
        <v>1049</v>
      </c>
      <c r="C578" s="17">
        <f>C579+C580+C581+C583+C585+C587+C589+C591+C593</f>
        <v>838272.45550000004</v>
      </c>
      <c r="D578" s="17">
        <v>30696.796770000001</v>
      </c>
      <c r="E578" s="23">
        <f t="shared" si="7"/>
        <v>3.6619116575517729</v>
      </c>
      <c r="F578" s="14">
        <v>837436.9</v>
      </c>
      <c r="G578" s="31">
        <f>C578-F578</f>
        <v>835.55550000001676</v>
      </c>
    </row>
    <row r="579" spans="1:7" s="10" customFormat="1" ht="33.75" x14ac:dyDescent="0.2">
      <c r="A579" s="15" t="s">
        <v>491</v>
      </c>
      <c r="B579" s="11" t="s">
        <v>1050</v>
      </c>
      <c r="C579" s="17">
        <v>8397.8534999999993</v>
      </c>
      <c r="D579" s="17">
        <v>978.16131000000007</v>
      </c>
      <c r="E579" s="23">
        <f t="shared" si="7"/>
        <v>11.647753917117036</v>
      </c>
    </row>
    <row r="580" spans="1:7" s="10" customFormat="1" ht="33.75" x14ac:dyDescent="0.2">
      <c r="A580" s="15" t="s">
        <v>492</v>
      </c>
      <c r="B580" s="11" t="s">
        <v>1051</v>
      </c>
      <c r="C580" s="17">
        <v>1708.3019999999999</v>
      </c>
      <c r="D580" s="17">
        <v>299.88238999999999</v>
      </c>
      <c r="E580" s="23">
        <f t="shared" si="7"/>
        <v>17.554413095576777</v>
      </c>
    </row>
    <row r="581" spans="1:7" s="10" customFormat="1" ht="22.5" x14ac:dyDescent="0.2">
      <c r="A581" s="15" t="s">
        <v>493</v>
      </c>
      <c r="B581" s="11" t="s">
        <v>1052</v>
      </c>
      <c r="C581" s="17">
        <v>105007.3</v>
      </c>
      <c r="D581" s="17">
        <v>0</v>
      </c>
      <c r="E581" s="23">
        <f t="shared" si="7"/>
        <v>0</v>
      </c>
    </row>
    <row r="582" spans="1:7" s="10" customFormat="1" ht="33.75" x14ac:dyDescent="0.2">
      <c r="A582" s="15" t="s">
        <v>494</v>
      </c>
      <c r="B582" s="11" t="s">
        <v>1053</v>
      </c>
      <c r="C582" s="17">
        <v>105007.3</v>
      </c>
      <c r="D582" s="17">
        <v>0</v>
      </c>
      <c r="E582" s="23">
        <f t="shared" si="7"/>
        <v>0</v>
      </c>
    </row>
    <row r="583" spans="1:7" s="14" customFormat="1" ht="67.5" x14ac:dyDescent="0.2">
      <c r="A583" s="15" t="s">
        <v>495</v>
      </c>
      <c r="B583" s="27" t="s">
        <v>1054</v>
      </c>
      <c r="C583" s="23">
        <v>587462.40000000002</v>
      </c>
      <c r="D583" s="23">
        <v>28390.173070000001</v>
      </c>
      <c r="E583" s="23">
        <f t="shared" si="7"/>
        <v>4.8326791757225651</v>
      </c>
    </row>
    <row r="584" spans="1:7" s="14" customFormat="1" ht="78.75" x14ac:dyDescent="0.2">
      <c r="A584" s="15" t="s">
        <v>496</v>
      </c>
      <c r="B584" s="11" t="s">
        <v>1055</v>
      </c>
      <c r="C584" s="23">
        <v>587462.40000000002</v>
      </c>
      <c r="D584" s="23">
        <v>28390.173070000001</v>
      </c>
      <c r="E584" s="23">
        <f t="shared" si="7"/>
        <v>4.8326791757225651</v>
      </c>
    </row>
    <row r="585" spans="1:7" s="14" customFormat="1" ht="90" x14ac:dyDescent="0.2">
      <c r="A585" s="15" t="s">
        <v>497</v>
      </c>
      <c r="B585" s="11" t="s">
        <v>1056</v>
      </c>
      <c r="C585" s="17">
        <v>71011.100000000006</v>
      </c>
      <c r="D585" s="17">
        <v>1028.58</v>
      </c>
      <c r="E585" s="23">
        <f t="shared" si="7"/>
        <v>1.4484777731932046</v>
      </c>
    </row>
    <row r="586" spans="1:7" s="14" customFormat="1" ht="90" x14ac:dyDescent="0.2">
      <c r="A586" s="15" t="s">
        <v>498</v>
      </c>
      <c r="B586" s="11" t="s">
        <v>1057</v>
      </c>
      <c r="C586" s="17">
        <v>71011.100000000006</v>
      </c>
      <c r="D586" s="17">
        <v>1028.58</v>
      </c>
      <c r="E586" s="23">
        <f t="shared" si="7"/>
        <v>1.4484777731932046</v>
      </c>
    </row>
    <row r="587" spans="1:7" s="10" customFormat="1" ht="22.5" x14ac:dyDescent="0.2">
      <c r="A587" s="15" t="s">
        <v>499</v>
      </c>
      <c r="B587" s="11" t="s">
        <v>1058</v>
      </c>
      <c r="C587" s="17">
        <v>14550</v>
      </c>
      <c r="D587" s="17">
        <v>0</v>
      </c>
      <c r="E587" s="23">
        <f t="shared" si="7"/>
        <v>0</v>
      </c>
    </row>
    <row r="588" spans="1:7" s="10" customFormat="1" ht="22.5" x14ac:dyDescent="0.2">
      <c r="A588" s="15" t="s">
        <v>500</v>
      </c>
      <c r="B588" s="11" t="s">
        <v>1059</v>
      </c>
      <c r="C588" s="17">
        <v>14550</v>
      </c>
      <c r="D588" s="17">
        <v>0</v>
      </c>
      <c r="E588" s="23">
        <f t="shared" si="7"/>
        <v>0</v>
      </c>
    </row>
    <row r="589" spans="1:7" s="10" customFormat="1" ht="45" x14ac:dyDescent="0.2">
      <c r="A589" s="15" t="s">
        <v>501</v>
      </c>
      <c r="B589" s="11" t="s">
        <v>1060</v>
      </c>
      <c r="C589" s="17">
        <v>305.5</v>
      </c>
      <c r="D589" s="17">
        <v>0</v>
      </c>
      <c r="E589" s="23">
        <f t="shared" si="7"/>
        <v>0</v>
      </c>
    </row>
    <row r="590" spans="1:7" s="10" customFormat="1" ht="45" x14ac:dyDescent="0.2">
      <c r="A590" s="15" t="s">
        <v>502</v>
      </c>
      <c r="B590" s="11" t="s">
        <v>1061</v>
      </c>
      <c r="C590" s="17">
        <v>305.5</v>
      </c>
      <c r="D590" s="17">
        <v>0</v>
      </c>
      <c r="E590" s="23">
        <f t="shared" si="7"/>
        <v>0</v>
      </c>
    </row>
    <row r="591" spans="1:7" s="10" customFormat="1" ht="22.5" x14ac:dyDescent="0.2">
      <c r="A591" s="15" t="s">
        <v>1446</v>
      </c>
      <c r="B591" s="11" t="s">
        <v>1062</v>
      </c>
      <c r="C591" s="17">
        <v>35190</v>
      </c>
      <c r="D591" s="17">
        <v>0</v>
      </c>
      <c r="E591" s="23">
        <f t="shared" si="7"/>
        <v>0</v>
      </c>
    </row>
    <row r="592" spans="1:7" s="14" customFormat="1" ht="22.5" x14ac:dyDescent="0.2">
      <c r="A592" s="15" t="s">
        <v>1447</v>
      </c>
      <c r="B592" s="11" t="s">
        <v>1063</v>
      </c>
      <c r="C592" s="17">
        <v>35190</v>
      </c>
      <c r="D592" s="17">
        <v>0</v>
      </c>
      <c r="E592" s="23">
        <f t="shared" si="7"/>
        <v>0</v>
      </c>
    </row>
    <row r="593" spans="1:7" s="14" customFormat="1" ht="11.25" x14ac:dyDescent="0.2">
      <c r="A593" s="15" t="s">
        <v>503</v>
      </c>
      <c r="B593" s="11" t="s">
        <v>1064</v>
      </c>
      <c r="C593" s="17">
        <v>14640</v>
      </c>
      <c r="D593" s="17">
        <v>0</v>
      </c>
      <c r="E593" s="23">
        <f t="shared" ref="E593:E656" si="8">D593/C593*100</f>
        <v>0</v>
      </c>
    </row>
    <row r="594" spans="1:7" s="14" customFormat="1" ht="22.5" x14ac:dyDescent="0.2">
      <c r="A594" s="15" t="s">
        <v>504</v>
      </c>
      <c r="B594" s="11" t="s">
        <v>1065</v>
      </c>
      <c r="C594" s="17">
        <v>14640</v>
      </c>
      <c r="D594" s="17">
        <v>0</v>
      </c>
      <c r="E594" s="23">
        <f t="shared" si="8"/>
        <v>0</v>
      </c>
    </row>
    <row r="595" spans="1:7" s="14" customFormat="1" ht="21" x14ac:dyDescent="0.15">
      <c r="A595" s="22" t="s">
        <v>505</v>
      </c>
      <c r="B595" s="13" t="s">
        <v>1066</v>
      </c>
      <c r="C595" s="19">
        <v>2267698.2146000001</v>
      </c>
      <c r="D595" s="19">
        <v>20017.335600000002</v>
      </c>
      <c r="E595" s="18">
        <f t="shared" si="8"/>
        <v>0.88271602769378488</v>
      </c>
    </row>
    <row r="596" spans="1:7" s="14" customFormat="1" ht="22.5" x14ac:dyDescent="0.2">
      <c r="A596" s="15" t="s">
        <v>506</v>
      </c>
      <c r="B596" s="11" t="s">
        <v>1067</v>
      </c>
      <c r="C596" s="17">
        <v>2199128.2999999998</v>
      </c>
      <c r="D596" s="17">
        <v>0</v>
      </c>
      <c r="E596" s="23">
        <f t="shared" si="8"/>
        <v>0</v>
      </c>
    </row>
    <row r="597" spans="1:7" s="10" customFormat="1" ht="56.25" x14ac:dyDescent="0.2">
      <c r="A597" s="15" t="s">
        <v>507</v>
      </c>
      <c r="B597" s="11" t="s">
        <v>1068</v>
      </c>
      <c r="C597" s="17">
        <v>1592728.3</v>
      </c>
      <c r="D597" s="17">
        <v>0</v>
      </c>
      <c r="E597" s="23">
        <f t="shared" si="8"/>
        <v>0</v>
      </c>
    </row>
    <row r="598" spans="1:7" s="10" customFormat="1" ht="33.75" x14ac:dyDescent="0.2">
      <c r="A598" s="15" t="s">
        <v>508</v>
      </c>
      <c r="B598" s="11" t="s">
        <v>1069</v>
      </c>
      <c r="C598" s="17">
        <v>606400</v>
      </c>
      <c r="D598" s="17">
        <v>0</v>
      </c>
      <c r="E598" s="23">
        <f t="shared" si="8"/>
        <v>0</v>
      </c>
    </row>
    <row r="599" spans="1:7" s="10" customFormat="1" ht="22.5" x14ac:dyDescent="0.2">
      <c r="A599" s="15" t="s">
        <v>509</v>
      </c>
      <c r="B599" s="11" t="s">
        <v>1070</v>
      </c>
      <c r="C599" s="17">
        <v>68569.914599999989</v>
      </c>
      <c r="D599" s="17">
        <v>20017.335600000002</v>
      </c>
      <c r="E599" s="23">
        <f t="shared" si="8"/>
        <v>29.19259228594694</v>
      </c>
    </row>
    <row r="600" spans="1:7" s="10" customFormat="1" ht="22.5" x14ac:dyDescent="0.2">
      <c r="A600" s="15" t="s">
        <v>510</v>
      </c>
      <c r="B600" s="11" t="s">
        <v>1071</v>
      </c>
      <c r="C600" s="17">
        <v>68569.914599999989</v>
      </c>
      <c r="D600" s="17">
        <v>20017.335600000002</v>
      </c>
      <c r="E600" s="23">
        <f t="shared" si="8"/>
        <v>29.19259228594694</v>
      </c>
    </row>
    <row r="601" spans="1:7" s="10" customFormat="1" ht="21.75" x14ac:dyDescent="0.2">
      <c r="A601" s="22" t="s">
        <v>511</v>
      </c>
      <c r="B601" s="13" t="s">
        <v>1072</v>
      </c>
      <c r="C601" s="19">
        <f>63184.8-1286.7</f>
        <v>61898.100000000006</v>
      </c>
      <c r="D601" s="19">
        <v>-1286.6691499999999</v>
      </c>
      <c r="E601" s="18">
        <v>0</v>
      </c>
    </row>
    <row r="602" spans="1:7" s="14" customFormat="1" ht="22.5" x14ac:dyDescent="0.2">
      <c r="A602" s="15" t="s">
        <v>512</v>
      </c>
      <c r="B602" s="11" t="s">
        <v>1073</v>
      </c>
      <c r="C602" s="17">
        <v>-1286.6691499999999</v>
      </c>
      <c r="D602" s="17">
        <v>-1286.6691499999999</v>
      </c>
      <c r="E602" s="23">
        <f t="shared" si="8"/>
        <v>100</v>
      </c>
      <c r="F602" s="17"/>
      <c r="G602" s="31"/>
    </row>
    <row r="603" spans="1:7" s="10" customFormat="1" ht="22.5" x14ac:dyDescent="0.2">
      <c r="A603" s="15" t="s">
        <v>513</v>
      </c>
      <c r="B603" s="11" t="s">
        <v>1074</v>
      </c>
      <c r="C603" s="17">
        <v>-1286.6691499999999</v>
      </c>
      <c r="D603" s="17">
        <v>-1286.6691499999999</v>
      </c>
      <c r="E603" s="23">
        <f t="shared" si="8"/>
        <v>100</v>
      </c>
    </row>
    <row r="604" spans="1:7" s="10" customFormat="1" ht="22.5" x14ac:dyDescent="0.2">
      <c r="A604" s="15" t="s">
        <v>514</v>
      </c>
      <c r="B604" s="11" t="s">
        <v>1075</v>
      </c>
      <c r="C604" s="17">
        <v>55212.9</v>
      </c>
      <c r="D604" s="17">
        <v>0</v>
      </c>
      <c r="E604" s="23">
        <f t="shared" si="8"/>
        <v>0</v>
      </c>
    </row>
    <row r="605" spans="1:7" s="10" customFormat="1" ht="22.5" x14ac:dyDescent="0.2">
      <c r="A605" s="15" t="s">
        <v>515</v>
      </c>
      <c r="B605" s="11" t="s">
        <v>1076</v>
      </c>
      <c r="C605" s="17">
        <v>7971.9</v>
      </c>
      <c r="D605" s="17">
        <v>0</v>
      </c>
      <c r="E605" s="23">
        <f t="shared" si="8"/>
        <v>0</v>
      </c>
    </row>
    <row r="606" spans="1:7" s="10" customFormat="1" ht="33.75" x14ac:dyDescent="0.2">
      <c r="A606" s="15" t="s">
        <v>516</v>
      </c>
      <c r="B606" s="11" t="s">
        <v>1077</v>
      </c>
      <c r="C606" s="17">
        <v>1753</v>
      </c>
      <c r="D606" s="17">
        <v>0</v>
      </c>
      <c r="E606" s="23">
        <f t="shared" si="8"/>
        <v>0</v>
      </c>
    </row>
    <row r="607" spans="1:7" s="10" customFormat="1" ht="22.5" x14ac:dyDescent="0.2">
      <c r="A607" s="15" t="s">
        <v>517</v>
      </c>
      <c r="B607" s="11" t="s">
        <v>1078</v>
      </c>
      <c r="C607" s="17">
        <v>55212.9</v>
      </c>
      <c r="D607" s="17">
        <v>0</v>
      </c>
      <c r="E607" s="23">
        <f t="shared" si="8"/>
        <v>0</v>
      </c>
    </row>
    <row r="608" spans="1:7" s="10" customFormat="1" ht="22.5" x14ac:dyDescent="0.2">
      <c r="A608" s="15" t="s">
        <v>518</v>
      </c>
      <c r="B608" s="11" t="s">
        <v>1079</v>
      </c>
      <c r="C608" s="17">
        <v>6218.9</v>
      </c>
      <c r="D608" s="17">
        <v>0</v>
      </c>
      <c r="E608" s="23">
        <f t="shared" si="8"/>
        <v>0</v>
      </c>
    </row>
    <row r="609" spans="1:5" s="10" customFormat="1" ht="11.25" x14ac:dyDescent="0.2">
      <c r="A609" s="22" t="s">
        <v>519</v>
      </c>
      <c r="B609" s="13" t="s">
        <v>1080</v>
      </c>
      <c r="C609" s="19">
        <v>35580.800000000003</v>
      </c>
      <c r="D609" s="19">
        <v>105.6767</v>
      </c>
      <c r="E609" s="18">
        <f t="shared" si="8"/>
        <v>0.29700484530983001</v>
      </c>
    </row>
    <row r="610" spans="1:5" s="10" customFormat="1" ht="22.5" x14ac:dyDescent="0.2">
      <c r="A610" s="15" t="s">
        <v>520</v>
      </c>
      <c r="B610" s="11" t="s">
        <v>1081</v>
      </c>
      <c r="C610" s="17">
        <v>32418.5</v>
      </c>
      <c r="D610" s="17">
        <v>0</v>
      </c>
      <c r="E610" s="23">
        <f t="shared" si="8"/>
        <v>0</v>
      </c>
    </row>
    <row r="611" spans="1:5" s="10" customFormat="1" ht="45" x14ac:dyDescent="0.2">
      <c r="A611" s="15" t="s">
        <v>1448</v>
      </c>
      <c r="B611" s="11" t="s">
        <v>1497</v>
      </c>
      <c r="C611" s="17">
        <v>3235</v>
      </c>
      <c r="D611" s="17">
        <v>0</v>
      </c>
      <c r="E611" s="23">
        <f t="shared" si="8"/>
        <v>0</v>
      </c>
    </row>
    <row r="612" spans="1:5" s="14" customFormat="1" ht="22.5" x14ac:dyDescent="0.2">
      <c r="A612" s="15" t="s">
        <v>520</v>
      </c>
      <c r="B612" s="27" t="s">
        <v>1082</v>
      </c>
      <c r="C612" s="23">
        <v>29183.5</v>
      </c>
      <c r="D612" s="23">
        <v>0</v>
      </c>
      <c r="E612" s="23">
        <f t="shared" si="8"/>
        <v>0</v>
      </c>
    </row>
    <row r="613" spans="1:5" s="14" customFormat="1" ht="11.25" x14ac:dyDescent="0.2">
      <c r="A613" s="15" t="s">
        <v>521</v>
      </c>
      <c r="B613" s="11" t="s">
        <v>1083</v>
      </c>
      <c r="C613" s="17">
        <v>140</v>
      </c>
      <c r="D613" s="17">
        <v>11</v>
      </c>
      <c r="E613" s="23">
        <f t="shared" si="8"/>
        <v>7.8571428571428568</v>
      </c>
    </row>
    <row r="614" spans="1:5" s="14" customFormat="1" ht="11.25" x14ac:dyDescent="0.2">
      <c r="A614" s="15" t="s">
        <v>522</v>
      </c>
      <c r="B614" s="11" t="s">
        <v>1084</v>
      </c>
      <c r="C614" s="17">
        <v>3022.3</v>
      </c>
      <c r="D614" s="17">
        <v>89.676699999999997</v>
      </c>
      <c r="E614" s="23">
        <f t="shared" si="8"/>
        <v>2.9671673890745454</v>
      </c>
    </row>
    <row r="615" spans="1:5" s="10" customFormat="1" ht="22.5" x14ac:dyDescent="0.2">
      <c r="A615" s="15" t="s">
        <v>523</v>
      </c>
      <c r="B615" s="11" t="s">
        <v>1085</v>
      </c>
      <c r="C615" s="17">
        <v>452.7</v>
      </c>
      <c r="D615" s="17">
        <v>8.2799999999999994</v>
      </c>
      <c r="E615" s="23">
        <f t="shared" si="8"/>
        <v>1.8290258449304173</v>
      </c>
    </row>
    <row r="616" spans="1:5" s="10" customFormat="1" ht="11.25" x14ac:dyDescent="0.2">
      <c r="A616" s="15" t="s">
        <v>521</v>
      </c>
      <c r="B616" s="11" t="s">
        <v>1086</v>
      </c>
      <c r="C616" s="17">
        <v>140</v>
      </c>
      <c r="D616" s="17">
        <v>11</v>
      </c>
      <c r="E616" s="23">
        <f t="shared" si="8"/>
        <v>7.8571428571428568</v>
      </c>
    </row>
    <row r="617" spans="1:5" s="10" customFormat="1" ht="11.25" x14ac:dyDescent="0.2">
      <c r="A617" s="15" t="s">
        <v>522</v>
      </c>
      <c r="B617" s="11" t="s">
        <v>1087</v>
      </c>
      <c r="C617" s="17">
        <v>2569.6</v>
      </c>
      <c r="D617" s="17">
        <v>81.396699999999996</v>
      </c>
      <c r="E617" s="23">
        <f t="shared" si="8"/>
        <v>3.1676797945205477</v>
      </c>
    </row>
    <row r="618" spans="1:5" s="14" customFormat="1" ht="11.25" x14ac:dyDescent="0.2">
      <c r="A618" s="15" t="s">
        <v>524</v>
      </c>
      <c r="B618" s="11" t="s">
        <v>1088</v>
      </c>
      <c r="C618" s="17">
        <v>0</v>
      </c>
      <c r="D618" s="17">
        <v>5</v>
      </c>
      <c r="E618" s="23">
        <v>0</v>
      </c>
    </row>
    <row r="619" spans="1:5" s="10" customFormat="1" ht="11.25" x14ac:dyDescent="0.2">
      <c r="A619" s="15" t="s">
        <v>524</v>
      </c>
      <c r="B619" s="11" t="s">
        <v>1089</v>
      </c>
      <c r="C619" s="17">
        <v>0</v>
      </c>
      <c r="D619" s="17">
        <v>5</v>
      </c>
      <c r="E619" s="23">
        <v>0</v>
      </c>
    </row>
    <row r="620" spans="1:5" s="10" customFormat="1" ht="42.75" x14ac:dyDescent="0.2">
      <c r="A620" s="22" t="s">
        <v>525</v>
      </c>
      <c r="B620" s="13" t="s">
        <v>1090</v>
      </c>
      <c r="C620" s="19">
        <v>2510.39282</v>
      </c>
      <c r="D620" s="19">
        <v>2510.39282</v>
      </c>
      <c r="E620" s="18">
        <f t="shared" si="8"/>
        <v>100</v>
      </c>
    </row>
    <row r="621" spans="1:5" s="14" customFormat="1" ht="31.5" x14ac:dyDescent="0.15">
      <c r="A621" s="22" t="s">
        <v>526</v>
      </c>
      <c r="B621" s="13" t="s">
        <v>1091</v>
      </c>
      <c r="C621" s="19">
        <v>-4645.3249699999997</v>
      </c>
      <c r="D621" s="19">
        <v>-4645.3249699999997</v>
      </c>
      <c r="E621" s="18">
        <f t="shared" si="8"/>
        <v>100</v>
      </c>
    </row>
    <row r="622" spans="1:5" s="10" customFormat="1" ht="11.25" x14ac:dyDescent="0.2">
      <c r="A622" s="22" t="s">
        <v>1093</v>
      </c>
      <c r="B622" s="13" t="s">
        <v>1092</v>
      </c>
      <c r="C622" s="19">
        <v>142080243.51637</v>
      </c>
      <c r="D622" s="19">
        <v>4319767.0152500002</v>
      </c>
      <c r="E622" s="18">
        <f t="shared" si="8"/>
        <v>3.040371348147564</v>
      </c>
    </row>
    <row r="623" spans="1:5" s="10" customFormat="1" ht="11.25" x14ac:dyDescent="0.2">
      <c r="A623" s="22" t="s">
        <v>1094</v>
      </c>
      <c r="B623" s="13" t="s">
        <v>1172</v>
      </c>
      <c r="C623" s="19">
        <v>11971976.344719999</v>
      </c>
      <c r="D623" s="19">
        <v>267457.34665999998</v>
      </c>
      <c r="E623" s="18">
        <f t="shared" si="8"/>
        <v>2.2340283588845939</v>
      </c>
    </row>
    <row r="624" spans="1:5" s="14" customFormat="1" ht="22.5" x14ac:dyDescent="0.2">
      <c r="A624" s="15" t="s">
        <v>1095</v>
      </c>
      <c r="B624" s="11" t="s">
        <v>1173</v>
      </c>
      <c r="C624" s="17">
        <v>129291.35950000001</v>
      </c>
      <c r="D624" s="17">
        <v>4509.3320899999999</v>
      </c>
      <c r="E624" s="23">
        <f t="shared" si="8"/>
        <v>3.4877288841564074</v>
      </c>
    </row>
    <row r="625" spans="1:9" s="10" customFormat="1" ht="33.75" x14ac:dyDescent="0.2">
      <c r="A625" s="15" t="s">
        <v>1096</v>
      </c>
      <c r="B625" s="11" t="s">
        <v>1174</v>
      </c>
      <c r="C625" s="17">
        <v>404499.66833999997</v>
      </c>
      <c r="D625" s="17">
        <v>8394.3525800000007</v>
      </c>
      <c r="E625" s="23">
        <f t="shared" si="8"/>
        <v>2.0752433776890453</v>
      </c>
    </row>
    <row r="626" spans="1:9" s="10" customFormat="1" ht="33.75" x14ac:dyDescent="0.2">
      <c r="A626" s="15" t="s">
        <v>1498</v>
      </c>
      <c r="B626" s="11" t="s">
        <v>1175</v>
      </c>
      <c r="C626" s="17">
        <v>2458628.3072800003</v>
      </c>
      <c r="D626" s="17">
        <v>59467.603000000003</v>
      </c>
      <c r="E626" s="23">
        <f t="shared" si="8"/>
        <v>2.4187309169066502</v>
      </c>
    </row>
    <row r="627" spans="1:9" s="10" customFormat="1" ht="11.25" x14ac:dyDescent="0.2">
      <c r="A627" s="15" t="s">
        <v>1097</v>
      </c>
      <c r="B627" s="11" t="s">
        <v>1176</v>
      </c>
      <c r="C627" s="17">
        <v>371439</v>
      </c>
      <c r="D627" s="17">
        <v>9681.0675099999989</v>
      </c>
      <c r="E627" s="23">
        <f t="shared" si="8"/>
        <v>2.6063680738963866</v>
      </c>
      <c r="I627" s="10">
        <v>349999.95899999997</v>
      </c>
    </row>
    <row r="628" spans="1:9" s="10" customFormat="1" ht="22.5" x14ac:dyDescent="0.2">
      <c r="A628" s="28" t="s">
        <v>1098</v>
      </c>
      <c r="B628" s="11" t="s">
        <v>1177</v>
      </c>
      <c r="C628" s="17">
        <v>949431.53787999996</v>
      </c>
      <c r="D628" s="17">
        <v>21375.936429999998</v>
      </c>
      <c r="E628" s="23">
        <f t="shared" si="8"/>
        <v>2.2514457943677169</v>
      </c>
      <c r="I628" s="10">
        <v>349999.95899999997</v>
      </c>
    </row>
    <row r="629" spans="1:9" s="10" customFormat="1" ht="11.25" x14ac:dyDescent="0.2">
      <c r="A629" s="15" t="s">
        <v>1099</v>
      </c>
      <c r="B629" s="11" t="s">
        <v>1178</v>
      </c>
      <c r="C629" s="17">
        <v>223465.212</v>
      </c>
      <c r="D629" s="17">
        <v>5826.9201299999995</v>
      </c>
      <c r="E629" s="23">
        <f t="shared" si="8"/>
        <v>2.6075289651796001</v>
      </c>
    </row>
    <row r="630" spans="1:9" s="10" customFormat="1" ht="11.25" x14ac:dyDescent="0.2">
      <c r="A630" s="15" t="s">
        <v>1100</v>
      </c>
      <c r="B630" s="11" t="s">
        <v>1179</v>
      </c>
      <c r="C630" s="17">
        <v>248.6</v>
      </c>
      <c r="D630" s="17">
        <v>0</v>
      </c>
      <c r="E630" s="23">
        <f t="shared" si="8"/>
        <v>0</v>
      </c>
    </row>
    <row r="631" spans="1:9" s="14" customFormat="1" ht="11.25" x14ac:dyDescent="0.2">
      <c r="A631" s="28" t="s">
        <v>1101</v>
      </c>
      <c r="B631" s="27" t="s">
        <v>1180</v>
      </c>
      <c r="C631" s="23">
        <v>949261.53099999996</v>
      </c>
      <c r="D631" s="23">
        <v>0</v>
      </c>
      <c r="E631" s="23">
        <f t="shared" si="8"/>
        <v>0</v>
      </c>
    </row>
    <row r="632" spans="1:9" s="14" customFormat="1" ht="11.25" x14ac:dyDescent="0.2">
      <c r="A632" s="15" t="s">
        <v>1102</v>
      </c>
      <c r="B632" s="11" t="s">
        <v>1181</v>
      </c>
      <c r="C632" s="17">
        <v>6485711.1287200004</v>
      </c>
      <c r="D632" s="17">
        <v>158202.13491999998</v>
      </c>
      <c r="E632" s="23">
        <f t="shared" si="8"/>
        <v>2.4392411530549043</v>
      </c>
    </row>
    <row r="633" spans="1:9" s="14" customFormat="1" ht="10.5" x14ac:dyDescent="0.15">
      <c r="A633" s="22" t="s">
        <v>1103</v>
      </c>
      <c r="B633" s="13" t="s">
        <v>1182</v>
      </c>
      <c r="C633" s="19">
        <v>29621.200000000001</v>
      </c>
      <c r="D633" s="19">
        <v>344.63934</v>
      </c>
      <c r="E633" s="18">
        <f t="shared" si="8"/>
        <v>1.1634887850593494</v>
      </c>
    </row>
    <row r="634" spans="1:9" s="14" customFormat="1" ht="11.25" x14ac:dyDescent="0.2">
      <c r="A634" s="15" t="s">
        <v>1104</v>
      </c>
      <c r="B634" s="11" t="s">
        <v>1183</v>
      </c>
      <c r="C634" s="17">
        <v>29621.200000000001</v>
      </c>
      <c r="D634" s="17">
        <v>344.63934</v>
      </c>
      <c r="E634" s="23">
        <f t="shared" si="8"/>
        <v>1.1634887850593494</v>
      </c>
    </row>
    <row r="635" spans="1:9" s="14" customFormat="1" ht="21" x14ac:dyDescent="0.15">
      <c r="A635" s="22" t="s">
        <v>1105</v>
      </c>
      <c r="B635" s="13" t="s">
        <v>1184</v>
      </c>
      <c r="C635" s="19">
        <v>1344274.6842499999</v>
      </c>
      <c r="D635" s="19">
        <v>57441.873249999997</v>
      </c>
      <c r="E635" s="18">
        <f t="shared" si="8"/>
        <v>4.2730755791959343</v>
      </c>
    </row>
    <row r="636" spans="1:9" s="10" customFormat="1" ht="11.25" x14ac:dyDescent="0.2">
      <c r="A636" s="15" t="s">
        <v>1106</v>
      </c>
      <c r="B636" s="11" t="s">
        <v>1185</v>
      </c>
      <c r="C636" s="17">
        <v>65862</v>
      </c>
      <c r="D636" s="17">
        <v>644.01165000000003</v>
      </c>
      <c r="E636" s="23">
        <f t="shared" si="8"/>
        <v>0.9778197594971304</v>
      </c>
    </row>
    <row r="637" spans="1:9" s="14" customFormat="1" ht="11.25" x14ac:dyDescent="0.2">
      <c r="A637" s="15" t="s">
        <v>1107</v>
      </c>
      <c r="B637" s="11" t="s">
        <v>1186</v>
      </c>
      <c r="C637" s="17">
        <v>40386.946429999996</v>
      </c>
      <c r="D637" s="17">
        <v>834.41978000000006</v>
      </c>
      <c r="E637" s="23">
        <f t="shared" si="8"/>
        <v>2.0660630568994471</v>
      </c>
      <c r="F637" s="14">
        <v>390644.19261000003</v>
      </c>
      <c r="G637" s="31">
        <f>C637-F637</f>
        <v>-350257.24618000002</v>
      </c>
    </row>
    <row r="638" spans="1:9" s="14" customFormat="1" ht="22.5" x14ac:dyDescent="0.2">
      <c r="A638" s="15" t="s">
        <v>1108</v>
      </c>
      <c r="B638" s="11" t="s">
        <v>1187</v>
      </c>
      <c r="C638" s="17">
        <v>1154560.8098199998</v>
      </c>
      <c r="D638" s="17">
        <v>51536.109200000006</v>
      </c>
      <c r="E638" s="23">
        <f t="shared" si="8"/>
        <v>4.4636981232746562</v>
      </c>
    </row>
    <row r="639" spans="1:9" s="10" customFormat="1" ht="11.25" x14ac:dyDescent="0.2">
      <c r="A639" s="15" t="s">
        <v>1109</v>
      </c>
      <c r="B639" s="11" t="s">
        <v>1188</v>
      </c>
      <c r="C639" s="17">
        <v>3000</v>
      </c>
      <c r="D639" s="17">
        <v>0</v>
      </c>
      <c r="E639" s="23">
        <f t="shared" si="8"/>
        <v>0</v>
      </c>
    </row>
    <row r="640" spans="1:9" s="10" customFormat="1" ht="22.5" x14ac:dyDescent="0.2">
      <c r="A640" s="15" t="s">
        <v>1110</v>
      </c>
      <c r="B640" s="11" t="s">
        <v>1189</v>
      </c>
      <c r="C640" s="17">
        <v>80464.928</v>
      </c>
      <c r="D640" s="17">
        <v>4427.3326200000001</v>
      </c>
      <c r="E640" s="23">
        <f t="shared" si="8"/>
        <v>5.5021892519434061</v>
      </c>
    </row>
    <row r="641" spans="1:7" s="10" customFormat="1" ht="11.25" x14ac:dyDescent="0.2">
      <c r="A641" s="22" t="s">
        <v>1111</v>
      </c>
      <c r="B641" s="13" t="s">
        <v>1190</v>
      </c>
      <c r="C641" s="19">
        <v>36053925.196249999</v>
      </c>
      <c r="D641" s="19">
        <v>490556.17992999998</v>
      </c>
      <c r="E641" s="18">
        <f t="shared" si="8"/>
        <v>1.3606179556311477</v>
      </c>
    </row>
    <row r="642" spans="1:7" s="10" customFormat="1" ht="11.25" x14ac:dyDescent="0.2">
      <c r="A642" s="15" t="s">
        <v>1112</v>
      </c>
      <c r="B642" s="11" t="s">
        <v>1191</v>
      </c>
      <c r="C642" s="17">
        <v>527475.5</v>
      </c>
      <c r="D642" s="17">
        <v>10110.82705</v>
      </c>
      <c r="E642" s="23">
        <f t="shared" si="8"/>
        <v>1.9168334927404211</v>
      </c>
    </row>
    <row r="643" spans="1:7" s="10" customFormat="1" ht="11.25" x14ac:dyDescent="0.2">
      <c r="A643" s="15" t="s">
        <v>1499</v>
      </c>
      <c r="B643" s="11" t="s">
        <v>1501</v>
      </c>
      <c r="C643" s="17">
        <v>430949.9</v>
      </c>
      <c r="D643" s="17">
        <v>0</v>
      </c>
      <c r="E643" s="23">
        <f t="shared" si="8"/>
        <v>0</v>
      </c>
    </row>
    <row r="644" spans="1:7" s="10" customFormat="1" ht="11.25" x14ac:dyDescent="0.2">
      <c r="A644" s="15" t="s">
        <v>1113</v>
      </c>
      <c r="B644" s="11" t="s">
        <v>1192</v>
      </c>
      <c r="C644" s="17">
        <v>239.5</v>
      </c>
      <c r="D644" s="17">
        <v>0</v>
      </c>
      <c r="E644" s="23">
        <f t="shared" si="8"/>
        <v>0</v>
      </c>
    </row>
    <row r="645" spans="1:7" s="10" customFormat="1" ht="11.25" x14ac:dyDescent="0.2">
      <c r="A645" s="15" t="s">
        <v>1114</v>
      </c>
      <c r="B645" s="11" t="s">
        <v>1193</v>
      </c>
      <c r="C645" s="17">
        <v>2077324.023</v>
      </c>
      <c r="D645" s="17">
        <v>44301.170709999999</v>
      </c>
      <c r="E645" s="23">
        <f t="shared" si="8"/>
        <v>2.1326076346058795</v>
      </c>
    </row>
    <row r="646" spans="1:7" s="10" customFormat="1" ht="11.25" x14ac:dyDescent="0.2">
      <c r="A646" s="15" t="s">
        <v>1115</v>
      </c>
      <c r="B646" s="11" t="s">
        <v>1194</v>
      </c>
      <c r="C646" s="17">
        <v>68432.399999999994</v>
      </c>
      <c r="D646" s="17">
        <v>0</v>
      </c>
      <c r="E646" s="23">
        <f t="shared" si="8"/>
        <v>0</v>
      </c>
      <c r="F646" s="10">
        <v>85908.702420000001</v>
      </c>
      <c r="G646" s="32">
        <f>C646-F646</f>
        <v>-17476.302420000007</v>
      </c>
    </row>
    <row r="647" spans="1:7" s="10" customFormat="1" ht="11.25" x14ac:dyDescent="0.2">
      <c r="A647" s="15" t="s">
        <v>1116</v>
      </c>
      <c r="B647" s="11" t="s">
        <v>1195</v>
      </c>
      <c r="C647" s="17">
        <v>652494.5</v>
      </c>
      <c r="D647" s="17">
        <v>6963.2641900000008</v>
      </c>
      <c r="E647" s="23">
        <f t="shared" si="8"/>
        <v>1.0671759210230893</v>
      </c>
    </row>
    <row r="648" spans="1:7" s="10" customFormat="1" ht="11.25" x14ac:dyDescent="0.2">
      <c r="A648" s="15" t="s">
        <v>1117</v>
      </c>
      <c r="B648" s="11" t="s">
        <v>1196</v>
      </c>
      <c r="C648" s="17">
        <v>8809434.7949500009</v>
      </c>
      <c r="D648" s="17">
        <v>335380.4045</v>
      </c>
      <c r="E648" s="23">
        <f t="shared" si="8"/>
        <v>3.8070592757239825</v>
      </c>
    </row>
    <row r="649" spans="1:7" s="10" customFormat="1" ht="11.25" x14ac:dyDescent="0.2">
      <c r="A649" s="15" t="s">
        <v>1118</v>
      </c>
      <c r="B649" s="11" t="s">
        <v>1197</v>
      </c>
      <c r="C649" s="17">
        <v>19081055.64813</v>
      </c>
      <c r="D649" s="17">
        <v>75258.76443000001</v>
      </c>
      <c r="E649" s="23">
        <f t="shared" si="8"/>
        <v>0.39441614666312025</v>
      </c>
    </row>
    <row r="650" spans="1:7" s="10" customFormat="1" ht="11.25" x14ac:dyDescent="0.2">
      <c r="A650" s="15" t="s">
        <v>1119</v>
      </c>
      <c r="B650" s="11" t="s">
        <v>1198</v>
      </c>
      <c r="C650" s="17">
        <v>522301.9</v>
      </c>
      <c r="D650" s="17">
        <v>5187.9796799999995</v>
      </c>
      <c r="E650" s="23">
        <f t="shared" si="8"/>
        <v>0.99329136654490424</v>
      </c>
    </row>
    <row r="651" spans="1:7" s="10" customFormat="1" ht="11.25" x14ac:dyDescent="0.2">
      <c r="A651" s="15" t="s">
        <v>1120</v>
      </c>
      <c r="B651" s="11" t="s">
        <v>1199</v>
      </c>
      <c r="C651" s="17">
        <v>3884217.0301700002</v>
      </c>
      <c r="D651" s="17">
        <v>13353.76937</v>
      </c>
      <c r="E651" s="23">
        <f t="shared" si="8"/>
        <v>0.34379565472981682</v>
      </c>
    </row>
    <row r="652" spans="1:7" s="10" customFormat="1" ht="11.25" x14ac:dyDescent="0.2">
      <c r="A652" s="22" t="s">
        <v>1121</v>
      </c>
      <c r="B652" s="13" t="s">
        <v>1200</v>
      </c>
      <c r="C652" s="19">
        <v>14262215.654879998</v>
      </c>
      <c r="D652" s="19">
        <v>255523.53147999998</v>
      </c>
      <c r="E652" s="18">
        <f t="shared" si="8"/>
        <v>1.7916117499777766</v>
      </c>
    </row>
    <row r="653" spans="1:7" s="10" customFormat="1" ht="11.25" x14ac:dyDescent="0.2">
      <c r="A653" s="15" t="s">
        <v>1122</v>
      </c>
      <c r="B653" s="11" t="s">
        <v>1201</v>
      </c>
      <c r="C653" s="17">
        <v>4523737.9087700006</v>
      </c>
      <c r="D653" s="17">
        <v>11441.261359999999</v>
      </c>
      <c r="E653" s="23">
        <f t="shared" si="8"/>
        <v>0.25291609705812657</v>
      </c>
    </row>
    <row r="654" spans="1:7" s="10" customFormat="1" ht="11.25" x14ac:dyDescent="0.2">
      <c r="A654" s="15" t="s">
        <v>1123</v>
      </c>
      <c r="B654" s="11" t="s">
        <v>1202</v>
      </c>
      <c r="C654" s="17">
        <v>6421705.4127000002</v>
      </c>
      <c r="D654" s="17">
        <v>167653.51250000001</v>
      </c>
      <c r="E654" s="23">
        <f t="shared" si="8"/>
        <v>2.6107319119378638</v>
      </c>
    </row>
    <row r="655" spans="1:7" s="10" customFormat="1" ht="11.25" x14ac:dyDescent="0.2">
      <c r="A655" s="15" t="s">
        <v>1124</v>
      </c>
      <c r="B655" s="11" t="s">
        <v>1203</v>
      </c>
      <c r="C655" s="17">
        <v>2757246.47695</v>
      </c>
      <c r="D655" s="17">
        <v>46731.9807</v>
      </c>
      <c r="E655" s="23">
        <f t="shared" si="8"/>
        <v>1.6948786077222155</v>
      </c>
    </row>
    <row r="656" spans="1:7" s="14" customFormat="1" ht="11.25" x14ac:dyDescent="0.2">
      <c r="A656" s="15" t="s">
        <v>1125</v>
      </c>
      <c r="B656" s="11" t="s">
        <v>1204</v>
      </c>
      <c r="C656" s="17">
        <v>559525.85646000004</v>
      </c>
      <c r="D656" s="17">
        <v>29696.77692</v>
      </c>
      <c r="E656" s="23">
        <f t="shared" si="8"/>
        <v>5.3074896498769748</v>
      </c>
    </row>
    <row r="657" spans="1:5" s="10" customFormat="1" ht="11.25" x14ac:dyDescent="0.2">
      <c r="A657" s="22" t="s">
        <v>1126</v>
      </c>
      <c r="B657" s="13" t="s">
        <v>1205</v>
      </c>
      <c r="C657" s="19">
        <v>661643.64564</v>
      </c>
      <c r="D657" s="19">
        <v>3640.7789500000003</v>
      </c>
      <c r="E657" s="18">
        <f t="shared" ref="E657:E720" si="9">D657/C657*100</f>
        <v>0.55026281503517172</v>
      </c>
    </row>
    <row r="658" spans="1:5" s="10" customFormat="1" ht="11.25" x14ac:dyDescent="0.2">
      <c r="A658" s="15" t="s">
        <v>1127</v>
      </c>
      <c r="B658" s="11" t="s">
        <v>1206</v>
      </c>
      <c r="C658" s="17">
        <v>2301.3000000000002</v>
      </c>
      <c r="D658" s="17">
        <v>0</v>
      </c>
      <c r="E658" s="23">
        <f t="shared" si="9"/>
        <v>0</v>
      </c>
    </row>
    <row r="659" spans="1:5" s="10" customFormat="1" ht="11.25" x14ac:dyDescent="0.2">
      <c r="A659" s="15" t="s">
        <v>1500</v>
      </c>
      <c r="B659" s="11" t="s">
        <v>1502</v>
      </c>
      <c r="C659" s="17">
        <v>448138.2</v>
      </c>
      <c r="D659" s="17">
        <v>0</v>
      </c>
      <c r="E659" s="23">
        <f t="shared" si="9"/>
        <v>0</v>
      </c>
    </row>
    <row r="660" spans="1:5" s="10" customFormat="1" ht="11.25" x14ac:dyDescent="0.2">
      <c r="A660" s="15" t="s">
        <v>1128</v>
      </c>
      <c r="B660" s="11" t="s">
        <v>1207</v>
      </c>
      <c r="C660" s="17">
        <v>31004.9</v>
      </c>
      <c r="D660" s="17">
        <v>524.04169000000002</v>
      </c>
      <c r="E660" s="23">
        <f t="shared" si="9"/>
        <v>1.6901899054665552</v>
      </c>
    </row>
    <row r="661" spans="1:5" s="14" customFormat="1" ht="11.25" x14ac:dyDescent="0.2">
      <c r="A661" s="15" t="s">
        <v>1129</v>
      </c>
      <c r="B661" s="27" t="s">
        <v>1208</v>
      </c>
      <c r="C661" s="23">
        <v>180199.24563999998</v>
      </c>
      <c r="D661" s="23">
        <v>3116.7372599999999</v>
      </c>
      <c r="E661" s="23">
        <f t="shared" si="9"/>
        <v>1.7296061639606322</v>
      </c>
    </row>
    <row r="662" spans="1:5" s="14" customFormat="1" ht="10.5" x14ac:dyDescent="0.15">
      <c r="A662" s="22" t="s">
        <v>1130</v>
      </c>
      <c r="B662" s="13" t="s">
        <v>1209</v>
      </c>
      <c r="C662" s="19">
        <v>32610994.03255</v>
      </c>
      <c r="D662" s="19">
        <v>1202883.8783</v>
      </c>
      <c r="E662" s="18">
        <f t="shared" si="9"/>
        <v>3.688583908541291</v>
      </c>
    </row>
    <row r="663" spans="1:5" s="14" customFormat="1" ht="11.25" x14ac:dyDescent="0.2">
      <c r="A663" s="15" t="s">
        <v>1131</v>
      </c>
      <c r="B663" s="11" t="s">
        <v>1210</v>
      </c>
      <c r="C663" s="17">
        <v>7583664.0392800001</v>
      </c>
      <c r="D663" s="17">
        <v>267246.19728999998</v>
      </c>
      <c r="E663" s="23">
        <f t="shared" si="9"/>
        <v>3.5239719996268795</v>
      </c>
    </row>
    <row r="664" spans="1:5" s="10" customFormat="1" ht="11.25" x14ac:dyDescent="0.2">
      <c r="A664" s="15" t="s">
        <v>1132</v>
      </c>
      <c r="B664" s="11" t="s">
        <v>1211</v>
      </c>
      <c r="C664" s="17">
        <v>18034972.282749999</v>
      </c>
      <c r="D664" s="17">
        <v>608576.15830999997</v>
      </c>
      <c r="E664" s="23">
        <f t="shared" si="9"/>
        <v>3.3744224763355355</v>
      </c>
    </row>
    <row r="665" spans="1:5" s="10" customFormat="1" ht="11.25" x14ac:dyDescent="0.2">
      <c r="A665" s="15" t="s">
        <v>1133</v>
      </c>
      <c r="B665" s="11" t="s">
        <v>1212</v>
      </c>
      <c r="C665" s="17">
        <v>2095366.5508299998</v>
      </c>
      <c r="D665" s="17">
        <v>72020.813120000006</v>
      </c>
      <c r="E665" s="23">
        <f t="shared" si="9"/>
        <v>3.4371462640496815</v>
      </c>
    </row>
    <row r="666" spans="1:5" s="10" customFormat="1" ht="11.25" x14ac:dyDescent="0.2">
      <c r="A666" s="15" t="s">
        <v>1134</v>
      </c>
      <c r="B666" s="11" t="s">
        <v>1213</v>
      </c>
      <c r="C666" s="17">
        <v>2831283.5</v>
      </c>
      <c r="D666" s="17">
        <v>209489.84404</v>
      </c>
      <c r="E666" s="23">
        <f t="shared" si="9"/>
        <v>7.399112241497539</v>
      </c>
    </row>
    <row r="667" spans="1:5" s="10" customFormat="1" ht="11.25" x14ac:dyDescent="0.2">
      <c r="A667" s="15" t="s">
        <v>1135</v>
      </c>
      <c r="B667" s="11" t="s">
        <v>1214</v>
      </c>
      <c r="C667" s="17">
        <v>113227.198</v>
      </c>
      <c r="D667" s="17">
        <v>7013.0379999999996</v>
      </c>
      <c r="E667" s="23">
        <f t="shared" si="9"/>
        <v>6.1937751033987434</v>
      </c>
    </row>
    <row r="668" spans="1:5" s="10" customFormat="1" ht="11.25" x14ac:dyDescent="0.2">
      <c r="A668" s="15" t="s">
        <v>1136</v>
      </c>
      <c r="B668" s="11" t="s">
        <v>1215</v>
      </c>
      <c r="C668" s="17">
        <v>226602.45508000001</v>
      </c>
      <c r="D668" s="17">
        <v>10673.08186</v>
      </c>
      <c r="E668" s="23">
        <f t="shared" si="9"/>
        <v>4.7100468775733084</v>
      </c>
    </row>
    <row r="669" spans="1:5" s="10" customFormat="1" ht="11.25" x14ac:dyDescent="0.2">
      <c r="A669" s="15" t="s">
        <v>1137</v>
      </c>
      <c r="B669" s="11" t="s">
        <v>1216</v>
      </c>
      <c r="C669" s="17">
        <v>1725878.0066099998</v>
      </c>
      <c r="D669" s="17">
        <v>27864.74568</v>
      </c>
      <c r="E669" s="23">
        <f t="shared" si="9"/>
        <v>1.6145257992326139</v>
      </c>
    </row>
    <row r="670" spans="1:5" s="10" customFormat="1" ht="11.25" x14ac:dyDescent="0.2">
      <c r="A670" s="22" t="s">
        <v>1138</v>
      </c>
      <c r="B670" s="13" t="s">
        <v>1217</v>
      </c>
      <c r="C670" s="19">
        <v>6630967.3361099996</v>
      </c>
      <c r="D670" s="19">
        <v>170084.92150999999</v>
      </c>
      <c r="E670" s="18">
        <f t="shared" si="9"/>
        <v>2.5650091892893996</v>
      </c>
    </row>
    <row r="671" spans="1:5" s="10" customFormat="1" ht="11.25" x14ac:dyDescent="0.2">
      <c r="A671" s="15" t="s">
        <v>1139</v>
      </c>
      <c r="B671" s="11" t="s">
        <v>1218</v>
      </c>
      <c r="C671" s="17">
        <v>6287735.1101400005</v>
      </c>
      <c r="D671" s="17">
        <v>163568.55638999998</v>
      </c>
      <c r="E671" s="23">
        <f t="shared" si="9"/>
        <v>2.6013906999074905</v>
      </c>
    </row>
    <row r="672" spans="1:5" s="10" customFormat="1" ht="11.25" x14ac:dyDescent="0.2">
      <c r="A672" s="15" t="s">
        <v>1140</v>
      </c>
      <c r="B672" s="11" t="s">
        <v>1219</v>
      </c>
      <c r="C672" s="17">
        <v>15450.6</v>
      </c>
      <c r="D672" s="17">
        <v>1100</v>
      </c>
      <c r="E672" s="23">
        <f t="shared" si="9"/>
        <v>7.1194646162608564</v>
      </c>
    </row>
    <row r="673" spans="1:5" s="10" customFormat="1" ht="11.25" x14ac:dyDescent="0.2">
      <c r="A673" s="15" t="s">
        <v>1141</v>
      </c>
      <c r="B673" s="11" t="s">
        <v>1220</v>
      </c>
      <c r="C673" s="17">
        <v>327781.62597000005</v>
      </c>
      <c r="D673" s="17">
        <v>5416.3651200000004</v>
      </c>
      <c r="E673" s="23">
        <f t="shared" si="9"/>
        <v>1.6524309756446594</v>
      </c>
    </row>
    <row r="674" spans="1:5" s="10" customFormat="1" ht="11.25" x14ac:dyDescent="0.2">
      <c r="A674" s="22" t="s">
        <v>1142</v>
      </c>
      <c r="B674" s="13" t="s">
        <v>1221</v>
      </c>
      <c r="C674" s="19">
        <v>12368539.199999999</v>
      </c>
      <c r="D674" s="19">
        <v>246322.70358999999</v>
      </c>
      <c r="E674" s="18">
        <f t="shared" si="9"/>
        <v>1.9915262393314808</v>
      </c>
    </row>
    <row r="675" spans="1:5" s="10" customFormat="1" ht="11.25" x14ac:dyDescent="0.2">
      <c r="A675" s="15" t="s">
        <v>1143</v>
      </c>
      <c r="B675" s="11" t="s">
        <v>1222</v>
      </c>
      <c r="C675" s="17">
        <v>4243966.3</v>
      </c>
      <c r="D675" s="17">
        <v>83204.203909999997</v>
      </c>
      <c r="E675" s="23">
        <f t="shared" si="9"/>
        <v>1.960529326304971</v>
      </c>
    </row>
    <row r="676" spans="1:5" s="10" customFormat="1" ht="11.25" x14ac:dyDescent="0.2">
      <c r="A676" s="15" t="s">
        <v>1144</v>
      </c>
      <c r="B676" s="11" t="s">
        <v>1223</v>
      </c>
      <c r="C676" s="17">
        <v>3309132.9</v>
      </c>
      <c r="D676" s="17">
        <v>66933.571960000001</v>
      </c>
      <c r="E676" s="23">
        <f t="shared" si="9"/>
        <v>2.0226921668815416</v>
      </c>
    </row>
    <row r="677" spans="1:5" s="10" customFormat="1" ht="11.25" x14ac:dyDescent="0.2">
      <c r="A677" s="15" t="s">
        <v>1145</v>
      </c>
      <c r="B677" s="11" t="s">
        <v>1224</v>
      </c>
      <c r="C677" s="17">
        <v>64064.3</v>
      </c>
      <c r="D677" s="17">
        <v>1239.4027599999999</v>
      </c>
      <c r="E677" s="23">
        <f t="shared" si="9"/>
        <v>1.9346231208332878</v>
      </c>
    </row>
    <row r="678" spans="1:5" s="10" customFormat="1" ht="11.25" x14ac:dyDescent="0.2">
      <c r="A678" s="15" t="s">
        <v>1146</v>
      </c>
      <c r="B678" s="11" t="s">
        <v>1225</v>
      </c>
      <c r="C678" s="17">
        <v>1178901.3</v>
      </c>
      <c r="D678" s="17">
        <v>29847.553</v>
      </c>
      <c r="E678" s="23">
        <f t="shared" si="9"/>
        <v>2.5318110175974868</v>
      </c>
    </row>
    <row r="679" spans="1:5" s="10" customFormat="1" ht="11.25" x14ac:dyDescent="0.2">
      <c r="A679" s="15" t="s">
        <v>1147</v>
      </c>
      <c r="B679" s="11" t="s">
        <v>1226</v>
      </c>
      <c r="C679" s="17">
        <v>385498.9</v>
      </c>
      <c r="D679" s="17">
        <v>10701.869000000001</v>
      </c>
      <c r="E679" s="23">
        <f t="shared" si="9"/>
        <v>2.7761088293637153</v>
      </c>
    </row>
    <row r="680" spans="1:5" s="10" customFormat="1" ht="22.5" x14ac:dyDescent="0.2">
      <c r="A680" s="15" t="s">
        <v>1148</v>
      </c>
      <c r="B680" s="11" t="s">
        <v>1227</v>
      </c>
      <c r="C680" s="17">
        <v>160359.79999999999</v>
      </c>
      <c r="D680" s="17">
        <v>6574.0770000000002</v>
      </c>
      <c r="E680" s="23">
        <f t="shared" si="9"/>
        <v>4.0995791962823604</v>
      </c>
    </row>
    <row r="681" spans="1:5" s="14" customFormat="1" ht="11.25" x14ac:dyDescent="0.2">
      <c r="A681" s="15" t="s">
        <v>1149</v>
      </c>
      <c r="B681" s="11" t="s">
        <v>1228</v>
      </c>
      <c r="C681" s="17">
        <v>3026615.7</v>
      </c>
      <c r="D681" s="17">
        <v>47822.025959999999</v>
      </c>
      <c r="E681" s="23">
        <f t="shared" si="9"/>
        <v>1.5800494909214935</v>
      </c>
    </row>
    <row r="682" spans="1:5" s="10" customFormat="1" ht="11.25" x14ac:dyDescent="0.2">
      <c r="A682" s="22" t="s">
        <v>1150</v>
      </c>
      <c r="B682" s="13" t="s">
        <v>1229</v>
      </c>
      <c r="C682" s="19">
        <v>21720700.43355</v>
      </c>
      <c r="D682" s="19">
        <v>1522964.9573900001</v>
      </c>
      <c r="E682" s="18">
        <f t="shared" si="9"/>
        <v>7.0115830842987643</v>
      </c>
    </row>
    <row r="683" spans="1:5" s="10" customFormat="1" ht="11.25" x14ac:dyDescent="0.2">
      <c r="A683" s="15" t="s">
        <v>1151</v>
      </c>
      <c r="B683" s="11" t="s">
        <v>1230</v>
      </c>
      <c r="C683" s="17">
        <v>199040.23838999998</v>
      </c>
      <c r="D683" s="17">
        <v>12749.34577</v>
      </c>
      <c r="E683" s="23">
        <f t="shared" si="9"/>
        <v>6.4054112239450278</v>
      </c>
    </row>
    <row r="684" spans="1:5" s="10" customFormat="1" ht="11.25" x14ac:dyDescent="0.2">
      <c r="A684" s="12" t="s">
        <v>1152</v>
      </c>
      <c r="B684" s="11" t="s">
        <v>1231</v>
      </c>
      <c r="C684" s="17">
        <v>3202829.5</v>
      </c>
      <c r="D684" s="17">
        <v>281765.76874999999</v>
      </c>
      <c r="E684" s="23">
        <f t="shared" si="9"/>
        <v>8.7974014461275569</v>
      </c>
    </row>
    <row r="685" spans="1:5" s="10" customFormat="1" ht="11.25" x14ac:dyDescent="0.2">
      <c r="A685" s="15" t="s">
        <v>1153</v>
      </c>
      <c r="B685" s="11" t="s">
        <v>1232</v>
      </c>
      <c r="C685" s="17">
        <v>12814767.855</v>
      </c>
      <c r="D685" s="17">
        <v>934533.57679999992</v>
      </c>
      <c r="E685" s="23">
        <f t="shared" si="9"/>
        <v>7.2926297797534305</v>
      </c>
    </row>
    <row r="686" spans="1:5" s="10" customFormat="1" ht="11.25" x14ac:dyDescent="0.2">
      <c r="A686" s="12" t="s">
        <v>1154</v>
      </c>
      <c r="B686" s="11" t="s">
        <v>1233</v>
      </c>
      <c r="C686" s="17">
        <v>4994466.7181599997</v>
      </c>
      <c r="D686" s="17">
        <v>286870.09818000003</v>
      </c>
      <c r="E686" s="23">
        <f t="shared" si="9"/>
        <v>5.7437583303325166</v>
      </c>
    </row>
    <row r="687" spans="1:5" s="10" customFormat="1" ht="11.25" x14ac:dyDescent="0.2">
      <c r="A687" s="15" t="s">
        <v>1155</v>
      </c>
      <c r="B687" s="11" t="s">
        <v>1234</v>
      </c>
      <c r="C687" s="17">
        <v>509596.12199999997</v>
      </c>
      <c r="D687" s="17">
        <v>7046.1678899999997</v>
      </c>
      <c r="E687" s="23">
        <f t="shared" si="9"/>
        <v>1.3826965288405393</v>
      </c>
    </row>
    <row r="688" spans="1:5" s="14" customFormat="1" ht="10.5" x14ac:dyDescent="0.15">
      <c r="A688" s="22" t="s">
        <v>1156</v>
      </c>
      <c r="B688" s="13" t="s">
        <v>1235</v>
      </c>
      <c r="C688" s="19">
        <v>2922834.3796199998</v>
      </c>
      <c r="D688" s="19">
        <v>79939.939670000007</v>
      </c>
      <c r="E688" s="18">
        <f t="shared" si="9"/>
        <v>2.7350143486540306</v>
      </c>
    </row>
    <row r="689" spans="1:5" s="10" customFormat="1" ht="11.25" x14ac:dyDescent="0.2">
      <c r="A689" s="15" t="s">
        <v>1157</v>
      </c>
      <c r="B689" s="11" t="s">
        <v>1236</v>
      </c>
      <c r="C689" s="17">
        <v>63274.461640000001</v>
      </c>
      <c r="D689" s="17">
        <v>3283.0068999999999</v>
      </c>
      <c r="E689" s="23">
        <f t="shared" si="9"/>
        <v>5.188518108109184</v>
      </c>
    </row>
    <row r="690" spans="1:5" s="10" customFormat="1" ht="11.25" x14ac:dyDescent="0.2">
      <c r="A690" s="15" t="s">
        <v>1158</v>
      </c>
      <c r="B690" s="11" t="s">
        <v>1237</v>
      </c>
      <c r="C690" s="17">
        <v>1838250.0889699999</v>
      </c>
      <c r="D690" s="17">
        <v>27999.57732</v>
      </c>
      <c r="E690" s="23">
        <f t="shared" si="9"/>
        <v>1.5231647471693364</v>
      </c>
    </row>
    <row r="691" spans="1:5" s="10" customFormat="1" ht="11.25" x14ac:dyDescent="0.2">
      <c r="A691" s="15" t="s">
        <v>1159</v>
      </c>
      <c r="B691" s="11" t="s">
        <v>1238</v>
      </c>
      <c r="C691" s="17">
        <v>982266.12901000003</v>
      </c>
      <c r="D691" s="17">
        <v>48138.47479</v>
      </c>
      <c r="E691" s="23">
        <f t="shared" si="9"/>
        <v>4.9007568690694336</v>
      </c>
    </row>
    <row r="692" spans="1:5" x14ac:dyDescent="0.2">
      <c r="A692" s="12" t="s">
        <v>1160</v>
      </c>
      <c r="B692" s="11" t="s">
        <v>1239</v>
      </c>
      <c r="C692" s="17">
        <v>39043.699999999997</v>
      </c>
      <c r="D692" s="17">
        <v>518.88065999999992</v>
      </c>
      <c r="E692" s="23">
        <f t="shared" si="9"/>
        <v>1.3289740982540077</v>
      </c>
    </row>
    <row r="693" spans="1:5" x14ac:dyDescent="0.2">
      <c r="A693" s="29" t="s">
        <v>1161</v>
      </c>
      <c r="B693" s="13" t="s">
        <v>1240</v>
      </c>
      <c r="C693" s="19">
        <v>293371.7868</v>
      </c>
      <c r="D693" s="19">
        <v>12894.766039999999</v>
      </c>
      <c r="E693" s="23">
        <f t="shared" si="9"/>
        <v>4.3953667735577895</v>
      </c>
    </row>
    <row r="694" spans="1:5" x14ac:dyDescent="0.2">
      <c r="A694" s="12" t="s">
        <v>1162</v>
      </c>
      <c r="B694" s="11" t="s">
        <v>1241</v>
      </c>
      <c r="C694" s="17">
        <v>56863.870999999999</v>
      </c>
      <c r="D694" s="17">
        <v>1914.8433400000001</v>
      </c>
      <c r="E694" s="23">
        <f t="shared" si="9"/>
        <v>3.3674164391657406</v>
      </c>
    </row>
    <row r="695" spans="1:5" x14ac:dyDescent="0.2">
      <c r="A695" s="12" t="s">
        <v>1163</v>
      </c>
      <c r="B695" s="11" t="s">
        <v>1242</v>
      </c>
      <c r="C695" s="17">
        <v>23625.4</v>
      </c>
      <c r="D695" s="17">
        <v>642.14569999999992</v>
      </c>
      <c r="E695" s="23">
        <f t="shared" si="9"/>
        <v>2.7180310174642539</v>
      </c>
    </row>
    <row r="696" spans="1:5" x14ac:dyDescent="0.2">
      <c r="A696" s="12" t="s">
        <v>1164</v>
      </c>
      <c r="B696" s="11" t="s">
        <v>1243</v>
      </c>
      <c r="C696" s="17">
        <v>212882.51580000002</v>
      </c>
      <c r="D696" s="17">
        <v>10337.777</v>
      </c>
      <c r="E696" s="23">
        <f t="shared" si="9"/>
        <v>4.8560949034030525</v>
      </c>
    </row>
    <row r="697" spans="1:5" ht="21.75" x14ac:dyDescent="0.2">
      <c r="A697" s="29" t="s">
        <v>1165</v>
      </c>
      <c r="B697" s="13" t="s">
        <v>1244</v>
      </c>
      <c r="C697" s="19">
        <v>292802.80699999997</v>
      </c>
      <c r="D697" s="19">
        <v>9711.4991399999999</v>
      </c>
      <c r="E697" s="18">
        <f t="shared" si="9"/>
        <v>3.3167370352429719</v>
      </c>
    </row>
    <row r="698" spans="1:5" x14ac:dyDescent="0.2">
      <c r="A698" s="12" t="s">
        <v>1166</v>
      </c>
      <c r="B698" s="11" t="s">
        <v>1245</v>
      </c>
      <c r="C698" s="17">
        <v>292802.80699999997</v>
      </c>
      <c r="D698" s="17">
        <v>9711.4991399999999</v>
      </c>
      <c r="E698" s="23">
        <f t="shared" si="9"/>
        <v>3.3167370352429719</v>
      </c>
    </row>
    <row r="699" spans="1:5" ht="23.25" customHeight="1" x14ac:dyDescent="0.2">
      <c r="A699" s="29" t="s">
        <v>1167</v>
      </c>
      <c r="B699" s="13" t="s">
        <v>1246</v>
      </c>
      <c r="C699" s="19">
        <v>916376.81499999994</v>
      </c>
      <c r="D699" s="19">
        <v>0</v>
      </c>
      <c r="E699" s="18">
        <f t="shared" si="9"/>
        <v>0</v>
      </c>
    </row>
    <row r="700" spans="1:5" ht="22.5" x14ac:dyDescent="0.2">
      <c r="A700" s="12" t="s">
        <v>1168</v>
      </c>
      <c r="B700" s="11" t="s">
        <v>1247</v>
      </c>
      <c r="C700" s="17">
        <v>0</v>
      </c>
      <c r="D700" s="17">
        <v>0</v>
      </c>
      <c r="E700" s="23">
        <v>0</v>
      </c>
    </row>
    <row r="701" spans="1:5" x14ac:dyDescent="0.2">
      <c r="A701" s="12" t="s">
        <v>1169</v>
      </c>
      <c r="B701" s="11" t="s">
        <v>1248</v>
      </c>
      <c r="C701" s="17">
        <v>405843.5</v>
      </c>
      <c r="D701" s="17">
        <v>0</v>
      </c>
      <c r="E701" s="23">
        <f t="shared" si="9"/>
        <v>0</v>
      </c>
    </row>
    <row r="702" spans="1:5" x14ac:dyDescent="0.2">
      <c r="A702" s="12" t="s">
        <v>1170</v>
      </c>
      <c r="B702" s="11" t="s">
        <v>1249</v>
      </c>
      <c r="C702" s="17">
        <v>510533.315</v>
      </c>
      <c r="D702" s="17">
        <v>0</v>
      </c>
      <c r="E702" s="23">
        <f t="shared" si="9"/>
        <v>0</v>
      </c>
    </row>
    <row r="703" spans="1:5" x14ac:dyDescent="0.2">
      <c r="A703" s="29" t="s">
        <v>1171</v>
      </c>
      <c r="B703" s="13" t="s">
        <v>1250</v>
      </c>
      <c r="C703" s="19">
        <f>C7-C622</f>
        <v>-12040520.204779983</v>
      </c>
      <c r="D703" s="19">
        <v>1169832.7688800001</v>
      </c>
      <c r="E703" s="18">
        <v>0</v>
      </c>
    </row>
    <row r="704" spans="1:5" x14ac:dyDescent="0.2">
      <c r="A704" s="29" t="s">
        <v>1251</v>
      </c>
      <c r="B704" s="13" t="s">
        <v>1305</v>
      </c>
      <c r="C704" s="19">
        <f>C705+C741</f>
        <v>12040520.204779975</v>
      </c>
      <c r="D704" s="19">
        <v>-1169832.7688800001</v>
      </c>
      <c r="E704" s="18">
        <v>0</v>
      </c>
    </row>
    <row r="705" spans="1:5" ht="21.75" x14ac:dyDescent="0.2">
      <c r="A705" s="29" t="s">
        <v>1252</v>
      </c>
      <c r="B705" s="13" t="s">
        <v>1306</v>
      </c>
      <c r="C705" s="19">
        <v>37866.181469999996</v>
      </c>
      <c r="D705" s="19">
        <v>104756</v>
      </c>
      <c r="E705" s="18" t="s">
        <v>1505</v>
      </c>
    </row>
    <row r="706" spans="1:5" x14ac:dyDescent="0.2">
      <c r="A706" s="29" t="s">
        <v>1253</v>
      </c>
      <c r="B706" s="13" t="s">
        <v>1307</v>
      </c>
      <c r="C706" s="19">
        <v>-620568.4</v>
      </c>
      <c r="D706" s="19">
        <v>0</v>
      </c>
      <c r="E706" s="18">
        <f t="shared" si="9"/>
        <v>0</v>
      </c>
    </row>
    <row r="707" spans="1:5" ht="22.5" x14ac:dyDescent="0.2">
      <c r="A707" s="12" t="s">
        <v>1254</v>
      </c>
      <c r="B707" s="11" t="s">
        <v>1308</v>
      </c>
      <c r="C707" s="17">
        <v>34503.599999999999</v>
      </c>
      <c r="D707" s="17">
        <v>0</v>
      </c>
      <c r="E707" s="23">
        <f t="shared" si="9"/>
        <v>0</v>
      </c>
    </row>
    <row r="708" spans="1:5" ht="22.5" x14ac:dyDescent="0.2">
      <c r="A708" s="12" t="s">
        <v>1255</v>
      </c>
      <c r="B708" s="11" t="s">
        <v>1309</v>
      </c>
      <c r="C708" s="17">
        <v>-655072</v>
      </c>
      <c r="D708" s="17">
        <v>0</v>
      </c>
      <c r="E708" s="23">
        <f t="shared" si="9"/>
        <v>0</v>
      </c>
    </row>
    <row r="709" spans="1:5" ht="22.5" x14ac:dyDescent="0.2">
      <c r="A709" s="12" t="s">
        <v>1256</v>
      </c>
      <c r="B709" s="11" t="s">
        <v>1310</v>
      </c>
      <c r="C709" s="17">
        <v>-655072</v>
      </c>
      <c r="D709" s="17">
        <v>0</v>
      </c>
      <c r="E709" s="23">
        <f t="shared" si="9"/>
        <v>0</v>
      </c>
    </row>
    <row r="710" spans="1:5" ht="22.5" x14ac:dyDescent="0.2">
      <c r="A710" s="12" t="s">
        <v>1257</v>
      </c>
      <c r="B710" s="11" t="s">
        <v>1311</v>
      </c>
      <c r="C710" s="17">
        <v>34503.599999999999</v>
      </c>
      <c r="D710" s="17">
        <v>0</v>
      </c>
      <c r="E710" s="23">
        <f t="shared" si="9"/>
        <v>0</v>
      </c>
    </row>
    <row r="711" spans="1:5" ht="21.75" x14ac:dyDescent="0.2">
      <c r="A711" s="29" t="s">
        <v>1258</v>
      </c>
      <c r="B711" s="13" t="s">
        <v>1312</v>
      </c>
      <c r="C711" s="19">
        <v>629445.68147000007</v>
      </c>
      <c r="D711" s="19">
        <v>0</v>
      </c>
      <c r="E711" s="18">
        <f t="shared" si="9"/>
        <v>0</v>
      </c>
    </row>
    <row r="712" spans="1:5" ht="22.5" x14ac:dyDescent="0.2">
      <c r="A712" s="12" t="s">
        <v>1259</v>
      </c>
      <c r="B712" s="11" t="s">
        <v>1313</v>
      </c>
      <c r="C712" s="17">
        <v>629445.68147000007</v>
      </c>
      <c r="D712" s="17">
        <v>0</v>
      </c>
      <c r="E712" s="23">
        <f t="shared" si="9"/>
        <v>0</v>
      </c>
    </row>
    <row r="713" spans="1:5" ht="22.5" x14ac:dyDescent="0.2">
      <c r="A713" s="12" t="s">
        <v>1260</v>
      </c>
      <c r="B713" s="11" t="s">
        <v>1314</v>
      </c>
      <c r="C713" s="17">
        <v>6661958.9000000004</v>
      </c>
      <c r="D713" s="17">
        <v>0</v>
      </c>
      <c r="E713" s="23">
        <f t="shared" si="9"/>
        <v>0</v>
      </c>
    </row>
    <row r="714" spans="1:5" ht="22.5" x14ac:dyDescent="0.2">
      <c r="A714" s="12" t="s">
        <v>1261</v>
      </c>
      <c r="B714" s="11" t="s">
        <v>1315</v>
      </c>
      <c r="C714" s="17">
        <v>-6032513.2185300002</v>
      </c>
      <c r="D714" s="17">
        <v>0</v>
      </c>
      <c r="E714" s="23">
        <f t="shared" si="9"/>
        <v>0</v>
      </c>
    </row>
    <row r="715" spans="1:5" ht="33.75" x14ac:dyDescent="0.2">
      <c r="A715" s="12" t="s">
        <v>1262</v>
      </c>
      <c r="B715" s="11" t="s">
        <v>1316</v>
      </c>
      <c r="C715" s="17">
        <v>5115216</v>
      </c>
      <c r="D715" s="17">
        <v>0</v>
      </c>
      <c r="E715" s="23">
        <f t="shared" si="9"/>
        <v>0</v>
      </c>
    </row>
    <row r="716" spans="1:5" ht="33.75" x14ac:dyDescent="0.2">
      <c r="A716" s="12" t="s">
        <v>1263</v>
      </c>
      <c r="B716" s="11" t="s">
        <v>1317</v>
      </c>
      <c r="C716" s="17">
        <v>-5116735.5</v>
      </c>
      <c r="D716" s="17">
        <v>0</v>
      </c>
      <c r="E716" s="23">
        <f t="shared" si="9"/>
        <v>0</v>
      </c>
    </row>
    <row r="717" spans="1:5" ht="22.5" x14ac:dyDescent="0.2">
      <c r="A717" s="12" t="s">
        <v>1264</v>
      </c>
      <c r="B717" s="11" t="s">
        <v>1318</v>
      </c>
      <c r="C717" s="17">
        <v>1525072</v>
      </c>
      <c r="D717" s="17">
        <v>0</v>
      </c>
      <c r="E717" s="23">
        <f t="shared" si="9"/>
        <v>0</v>
      </c>
    </row>
    <row r="718" spans="1:5" ht="22.5" x14ac:dyDescent="0.2">
      <c r="A718" s="12" t="s">
        <v>1265</v>
      </c>
      <c r="B718" s="11" t="s">
        <v>1319</v>
      </c>
      <c r="C718" s="17">
        <v>-870000</v>
      </c>
      <c r="D718" s="17">
        <v>0</v>
      </c>
      <c r="E718" s="23">
        <f t="shared" si="9"/>
        <v>0</v>
      </c>
    </row>
    <row r="719" spans="1:5" ht="33.75" x14ac:dyDescent="0.2">
      <c r="A719" s="12" t="s">
        <v>1266</v>
      </c>
      <c r="B719" s="11" t="s">
        <v>1320</v>
      </c>
      <c r="C719" s="17">
        <v>21670.9</v>
      </c>
      <c r="D719" s="17">
        <v>0</v>
      </c>
      <c r="E719" s="23">
        <f t="shared" si="9"/>
        <v>0</v>
      </c>
    </row>
    <row r="720" spans="1:5" ht="33.75" x14ac:dyDescent="0.2">
      <c r="A720" s="12" t="s">
        <v>1267</v>
      </c>
      <c r="B720" s="11" t="s">
        <v>1321</v>
      </c>
      <c r="C720" s="17">
        <v>-45777.718529999998</v>
      </c>
      <c r="D720" s="17">
        <v>0</v>
      </c>
      <c r="E720" s="23">
        <f t="shared" si="9"/>
        <v>0</v>
      </c>
    </row>
    <row r="721" spans="1:5" x14ac:dyDescent="0.2">
      <c r="A721" s="29" t="s">
        <v>1268</v>
      </c>
      <c r="B721" s="13" t="s">
        <v>1322</v>
      </c>
      <c r="C721" s="19">
        <v>28988.9</v>
      </c>
      <c r="D721" s="19">
        <v>104756</v>
      </c>
      <c r="E721" s="18" t="s">
        <v>1505</v>
      </c>
    </row>
    <row r="722" spans="1:5" ht="22.5" x14ac:dyDescent="0.2">
      <c r="A722" s="12" t="s">
        <v>1269</v>
      </c>
      <c r="B722" s="11" t="s">
        <v>1323</v>
      </c>
      <c r="C722" s="17">
        <v>20000</v>
      </c>
      <c r="D722" s="17">
        <v>0</v>
      </c>
      <c r="E722" s="23">
        <f t="shared" ref="E721:E758" si="10">D722/C722*100</f>
        <v>0</v>
      </c>
    </row>
    <row r="723" spans="1:5" s="10" customFormat="1" ht="22.5" x14ac:dyDescent="0.2">
      <c r="A723" s="15" t="s">
        <v>1270</v>
      </c>
      <c r="B723" s="11" t="s">
        <v>1324</v>
      </c>
      <c r="C723" s="17">
        <v>20000</v>
      </c>
      <c r="D723" s="17">
        <v>0</v>
      </c>
      <c r="E723" s="23">
        <f t="shared" si="10"/>
        <v>0</v>
      </c>
    </row>
    <row r="724" spans="1:5" s="14" customFormat="1" ht="22.5" x14ac:dyDescent="0.2">
      <c r="A724" s="15" t="s">
        <v>1503</v>
      </c>
      <c r="B724" s="11" t="s">
        <v>1504</v>
      </c>
      <c r="C724" s="17">
        <v>20000</v>
      </c>
      <c r="D724" s="17">
        <v>0</v>
      </c>
      <c r="E724" s="23">
        <f t="shared" si="10"/>
        <v>0</v>
      </c>
    </row>
    <row r="725" spans="1:5" s="10" customFormat="1" ht="22.5" x14ac:dyDescent="0.2">
      <c r="A725" s="15" t="s">
        <v>1271</v>
      </c>
      <c r="B725" s="11" t="s">
        <v>1325</v>
      </c>
      <c r="C725" s="17">
        <v>8988.9</v>
      </c>
      <c r="D725" s="17">
        <v>0</v>
      </c>
      <c r="E725" s="23">
        <f t="shared" si="10"/>
        <v>0</v>
      </c>
    </row>
    <row r="726" spans="1:5" s="10" customFormat="1" ht="22.5" x14ac:dyDescent="0.2">
      <c r="A726" s="15" t="s">
        <v>1272</v>
      </c>
      <c r="B726" s="11" t="s">
        <v>1326</v>
      </c>
      <c r="C726" s="17">
        <v>-180000</v>
      </c>
      <c r="D726" s="17">
        <v>0</v>
      </c>
      <c r="E726" s="23">
        <f t="shared" si="10"/>
        <v>0</v>
      </c>
    </row>
    <row r="727" spans="1:5" s="10" customFormat="1" ht="22.5" x14ac:dyDescent="0.2">
      <c r="A727" s="12" t="s">
        <v>1273</v>
      </c>
      <c r="B727" s="11" t="s">
        <v>1327</v>
      </c>
      <c r="C727" s="17">
        <v>188988.9</v>
      </c>
      <c r="D727" s="17">
        <v>0</v>
      </c>
      <c r="E727" s="23">
        <f t="shared" si="10"/>
        <v>0</v>
      </c>
    </row>
    <row r="728" spans="1:5" s="10" customFormat="1" ht="22.5" x14ac:dyDescent="0.2">
      <c r="A728" s="15" t="s">
        <v>1274</v>
      </c>
      <c r="B728" s="11" t="s">
        <v>1328</v>
      </c>
      <c r="C728" s="17">
        <v>-180000</v>
      </c>
      <c r="D728" s="17">
        <v>0</v>
      </c>
      <c r="E728" s="23">
        <f t="shared" si="10"/>
        <v>0</v>
      </c>
    </row>
    <row r="729" spans="1:5" s="10" customFormat="1" ht="22.5" x14ac:dyDescent="0.2">
      <c r="A729" s="12" t="s">
        <v>1275</v>
      </c>
      <c r="B729" s="11" t="s">
        <v>1329</v>
      </c>
      <c r="C729" s="17">
        <v>188988.9</v>
      </c>
      <c r="D729" s="17">
        <v>0</v>
      </c>
      <c r="E729" s="23">
        <f t="shared" si="10"/>
        <v>0</v>
      </c>
    </row>
    <row r="730" spans="1:5" s="10" customFormat="1" ht="33.75" x14ac:dyDescent="0.2">
      <c r="A730" s="15" t="s">
        <v>1276</v>
      </c>
      <c r="B730" s="11" t="s">
        <v>1330</v>
      </c>
      <c r="C730" s="17">
        <v>-180000</v>
      </c>
      <c r="D730" s="17">
        <v>0</v>
      </c>
      <c r="E730" s="23">
        <f t="shared" si="10"/>
        <v>0</v>
      </c>
    </row>
    <row r="731" spans="1:5" s="14" customFormat="1" ht="33.75" x14ac:dyDescent="0.2">
      <c r="A731" s="15" t="s">
        <v>1277</v>
      </c>
      <c r="B731" s="11" t="s">
        <v>1331</v>
      </c>
      <c r="C731" s="17">
        <v>188988.9</v>
      </c>
      <c r="D731" s="17">
        <v>0</v>
      </c>
      <c r="E731" s="23">
        <f t="shared" si="10"/>
        <v>0</v>
      </c>
    </row>
    <row r="732" spans="1:5" s="10" customFormat="1" ht="11.25" x14ac:dyDescent="0.2">
      <c r="A732" s="15" t="s">
        <v>1278</v>
      </c>
      <c r="B732" s="11" t="s">
        <v>1332</v>
      </c>
      <c r="C732" s="17">
        <v>0</v>
      </c>
      <c r="D732" s="17">
        <v>104756</v>
      </c>
      <c r="E732" s="23">
        <v>0</v>
      </c>
    </row>
    <row r="733" spans="1:5" s="10" customFormat="1" ht="45" x14ac:dyDescent="0.2">
      <c r="A733" s="15" t="s">
        <v>1279</v>
      </c>
      <c r="B733" s="11" t="s">
        <v>1333</v>
      </c>
      <c r="C733" s="17">
        <v>0</v>
      </c>
      <c r="D733" s="17">
        <v>104756</v>
      </c>
      <c r="E733" s="23">
        <v>0</v>
      </c>
    </row>
    <row r="734" spans="1:5" s="10" customFormat="1" ht="112.5" x14ac:dyDescent="0.2">
      <c r="A734" s="15" t="s">
        <v>1280</v>
      </c>
      <c r="B734" s="11" t="s">
        <v>1334</v>
      </c>
      <c r="C734" s="17">
        <v>0</v>
      </c>
      <c r="D734" s="17">
        <v>124756</v>
      </c>
      <c r="E734" s="23">
        <v>0</v>
      </c>
    </row>
    <row r="735" spans="1:5" ht="22.5" x14ac:dyDescent="0.2">
      <c r="A735" s="12" t="s">
        <v>1281</v>
      </c>
      <c r="B735" s="11" t="s">
        <v>1335</v>
      </c>
      <c r="C735" s="17">
        <v>0</v>
      </c>
      <c r="D735" s="17">
        <v>-147206</v>
      </c>
      <c r="E735" s="23">
        <v>0</v>
      </c>
    </row>
    <row r="736" spans="1:5" ht="56.25" x14ac:dyDescent="0.2">
      <c r="A736" s="12" t="s">
        <v>1282</v>
      </c>
      <c r="B736" s="11" t="s">
        <v>1336</v>
      </c>
      <c r="C736" s="17">
        <v>0</v>
      </c>
      <c r="D736" s="17">
        <v>844998</v>
      </c>
      <c r="E736" s="23">
        <v>0</v>
      </c>
    </row>
    <row r="737" spans="1:6" ht="45" x14ac:dyDescent="0.2">
      <c r="A737" s="12" t="s">
        <v>1283</v>
      </c>
      <c r="B737" s="11" t="s">
        <v>1337</v>
      </c>
      <c r="C737" s="17">
        <v>0</v>
      </c>
      <c r="D737" s="17">
        <v>-127000</v>
      </c>
      <c r="E737" s="23">
        <v>0</v>
      </c>
    </row>
    <row r="738" spans="1:6" ht="56.25" x14ac:dyDescent="0.2">
      <c r="A738" s="12" t="s">
        <v>1284</v>
      </c>
      <c r="B738" s="11" t="s">
        <v>1338</v>
      </c>
      <c r="C738" s="17">
        <v>0</v>
      </c>
      <c r="D738" s="17">
        <v>-446036</v>
      </c>
      <c r="E738" s="23">
        <v>0</v>
      </c>
    </row>
    <row r="739" spans="1:6" ht="101.25" x14ac:dyDescent="0.2">
      <c r="A739" s="12" t="s">
        <v>1285</v>
      </c>
      <c r="B739" s="11" t="s">
        <v>1339</v>
      </c>
      <c r="C739" s="17">
        <v>0</v>
      </c>
      <c r="D739" s="17">
        <v>-20000</v>
      </c>
      <c r="E739" s="23">
        <v>0</v>
      </c>
    </row>
    <row r="740" spans="1:6" ht="146.25" x14ac:dyDescent="0.2">
      <c r="A740" s="12" t="s">
        <v>1286</v>
      </c>
      <c r="B740" s="11" t="s">
        <v>1340</v>
      </c>
      <c r="C740" s="17">
        <v>0</v>
      </c>
      <c r="D740" s="17">
        <v>-20000</v>
      </c>
      <c r="E740" s="23">
        <v>0</v>
      </c>
    </row>
    <row r="741" spans="1:6" x14ac:dyDescent="0.2">
      <c r="A741" s="29" t="s">
        <v>1287</v>
      </c>
      <c r="B741" s="13" t="s">
        <v>1306</v>
      </c>
      <c r="C741" s="19">
        <f>C742</f>
        <v>12002654.023309976</v>
      </c>
      <c r="D741" s="19">
        <v>-1274588.7688800001</v>
      </c>
      <c r="E741" s="18">
        <v>0</v>
      </c>
    </row>
    <row r="742" spans="1:6" x14ac:dyDescent="0.2">
      <c r="A742" s="29" t="s">
        <v>1288</v>
      </c>
      <c r="B742" s="13" t="s">
        <v>1341</v>
      </c>
      <c r="C742" s="19">
        <f>C743+C751</f>
        <v>12002654.023309976</v>
      </c>
      <c r="D742" s="19">
        <v>-1274588.7688800001</v>
      </c>
      <c r="E742" s="18">
        <v>0</v>
      </c>
    </row>
    <row r="743" spans="1:6" x14ac:dyDescent="0.2">
      <c r="A743" s="12" t="s">
        <v>1289</v>
      </c>
      <c r="B743" s="11" t="s">
        <v>1342</v>
      </c>
      <c r="C743" s="17">
        <f>-(C7+C710+C715+C717+C719+C723+C731+C732)</f>
        <v>-136945174.71159002</v>
      </c>
      <c r="D743" s="17">
        <v>-8586378.5383100007</v>
      </c>
      <c r="E743" s="23">
        <f t="shared" si="10"/>
        <v>6.2699387228452048</v>
      </c>
    </row>
    <row r="744" spans="1:6" x14ac:dyDescent="0.2">
      <c r="A744" s="12" t="s">
        <v>1290</v>
      </c>
      <c r="B744" s="11" t="s">
        <v>1343</v>
      </c>
      <c r="C744" s="17">
        <f>C743</f>
        <v>-136945174.71159002</v>
      </c>
      <c r="D744" s="17">
        <v>-8586378.5383100007</v>
      </c>
      <c r="E744" s="23">
        <f t="shared" si="10"/>
        <v>6.2699387228452048</v>
      </c>
    </row>
    <row r="745" spans="1:6" x14ac:dyDescent="0.2">
      <c r="A745" s="12" t="s">
        <v>1291</v>
      </c>
      <c r="B745" s="11" t="s">
        <v>1344</v>
      </c>
      <c r="C745" s="17">
        <f>C743</f>
        <v>-136945174.71159002</v>
      </c>
      <c r="D745" s="17">
        <v>-8586378.5383100007</v>
      </c>
      <c r="E745" s="23">
        <f t="shared" si="10"/>
        <v>6.2699387228452048</v>
      </c>
    </row>
    <row r="746" spans="1:6" ht="22.5" x14ac:dyDescent="0.2">
      <c r="A746" s="12" t="s">
        <v>1292</v>
      </c>
      <c r="B746" s="11" t="s">
        <v>1345</v>
      </c>
      <c r="C746" s="17">
        <f>C743-C747-C748-C749-C750</f>
        <v>-116343112.00835003</v>
      </c>
      <c r="D746" s="17">
        <v>-7604687.31544</v>
      </c>
      <c r="E746" s="23">
        <f t="shared" si="10"/>
        <v>6.5364310651190127</v>
      </c>
    </row>
    <row r="747" spans="1:6" ht="22.5" x14ac:dyDescent="0.2">
      <c r="A747" s="12" t="s">
        <v>1293</v>
      </c>
      <c r="B747" s="11" t="s">
        <v>1346</v>
      </c>
      <c r="C747" s="17">
        <v>-10082693.751049999</v>
      </c>
      <c r="D747" s="17">
        <v>-443660.69380000001</v>
      </c>
      <c r="E747" s="23">
        <f t="shared" si="10"/>
        <v>4.4002198693558228</v>
      </c>
    </row>
    <row r="748" spans="1:6" ht="22.5" x14ac:dyDescent="0.2">
      <c r="A748" s="12" t="s">
        <v>1294</v>
      </c>
      <c r="B748" s="11" t="s">
        <v>1347</v>
      </c>
      <c r="C748" s="17">
        <v>-200186.8</v>
      </c>
      <c r="D748" s="17">
        <v>-11514.13336</v>
      </c>
      <c r="E748" s="23">
        <f t="shared" si="10"/>
        <v>5.7516945972461722</v>
      </c>
    </row>
    <row r="749" spans="1:6" ht="22.5" x14ac:dyDescent="0.2">
      <c r="A749" s="12" t="s">
        <v>1295</v>
      </c>
      <c r="B749" s="11" t="s">
        <v>1348</v>
      </c>
      <c r="C749" s="17">
        <v>-44680.7</v>
      </c>
      <c r="D749" s="17">
        <v>-2271.1132200000002</v>
      </c>
      <c r="E749" s="23">
        <f t="shared" si="10"/>
        <v>5.0829848681869363</v>
      </c>
    </row>
    <row r="750" spans="1:6" ht="22.5" x14ac:dyDescent="0.2">
      <c r="A750" s="12" t="s">
        <v>1296</v>
      </c>
      <c r="B750" s="11" t="s">
        <v>1349</v>
      </c>
      <c r="C750" s="17">
        <v>-10274501.452190001</v>
      </c>
      <c r="D750" s="17">
        <v>-524245.28249000001</v>
      </c>
      <c r="E750" s="23">
        <f t="shared" si="10"/>
        <v>5.1023914389369969</v>
      </c>
    </row>
    <row r="751" spans="1:6" x14ac:dyDescent="0.2">
      <c r="A751" s="12" t="s">
        <v>1297</v>
      </c>
      <c r="B751" s="11" t="s">
        <v>1350</v>
      </c>
      <c r="C751" s="17">
        <f>C622-C709-C716-C718-C720-C730</f>
        <v>148947828.7349</v>
      </c>
      <c r="D751" s="17">
        <v>7311789.7694300003</v>
      </c>
      <c r="E751" s="23">
        <f t="shared" si="10"/>
        <v>4.9089602926966149</v>
      </c>
    </row>
    <row r="752" spans="1:6" ht="21" customHeight="1" x14ac:dyDescent="0.2">
      <c r="A752" s="12" t="s">
        <v>1298</v>
      </c>
      <c r="B752" s="11" t="s">
        <v>1351</v>
      </c>
      <c r="C752" s="17">
        <f>C751</f>
        <v>148947828.7349</v>
      </c>
      <c r="D752" s="17">
        <v>7311789.7694300003</v>
      </c>
      <c r="E752" s="23">
        <f t="shared" si="10"/>
        <v>4.9089602926966149</v>
      </c>
      <c r="F752" s="30">
        <f>C751-C752</f>
        <v>0</v>
      </c>
    </row>
    <row r="753" spans="1:5" x14ac:dyDescent="0.2">
      <c r="A753" s="12" t="s">
        <v>1299</v>
      </c>
      <c r="B753" s="11" t="s">
        <v>1352</v>
      </c>
      <c r="C753" s="17">
        <f>C751</f>
        <v>148947828.7349</v>
      </c>
      <c r="D753" s="17">
        <v>7311789.7694300003</v>
      </c>
      <c r="E753" s="23">
        <f t="shared" si="10"/>
        <v>4.9089602926966149</v>
      </c>
    </row>
    <row r="754" spans="1:5" ht="24.75" customHeight="1" x14ac:dyDescent="0.2">
      <c r="A754" s="12" t="s">
        <v>1300</v>
      </c>
      <c r="B754" s="11" t="s">
        <v>1353</v>
      </c>
      <c r="C754" s="17">
        <f>C751-C755-C756-C757-C758</f>
        <v>102156215.73876998</v>
      </c>
      <c r="D754" s="17">
        <v>5947135.9045600006</v>
      </c>
      <c r="E754" s="23">
        <f t="shared" si="10"/>
        <v>5.8216094454475416</v>
      </c>
    </row>
    <row r="755" spans="1:5" ht="22.5" x14ac:dyDescent="0.2">
      <c r="A755" s="12" t="s">
        <v>1301</v>
      </c>
      <c r="B755" s="11" t="s">
        <v>1354</v>
      </c>
      <c r="C755" s="17">
        <v>19390292.341540001</v>
      </c>
      <c r="D755" s="17">
        <v>556567.06282000011</v>
      </c>
      <c r="E755" s="23">
        <f t="shared" si="10"/>
        <v>2.8703386881262301</v>
      </c>
    </row>
    <row r="756" spans="1:5" ht="22.5" x14ac:dyDescent="0.2">
      <c r="A756" s="12" t="s">
        <v>1302</v>
      </c>
      <c r="B756" s="11" t="s">
        <v>1355</v>
      </c>
      <c r="C756" s="17">
        <v>640915.24600000004</v>
      </c>
      <c r="D756" s="17">
        <v>27665.596369999999</v>
      </c>
      <c r="E756" s="23">
        <f t="shared" si="10"/>
        <v>4.3165764182804285</v>
      </c>
    </row>
    <row r="757" spans="1:5" ht="22.5" x14ac:dyDescent="0.2">
      <c r="A757" s="12" t="s">
        <v>1303</v>
      </c>
      <c r="B757" s="11" t="s">
        <v>1356</v>
      </c>
      <c r="C757" s="17">
        <v>75949.97</v>
      </c>
      <c r="D757" s="17">
        <v>2293.5057900000002</v>
      </c>
      <c r="E757" s="23">
        <f t="shared" si="10"/>
        <v>3.0197586516492372</v>
      </c>
    </row>
    <row r="758" spans="1:5" ht="22.5" x14ac:dyDescent="0.2">
      <c r="A758" s="12" t="s">
        <v>1304</v>
      </c>
      <c r="B758" s="11" t="s">
        <v>1357</v>
      </c>
      <c r="C758" s="17">
        <v>26684455.438590001</v>
      </c>
      <c r="D758" s="17">
        <v>778127.69988999993</v>
      </c>
      <c r="E758" s="23">
        <f t="shared" si="10"/>
        <v>2.9160336499305228</v>
      </c>
    </row>
    <row r="759" spans="1:5" x14ac:dyDescent="0.2">
      <c r="A759" s="24"/>
      <c r="B759" s="25"/>
      <c r="C759" s="26"/>
      <c r="D759" s="26"/>
      <c r="E759" s="20"/>
    </row>
    <row r="760" spans="1:5" ht="32.25" customHeight="1" x14ac:dyDescent="0.2">
      <c r="A760" s="33" t="s">
        <v>8</v>
      </c>
      <c r="B760" s="33"/>
      <c r="C760" s="20"/>
      <c r="D760" s="20"/>
      <c r="E760" s="20" t="s">
        <v>7</v>
      </c>
    </row>
    <row r="761" spans="1:5" x14ac:dyDescent="0.2">
      <c r="A761" s="20"/>
      <c r="B761" s="20"/>
      <c r="C761" s="21"/>
      <c r="D761" s="21"/>
      <c r="E761" s="6"/>
    </row>
    <row r="762" spans="1:5" x14ac:dyDescent="0.2">
      <c r="E762" s="2">
        <v>0</v>
      </c>
    </row>
  </sheetData>
  <autoFilter ref="A6:F760"/>
  <mergeCells count="5">
    <mergeCell ref="A760:B760"/>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74"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01.02.2024</vt:lpstr>
      <vt:lpstr>'01.02.2024'!Заголовки_для_печати</vt:lpstr>
      <vt:lpstr>'01.02.2024'!Область_печати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2023-10-18T12:03:32Z</cp:lastPrinted>
  <dcterms:created xsi:type="dcterms:W3CDTF">1999-06-18T11:49:53Z</dcterms:created>
  <dcterms:modified xsi:type="dcterms:W3CDTF">2024-02-19T08:30:32Z</dcterms:modified>
</cp:coreProperties>
</file>