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3\Промежуточная отчетность\"/>
    </mc:Choice>
  </mc:AlternateContent>
  <bookViews>
    <workbookView xWindow="0" yWindow="0" windowWidth="28800" windowHeight="12900"/>
  </bookViews>
  <sheets>
    <sheet name="01.04.2023 (2)" sheetId="1" r:id="rId1"/>
  </sheets>
  <definedNames>
    <definedName name="_col1" localSheetId="0">#REF!</definedName>
    <definedName name="_col1">#REF!</definedName>
    <definedName name="_col10" localSheetId="0">#REF!</definedName>
    <definedName name="_col10">#REF!</definedName>
    <definedName name="_col11" localSheetId="0">#REF!</definedName>
    <definedName name="_col11">#REF!</definedName>
    <definedName name="_col12" localSheetId="0">#REF!</definedName>
    <definedName name="_col12">#REF!</definedName>
    <definedName name="_col13" localSheetId="0">#REF!</definedName>
    <definedName name="_col13">#REF!</definedName>
    <definedName name="_col14" localSheetId="0">#REF!</definedName>
    <definedName name="_col14">#REF!</definedName>
    <definedName name="_col15" localSheetId="0">#REF!</definedName>
    <definedName name="_col15">#REF!</definedName>
    <definedName name="_col16" localSheetId="0">#REF!</definedName>
    <definedName name="_col16">#REF!</definedName>
    <definedName name="_col17" localSheetId="0">#REF!</definedName>
    <definedName name="_col17">#REF!</definedName>
    <definedName name="_col18" localSheetId="0">#REF!</definedName>
    <definedName name="_col18">#REF!</definedName>
    <definedName name="_col19" localSheetId="0">#REF!</definedName>
    <definedName name="_col19">#REF!</definedName>
    <definedName name="_col2" localSheetId="0">#REF!</definedName>
    <definedName name="_col2">#REF!</definedName>
    <definedName name="_col20" localSheetId="0">#REF!</definedName>
    <definedName name="_col20">#REF!</definedName>
    <definedName name="_col21" localSheetId="0">#REF!</definedName>
    <definedName name="_col21">#REF!</definedName>
    <definedName name="_col22" localSheetId="0">#REF!</definedName>
    <definedName name="_col22">#REF!</definedName>
    <definedName name="_col23" localSheetId="0">#REF!</definedName>
    <definedName name="_col23">#REF!</definedName>
    <definedName name="_col24" localSheetId="0">#REF!</definedName>
    <definedName name="_col24">#REF!</definedName>
    <definedName name="_col25" localSheetId="0">#REF!</definedName>
    <definedName name="_col25">#REF!</definedName>
    <definedName name="_col26" localSheetId="0">#REF!</definedName>
    <definedName name="_col26">#REF!</definedName>
    <definedName name="_col27" localSheetId="0">#REF!</definedName>
    <definedName name="_col27">#REF!</definedName>
    <definedName name="_col28" localSheetId="0">#REF!</definedName>
    <definedName name="_col28">#REF!</definedName>
    <definedName name="_col29" localSheetId="0">#REF!</definedName>
    <definedName name="_col29">#REF!</definedName>
    <definedName name="_col3" localSheetId="0">#REF!</definedName>
    <definedName name="_col3">#REF!</definedName>
    <definedName name="_col4" localSheetId="0">#REF!</definedName>
    <definedName name="_col4">#REF!</definedName>
    <definedName name="_col5" localSheetId="0">#REF!</definedName>
    <definedName name="_col5">#REF!</definedName>
    <definedName name="_col6" localSheetId="0">#REF!</definedName>
    <definedName name="_col6">#REF!</definedName>
    <definedName name="_col7" localSheetId="0">#REF!</definedName>
    <definedName name="_col7">#REF!</definedName>
    <definedName name="_col8" localSheetId="0">#REF!</definedName>
    <definedName name="_col8">#REF!</definedName>
    <definedName name="_col9" localSheetId="0">#REF!</definedName>
    <definedName name="_col9">#REF!</definedName>
    <definedName name="_End1" localSheetId="0">#REF!</definedName>
    <definedName name="_End1">#REF!</definedName>
    <definedName name="_End10" localSheetId="0">#REF!</definedName>
    <definedName name="_End10">#REF!</definedName>
    <definedName name="_End2" localSheetId="0">#REF!</definedName>
    <definedName name="_End2">#REF!</definedName>
    <definedName name="_End3" localSheetId="0">#REF!</definedName>
    <definedName name="_End3">#REF!</definedName>
    <definedName name="_End4" localSheetId="0">#REF!</definedName>
    <definedName name="_End4">#REF!</definedName>
    <definedName name="_End5" localSheetId="0">#REF!</definedName>
    <definedName name="_End5">#REF!</definedName>
    <definedName name="_End6" localSheetId="0">#REF!</definedName>
    <definedName name="_End6">#REF!</definedName>
    <definedName name="_End7" localSheetId="0">#REF!</definedName>
    <definedName name="_End7">#REF!</definedName>
    <definedName name="_End8" localSheetId="0">#REF!</definedName>
    <definedName name="_End8">#REF!</definedName>
    <definedName name="_End9" localSheetId="0">#REF!</definedName>
    <definedName name="_End9">#REF!</definedName>
    <definedName name="_xlnm._FilterDatabase" localSheetId="0" hidden="1">'01.04.2023 (2)'!$A$6:$E$83</definedName>
    <definedName name="BUDG_NAME" localSheetId="0">#REF!</definedName>
    <definedName name="BUDG_NAME">#REF!</definedName>
    <definedName name="calc_order" localSheetId="0">#REF!</definedName>
    <definedName name="calc_order">#REF!</definedName>
    <definedName name="checked" localSheetId="0">#REF!</definedName>
    <definedName name="checked">#REF!</definedName>
    <definedName name="CHIEF" localSheetId="0">#REF!</definedName>
    <definedName name="CHIEF">#REF!</definedName>
    <definedName name="CHIEF_DIV" localSheetId="0">#REF!</definedName>
    <definedName name="CHIEF_DIV">#REF!</definedName>
    <definedName name="CHIEF_FIN" localSheetId="0">#REF!</definedName>
    <definedName name="CHIEF_FIN">#REF!</definedName>
    <definedName name="chief_OUR" localSheetId="0">#REF!</definedName>
    <definedName name="chief_OUR">#REF!</definedName>
    <definedName name="CHIEF_POST" localSheetId="0">#REF!</definedName>
    <definedName name="CHIEF_POST">#REF!</definedName>
    <definedName name="CHIEF_POST_OUR" localSheetId="0">#REF!</definedName>
    <definedName name="CHIEF_POST_OUR">#REF!</definedName>
    <definedName name="code" localSheetId="0">#REF!</definedName>
    <definedName name="code">#REF!</definedName>
    <definedName name="CurentGroup" localSheetId="0">#REF!</definedName>
    <definedName name="CurentGroup">#REF!</definedName>
    <definedName name="CURR_USER" localSheetId="0">#REF!</definedName>
    <definedName name="CURR_USER">#REF!</definedName>
    <definedName name="CurRow" localSheetId="0">#REF!</definedName>
    <definedName name="CurRow">#REF!</definedName>
    <definedName name="cYear1" localSheetId="0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 localSheetId="0">#REF!</definedName>
    <definedName name="date_BEG">#REF!</definedName>
    <definedName name="date_END" localSheetId="0">#REF!</definedName>
    <definedName name="date_END">#REF!</definedName>
    <definedName name="del" localSheetId="0">#REF!</definedName>
    <definedName name="del">#REF!</definedName>
    <definedName name="DEP_FULL_NAME" localSheetId="0">#REF!</definedName>
    <definedName name="DEP_FULL_NAME">#REF!</definedName>
    <definedName name="dep_name1" localSheetId="0">#REF!</definedName>
    <definedName name="dep_name1">#REF!</definedName>
    <definedName name="doc_date" localSheetId="0">#REF!</definedName>
    <definedName name="doc_date">#REF!</definedName>
    <definedName name="doc_num" localSheetId="0">#REF!</definedName>
    <definedName name="doc_num">#REF!</definedName>
    <definedName name="doc_quarter" localSheetId="0">#REF!</definedName>
    <definedName name="doc_quarter">#REF!</definedName>
    <definedName name="EndRow" localSheetId="0">#REF!</definedName>
    <definedName name="EndRow">#REF!</definedName>
    <definedName name="GLBUH" localSheetId="0">#REF!</definedName>
    <definedName name="GLBUH">#REF!</definedName>
    <definedName name="GLBUH_OUR" localSheetId="0">#REF!</definedName>
    <definedName name="GLBUH_OUR">#REF!</definedName>
    <definedName name="GLBUH_POST_OUR" localSheetId="0">#REF!</definedName>
    <definedName name="GLBUH_POST_OUR">#REF!</definedName>
    <definedName name="GroupOrder" localSheetId="0">#REF!</definedName>
    <definedName name="GroupOrder">#REF!</definedName>
    <definedName name="HEAD" localSheetId="0">#REF!</definedName>
    <definedName name="HEAD">#REF!</definedName>
    <definedName name="KADR_OUR" localSheetId="0">#REF!</definedName>
    <definedName name="KADR_OUR">#REF!</definedName>
    <definedName name="KASSIR_OUR" localSheetId="0">#REF!</definedName>
    <definedName name="KASSIR_OUR">#REF!</definedName>
    <definedName name="KASSIR_POST_OUR" localSheetId="0">#REF!</definedName>
    <definedName name="KASSIR_POST_OUR">#REF!</definedName>
    <definedName name="LAST_DOC_MODIFY" localSheetId="0">#REF!</definedName>
    <definedName name="LAST_DOC_MODIFY">#REF!</definedName>
    <definedName name="link_row" localSheetId="0">#REF!</definedName>
    <definedName name="link_row">#REF!</definedName>
    <definedName name="link_saved" localSheetId="0">#REF!</definedName>
    <definedName name="link_saved">#REF!</definedName>
    <definedName name="LONGNAME_OUR" localSheetId="0">#REF!</definedName>
    <definedName name="LONGNAME_OUR">#REF!</definedName>
    <definedName name="NASTR_PRN_DEP_NAME" localSheetId="0">#REF!</definedName>
    <definedName name="NASTR_PRN_DEP_NAME">#REF!</definedName>
    <definedName name="notNullCol" localSheetId="0">#REF!</definedName>
    <definedName name="notNullCol">#REF!</definedName>
    <definedName name="OKATO" localSheetId="0">#REF!</definedName>
    <definedName name="OKATO">#REF!</definedName>
    <definedName name="OKATO2" localSheetId="0">#REF!</definedName>
    <definedName name="OKATO2">#REF!</definedName>
    <definedName name="OKPO" localSheetId="0">#REF!</definedName>
    <definedName name="OKPO">#REF!</definedName>
    <definedName name="OKPO_OUR" localSheetId="0">#REF!</definedName>
    <definedName name="OKPO_OUR">#REF!</definedName>
    <definedName name="OKVED" localSheetId="0">#REF!</definedName>
    <definedName name="OKVED">#REF!</definedName>
    <definedName name="OKVED1" localSheetId="0">#REF!</definedName>
    <definedName name="OKVED1">#REF!</definedName>
    <definedName name="orders" localSheetId="0">#REF!</definedName>
    <definedName name="orders">#REF!</definedName>
    <definedName name="ORGNAME_OUR" localSheetId="0">#REF!</definedName>
    <definedName name="ORGNAME_OUR">#REF!</definedName>
    <definedName name="OUR_ADR" localSheetId="0">#REF!</definedName>
    <definedName name="OUR_ADR">#REF!</definedName>
    <definedName name="PERIOD_WORK" localSheetId="0">#REF!</definedName>
    <definedName name="PERIOD_WORK">#REF!</definedName>
    <definedName name="PPP_CODE" localSheetId="0">#REF!</definedName>
    <definedName name="PPP_CODE">#REF!</definedName>
    <definedName name="PPP_CODE1" localSheetId="0">#REF!</definedName>
    <definedName name="PPP_CODE1">#REF!</definedName>
    <definedName name="PPP_NAME" localSheetId="0">#REF!</definedName>
    <definedName name="PPP_NAME">#REF!</definedName>
    <definedName name="print_null" localSheetId="0">#REF!</definedName>
    <definedName name="print_null">#REF!</definedName>
    <definedName name="REGION" localSheetId="0">#REF!</definedName>
    <definedName name="REGION">#REF!</definedName>
    <definedName name="REGION_OUR" localSheetId="0">#REF!</definedName>
    <definedName name="REGION_OUR">#REF!</definedName>
    <definedName name="REM_DATE_TYPE" localSheetId="0">#REF!</definedName>
    <definedName name="REM_DATE_TYPE">#REF!</definedName>
    <definedName name="REM_MONTH" localSheetId="0">#REF!</definedName>
    <definedName name="REM_MONTH">#REF!</definedName>
    <definedName name="REM_SONO" localSheetId="0">#REF!</definedName>
    <definedName name="REM_SONO">#REF!</definedName>
    <definedName name="REM_YEAR" localSheetId="0">#REF!</definedName>
    <definedName name="REM_YEAR">#REF!</definedName>
    <definedName name="REPLACE_ZERO" localSheetId="0">#REF!</definedName>
    <definedName name="REPLACE_ZERO">#REF!</definedName>
    <definedName name="SONO" localSheetId="0">#REF!</definedName>
    <definedName name="SONO">#REF!</definedName>
    <definedName name="SONO_OUR" localSheetId="0">#REF!</definedName>
    <definedName name="SONO_OUR">#REF!</definedName>
    <definedName name="SONO2" localSheetId="0">#REF!</definedName>
    <definedName name="SONO2">#REF!</definedName>
    <definedName name="Start1" localSheetId="0">#REF!</definedName>
    <definedName name="Start1">#REF!</definedName>
    <definedName name="Start10" localSheetId="0">#REF!</definedName>
    <definedName name="Start10">#REF!</definedName>
    <definedName name="Start2" localSheetId="0">#REF!</definedName>
    <definedName name="Start2">#REF!</definedName>
    <definedName name="Start3" localSheetId="0">#REF!</definedName>
    <definedName name="Start3">#REF!</definedName>
    <definedName name="Start4" localSheetId="0">#REF!</definedName>
    <definedName name="Start4">#REF!</definedName>
    <definedName name="Start5" localSheetId="0">#REF!</definedName>
    <definedName name="Start5">#REF!</definedName>
    <definedName name="Start6" localSheetId="0">#REF!</definedName>
    <definedName name="Start6">#REF!</definedName>
    <definedName name="Start7" localSheetId="0">#REF!</definedName>
    <definedName name="Start7">#REF!</definedName>
    <definedName name="Start8" localSheetId="0">#REF!</definedName>
    <definedName name="Start8">#REF!</definedName>
    <definedName name="Start9" localSheetId="0">#REF!</definedName>
    <definedName name="Start9">#REF!</definedName>
    <definedName name="StartData" localSheetId="0">#REF!</definedName>
    <definedName name="StartData">#REF!</definedName>
    <definedName name="StartRow" localSheetId="0">#REF!</definedName>
    <definedName name="StartRow">#REF!</definedName>
    <definedName name="TOWN" localSheetId="0">#REF!</definedName>
    <definedName name="TOWN">#REF!</definedName>
    <definedName name="upd" localSheetId="0">#REF!</definedName>
    <definedName name="upd">#REF!</definedName>
    <definedName name="USER_PHONE" localSheetId="0">#REF!</definedName>
    <definedName name="USER_PHONE">#REF!</definedName>
    <definedName name="USER_POST" localSheetId="0">#REF!</definedName>
    <definedName name="USER_POST">#REF!</definedName>
    <definedName name="VED" localSheetId="0">#REF!</definedName>
    <definedName name="VED">#REF!</definedName>
    <definedName name="VED_NAME" localSheetId="0">#REF!</definedName>
    <definedName name="VED_NAME">#REF!</definedName>
    <definedName name="_xlnm.Print_Titles" localSheetId="0">'01.04.2023 (2)'!$4:$6</definedName>
    <definedName name="_xlnm.Print_Area" localSheetId="0">'01.04.2023 (2)'!$A$1:$E$83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C26" i="1"/>
  <c r="E26" i="1" s="1"/>
  <c r="E27" i="1"/>
  <c r="E28" i="1"/>
  <c r="E29" i="1"/>
  <c r="E30" i="1"/>
  <c r="E31" i="1"/>
  <c r="E32" i="1"/>
  <c r="E33" i="1"/>
  <c r="E34" i="1"/>
  <c r="C35" i="1"/>
  <c r="E35" i="1"/>
  <c r="E36" i="1"/>
  <c r="E37" i="1"/>
  <c r="E38" i="1"/>
  <c r="E39" i="1"/>
  <c r="C40" i="1"/>
  <c r="E40" i="1" s="1"/>
  <c r="E41" i="1"/>
  <c r="E42" i="1"/>
  <c r="E43" i="1"/>
  <c r="C44" i="1"/>
  <c r="E44" i="1" s="1"/>
  <c r="E45" i="1"/>
  <c r="E46" i="1"/>
  <c r="E47" i="1"/>
  <c r="E48" i="1"/>
  <c r="E49" i="1"/>
  <c r="E50" i="1"/>
  <c r="E51" i="1"/>
  <c r="C52" i="1"/>
  <c r="E52" i="1" s="1"/>
  <c r="E53" i="1"/>
  <c r="E54" i="1"/>
  <c r="E55" i="1"/>
  <c r="C56" i="1"/>
  <c r="E56" i="1"/>
  <c r="E57" i="1"/>
  <c r="E58" i="1"/>
  <c r="E59" i="1"/>
  <c r="E60" i="1"/>
  <c r="E61" i="1"/>
  <c r="E62" i="1"/>
  <c r="E63" i="1"/>
  <c r="C64" i="1"/>
  <c r="E64" i="1" s="1"/>
  <c r="E65" i="1"/>
  <c r="E66" i="1"/>
  <c r="E67" i="1"/>
  <c r="E68" i="1"/>
  <c r="E69" i="1"/>
  <c r="C70" i="1"/>
  <c r="E70" i="1"/>
  <c r="E71" i="1"/>
  <c r="E72" i="1"/>
  <c r="E73" i="1"/>
  <c r="C74" i="1"/>
  <c r="E74" i="1" s="1"/>
  <c r="E75" i="1"/>
  <c r="E76" i="1"/>
  <c r="E77" i="1"/>
  <c r="E78" i="1"/>
  <c r="E79" i="1"/>
  <c r="E80" i="1"/>
  <c r="E81" i="1"/>
  <c r="E82" i="1"/>
  <c r="E83" i="1"/>
  <c r="C7" i="1" l="1"/>
  <c r="E7" i="1" l="1"/>
</calcChain>
</file>

<file path=xl/sharedStrings.xml><?xml version="1.0" encoding="utf-8"?>
<sst xmlns="http://schemas.openxmlformats.org/spreadsheetml/2006/main" count="161" uniqueCount="161">
  <si>
    <t>1403</t>
  </si>
  <si>
    <t>Прочие межбюджетные трансферты общего характера</t>
  </si>
  <si>
    <t>1402</t>
  </si>
  <si>
    <t>Иные дотации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</si>
  <si>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</si>
  <si>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</si>
  <si>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1400</t>
  </si>
  <si>
    <t>МЕЖБЮДЖЕТНЫЕ ТРАНСФЕРТЫ ОБЩЕГО ХАРАКТЕРА БЮДЖЕТАМ БЮДЖЕТНОЙ СИСТЕМЫ РОССИЙСКОЙ ФЕДЕРАЦИИ</t>
  </si>
  <si>
    <t>1301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</si>
  <si>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</si>
  <si>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</si>
  <si>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</si>
  <si>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1204</t>
  </si>
  <si>
    <t>Другие вопросы в области средств массовой информации</t>
  </si>
  <si>
    <t>1202</t>
  </si>
  <si>
    <t>Периодическая печать и издательства</t>
  </si>
  <si>
    <t>1201</t>
  </si>
  <si>
    <t>Телевидение и радиовещание</t>
  </si>
  <si>
    <t>1200</t>
  </si>
  <si>
    <t>СРЕДСТВА МАССОВОЙ ИНФОРМАЦИИ</t>
  </si>
  <si>
    <t>1105</t>
  </si>
  <si>
    <t>Другие вопросы в области физической культуры и спорта</t>
  </si>
  <si>
    <t>1103</t>
  </si>
  <si>
    <t>Спорт высших достижений</t>
  </si>
  <si>
    <t>1102</t>
  </si>
  <si>
    <t>Массовый спорт</t>
  </si>
  <si>
    <t>1100</t>
  </si>
  <si>
    <t>ФИЗИЧЕСКАЯ КУЛЬТУРА И СПОРТ</t>
  </si>
  <si>
    <t>1006</t>
  </si>
  <si>
    <t>Другие вопросы в области социальной политики</t>
  </si>
  <si>
    <t>1004</t>
  </si>
  <si>
    <t>Охрана семьи и детства</t>
  </si>
  <si>
    <t>1003</t>
  </si>
  <si>
    <t>Социальное обеспечение населения</t>
  </si>
  <si>
    <t>1002</t>
  </si>
  <si>
    <t>Социальное обслуживание населения</t>
  </si>
  <si>
    <t>1001</t>
  </si>
  <si>
    <t>Пенсионное обеспечение</t>
  </si>
  <si>
    <t>1000</t>
  </si>
  <si>
    <t>СОЦИАЛЬНАЯ ПОЛИТИКА</t>
  </si>
  <si>
    <t>0909</t>
  </si>
  <si>
    <t>Другие вопросы в области здравоохранения</t>
  </si>
  <si>
    <t>0906</t>
  </si>
  <si>
    <t>Заготовка, переработка, хранение и обеспечение безопасности донорской крови и ее компонентов</t>
  </si>
  <si>
    <t>0905</t>
  </si>
  <si>
    <t>Санаторно-оздоровительная помощь</t>
  </si>
  <si>
    <t>0904</t>
  </si>
  <si>
    <t>Скорая медицинская помощь</t>
  </si>
  <si>
    <t>0903</t>
  </si>
  <si>
    <t>Медицинская помощь в дневных стационарах всех типов</t>
  </si>
  <si>
    <t>0902</t>
  </si>
  <si>
    <t>Амбулаторная помощь</t>
  </si>
  <si>
    <t>0901</t>
  </si>
  <si>
    <t>Стационарная медицинская помощь</t>
  </si>
  <si>
    <t>0900</t>
  </si>
  <si>
    <t>ЗДРАВООХРАНЕНИЕ</t>
  </si>
  <si>
    <t>0804</t>
  </si>
  <si>
    <t>Другие вопросы в области культуры, кинематографии</t>
  </si>
  <si>
    <t>0802</t>
  </si>
  <si>
    <t>Кинематография</t>
  </si>
  <si>
    <t>0801</t>
  </si>
  <si>
    <t>Культура</t>
  </si>
  <si>
    <t>0800</t>
  </si>
  <si>
    <t>КУЛЬТУРА, КИНЕМАТОГРАФИЯ</t>
  </si>
  <si>
    <t>0709</t>
  </si>
  <si>
    <t>Другие вопросы в области образования</t>
  </si>
  <si>
    <t>0707</t>
  </si>
  <si>
    <t>Молодежная политика</t>
  </si>
  <si>
    <t>0705</t>
  </si>
  <si>
    <t>Профессиональная подготовка, переподготовка и повышение квалификации</t>
  </si>
  <si>
    <t>0704</t>
  </si>
  <si>
    <t>Среднее профессиональное образование</t>
  </si>
  <si>
    <t>0703</t>
  </si>
  <si>
    <t>Дополнительное образование детей</t>
  </si>
  <si>
    <t>0702</t>
  </si>
  <si>
    <t>Общее образование</t>
  </si>
  <si>
    <t>0701</t>
  </si>
  <si>
    <t>Дошкольное образование</t>
  </si>
  <si>
    <t>0700</t>
  </si>
  <si>
    <t>ОБРАЗОВАНИЕ</t>
  </si>
  <si>
    <t>0605</t>
  </si>
  <si>
    <t>Другие вопросы в области охраны окружающей среды</t>
  </si>
  <si>
    <t>0603</t>
  </si>
  <si>
    <t>Охрана объектов растительного и животного мира и среды их обитания</t>
  </si>
  <si>
    <t>0601</t>
  </si>
  <si>
    <t>Экологический контроль</t>
  </si>
  <si>
    <t>0600</t>
  </si>
  <si>
    <t>ОХРАНА ОКРУЖАЮЩЕЙ СРЕДЫ</t>
  </si>
  <si>
    <t>0505</t>
  </si>
  <si>
    <t>Другие вопросы в области жилищно-коммунального хозяйства</t>
  </si>
  <si>
    <t>0503</t>
  </si>
  <si>
    <t>Благоустройство</t>
  </si>
  <si>
    <t>0502</t>
  </si>
  <si>
    <t>Коммунальное хозяйство</t>
  </si>
  <si>
    <t>0501</t>
  </si>
  <si>
    <t>Жилищное хозяйство</t>
  </si>
  <si>
    <t>0500</t>
  </si>
  <si>
    <t>ЖИЛИЩНО-КОММУНАЛЬНОЕ ХОЗЯЙСТВО</t>
  </si>
  <si>
    <t>0412</t>
  </si>
  <si>
    <t>Другие вопросы в области национальной экономики</t>
  </si>
  <si>
    <t>0410</t>
  </si>
  <si>
    <t>Связь и информатика</t>
  </si>
  <si>
    <t>0409</t>
  </si>
  <si>
    <t>Дорожное хозяйство (дорожные фонды)</t>
  </si>
  <si>
    <t>0408</t>
  </si>
  <si>
    <t>Транспорт</t>
  </si>
  <si>
    <t>0407</t>
  </si>
  <si>
    <t>Лесное хозяйство</t>
  </si>
  <si>
    <t>0406</t>
  </si>
  <si>
    <t>Водное хозяйство</t>
  </si>
  <si>
    <t>0405</t>
  </si>
  <si>
    <t>Сельское хозяйство и рыболовство</t>
  </si>
  <si>
    <t>0401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</si>
  <si>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</si>
  <si>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</si>
  <si>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</si>
  <si>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</si>
  <si>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</si>
  <si>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0311</t>
  </si>
  <si>
    <t>Миграционная политика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</si>
  <si>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</si>
  <si>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</si>
  <si>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0309</t>
  </si>
  <si>
    <t>Гражданская оборона</t>
  </si>
  <si>
    <t>0304</t>
  </si>
  <si>
    <t>Органы юстиции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</si>
  <si>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</si>
  <si>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</si>
  <si>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</si>
  <si>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</si>
  <si>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</si>
  <si>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</si>
  <si>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</si>
  <si>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</si>
  <si>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0111</t>
  </si>
  <si>
    <t>Резервные фонды</t>
  </si>
  <si>
    <t>0108</t>
  </si>
  <si>
    <t>Международные отношения и международное сотрудничество</t>
  </si>
  <si>
    <t>0107</t>
  </si>
  <si>
    <t>Обеспечение проведения выборов и референдумов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</si>
  <si>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</si>
  <si>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</si>
  <si>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</si>
  <si>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>Судебная система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</si>
  <si>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</si>
  <si>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</si>
  <si>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</si>
  <si>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</si>
  <si>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</si>
  <si>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</si>
  <si>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</si>
  <si>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</si>
  <si>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9600</t>
  </si>
  <si>
    <t>Расходы - всего</t>
  </si>
  <si>
    <t>% исполнения</t>
  </si>
  <si>
    <t>Исполнено
на 01.04.2023</t>
  </si>
  <si>
    <t xml:space="preserve">Утверждено законом об областном бюджете Тверской области на 2023-2025 гг.        
 (от 29.12.2022  № 111-ЗО)
</t>
  </si>
  <si>
    <t>Код по бюджетной классификации</t>
  </si>
  <si>
    <t>Наименование показателя</t>
  </si>
  <si>
    <t>тыс. руб.</t>
  </si>
  <si>
    <t>Ежеквартальные сведения об исполнении областного бюджета Тверской области за первый квартал 2023 года по расходам в разрезе разделов и подразделов классификации расходов в сравнении с запланированными значениями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</si>
</sst>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8" x14ac:knownFonts="1"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left" wrapText="1" indent="2"/>
    </xf>
    <xf numFmtId="164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left" wrapText="1" indent="2"/>
    </xf>
    <xf numFmtId="49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/>
    <xf numFmtId="49" fontId="4" fillId="2" borderId="2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 applyAlignment="1"/>
    <xf numFmtId="0" fontId="1" fillId="0" borderId="7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GridLines="0" showZeros="0" tabSelected="1" view="pageBreakPreview" zoomScale="120" zoomScaleNormal="90" zoomScaleSheetLayoutView="120" workbookViewId="0">
      <selection activeCell="C12" sqref="C12"/>
    </sheetView>
  </sheetViews>
  <sheetFormatPr defaultColWidth="9.140625" defaultRowHeight="12.75" x14ac:dyDescent="0.2"/>
  <cols>
    <col min="1" max="1" width="74" style="3" customWidth="1"/>
    <col min="2" max="2" width="19.42578125" style="3" customWidth="1"/>
    <col min="3" max="3" width="24" style="3" customWidth="1"/>
    <col min="4" max="4" width="15.85546875" style="3" customWidth="1"/>
    <col min="5" max="5" width="11" style="2" customWidth="1"/>
    <col min="6" max="16384" width="9.140625" style="1"/>
  </cols>
  <sheetData>
    <row r="1" spans="1:5" s="18" customFormat="1" ht="48" customHeight="1" x14ac:dyDescent="0.2">
      <c r="A1" s="22" t="s">
        <v>160</v>
      </c>
      <c r="B1" s="23"/>
      <c r="C1" s="23"/>
      <c r="D1" s="23"/>
      <c r="E1" s="19"/>
    </row>
    <row r="2" spans="1:5" x14ac:dyDescent="0.2">
      <c r="B2" s="17"/>
      <c r="C2" s="17"/>
      <c r="D2" s="17"/>
    </row>
    <row r="3" spans="1:5" x14ac:dyDescent="0.2">
      <c r="A3" s="16"/>
      <c r="B3" s="15"/>
      <c r="C3" s="15"/>
      <c r="D3" s="15"/>
      <c r="E3" s="14" t="s">
        <v>159</v>
      </c>
    </row>
    <row r="4" spans="1:5" ht="12.75" customHeight="1" x14ac:dyDescent="0.2">
      <c r="A4" s="24" t="s">
        <v>158</v>
      </c>
      <c r="B4" s="24" t="s">
        <v>157</v>
      </c>
      <c r="C4" s="26" t="s">
        <v>156</v>
      </c>
      <c r="D4" s="26" t="s">
        <v>155</v>
      </c>
      <c r="E4" s="28" t="s">
        <v>154</v>
      </c>
    </row>
    <row r="5" spans="1:5" ht="66.75" customHeight="1" x14ac:dyDescent="0.2">
      <c r="A5" s="25"/>
      <c r="B5" s="25"/>
      <c r="C5" s="27"/>
      <c r="D5" s="27"/>
      <c r="E5" s="29"/>
    </row>
    <row r="6" spans="1: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</row>
    <row r="7" spans="1:5" s="11" customFormat="1" x14ac:dyDescent="0.2">
      <c r="A7" s="20" t="s">
        <v>153</v>
      </c>
      <c r="B7" s="21" t="s">
        <v>152</v>
      </c>
      <c r="C7" s="7">
        <f>C8+C18+C20+C26+C35+C40+C44+C52++C56+C64+C70+C74+C78+C80</f>
        <v>103655255.2</v>
      </c>
      <c r="D7" s="7">
        <v>19532450.65024</v>
      </c>
      <c r="E7" s="7">
        <f t="shared" ref="E7:E38" si="0">D7/C7*100</f>
        <v>18.843666548842762</v>
      </c>
    </row>
    <row r="8" spans="1:5" x14ac:dyDescent="0.2">
      <c r="A8" s="9" t="s">
        <v>151</v>
      </c>
      <c r="B8" s="8" t="s">
        <v>150</v>
      </c>
      <c r="C8" s="7">
        <f>C9+C10+C11+C12+C13+C14+C15+C16+C17</f>
        <v>5568735.7999999998</v>
      </c>
      <c r="D8" s="7">
        <v>725593.13174999994</v>
      </c>
      <c r="E8" s="7">
        <f t="shared" si="0"/>
        <v>13.029763986109739</v>
      </c>
    </row>
    <row r="9" spans="1:5" ht="25.5" x14ac:dyDescent="0.2">
      <c r="A9" s="6" t="s">
        <v>149</v>
      </c>
      <c r="B9" s="5" t="s">
        <v>148</v>
      </c>
      <c r="C9" s="4">
        <v>6697.1</v>
      </c>
      <c r="D9" s="4">
        <v>1026.27882</v>
      </c>
      <c r="E9" s="4">
        <f t="shared" si="0"/>
        <v>15.324227202819129</v>
      </c>
    </row>
    <row r="10" spans="1:5" ht="25.5" x14ac:dyDescent="0.2">
      <c r="A10" s="6" t="s">
        <v>147</v>
      </c>
      <c r="B10" s="5" t="s">
        <v>146</v>
      </c>
      <c r="C10" s="4">
        <v>194515.7</v>
      </c>
      <c r="D10" s="4">
        <v>32822.151550000002</v>
      </c>
      <c r="E10" s="4">
        <f t="shared" si="0"/>
        <v>16.873780137027499</v>
      </c>
    </row>
    <row r="11" spans="1:5" ht="38.25" x14ac:dyDescent="0.2">
      <c r="A11" s="6" t="s">
        <v>145</v>
      </c>
      <c r="B11" s="5" t="s">
        <v>144</v>
      </c>
      <c r="C11" s="4">
        <v>449275.6</v>
      </c>
      <c r="D11" s="4">
        <v>75835.461319999988</v>
      </c>
      <c r="E11" s="4">
        <f t="shared" si="0"/>
        <v>16.879496976911273</v>
      </c>
    </row>
    <row r="12" spans="1:5" x14ac:dyDescent="0.2">
      <c r="A12" s="6" t="s">
        <v>143</v>
      </c>
      <c r="B12" s="5" t="s">
        <v>142</v>
      </c>
      <c r="C12" s="4">
        <v>294036.59999999998</v>
      </c>
      <c r="D12" s="4">
        <v>64136.468909999996</v>
      </c>
      <c r="E12" s="4">
        <f t="shared" si="0"/>
        <v>21.81241005711534</v>
      </c>
    </row>
    <row r="13" spans="1:5" s="11" customFormat="1" ht="25.5" x14ac:dyDescent="0.2">
      <c r="A13" s="6" t="s">
        <v>141</v>
      </c>
      <c r="B13" s="5" t="s">
        <v>140</v>
      </c>
      <c r="C13" s="4">
        <v>285814.5</v>
      </c>
      <c r="D13" s="4">
        <v>82327.766569999992</v>
      </c>
      <c r="E13" s="4">
        <f t="shared" si="0"/>
        <v>28.804615080760421</v>
      </c>
    </row>
    <row r="14" spans="1:5" s="11" customFormat="1" x14ac:dyDescent="0.2">
      <c r="A14" s="6" t="s">
        <v>139</v>
      </c>
      <c r="B14" s="5" t="s">
        <v>138</v>
      </c>
      <c r="C14" s="4">
        <v>121072.1</v>
      </c>
      <c r="D14" s="4">
        <v>24837.514309999999</v>
      </c>
      <c r="E14" s="4">
        <f t="shared" si="0"/>
        <v>20.514647313460323</v>
      </c>
    </row>
    <row r="15" spans="1:5" s="11" customFormat="1" x14ac:dyDescent="0.2">
      <c r="A15" s="6" t="s">
        <v>137</v>
      </c>
      <c r="B15" s="5" t="s">
        <v>136</v>
      </c>
      <c r="C15" s="4">
        <v>160</v>
      </c>
      <c r="D15" s="4">
        <v>0</v>
      </c>
      <c r="E15" s="4">
        <f t="shared" si="0"/>
        <v>0</v>
      </c>
    </row>
    <row r="16" spans="1:5" s="11" customFormat="1" x14ac:dyDescent="0.2">
      <c r="A16" s="6" t="s">
        <v>135</v>
      </c>
      <c r="B16" s="5" t="s">
        <v>134</v>
      </c>
      <c r="C16" s="4">
        <v>409366.9</v>
      </c>
      <c r="D16" s="4">
        <v>0</v>
      </c>
      <c r="E16" s="4">
        <f t="shared" si="0"/>
        <v>0</v>
      </c>
    </row>
    <row r="17" spans="1:5" s="11" customFormat="1" x14ac:dyDescent="0.2">
      <c r="A17" s="6" t="s">
        <v>133</v>
      </c>
      <c r="B17" s="5" t="s">
        <v>132</v>
      </c>
      <c r="C17" s="4">
        <v>3807797.3</v>
      </c>
      <c r="D17" s="4">
        <v>444607.49027000001</v>
      </c>
      <c r="E17" s="4">
        <f t="shared" si="0"/>
        <v>11.676238392994291</v>
      </c>
    </row>
    <row r="18" spans="1:5" s="11" customFormat="1" x14ac:dyDescent="0.2">
      <c r="A18" s="9" t="s">
        <v>131</v>
      </c>
      <c r="B18" s="8" t="s">
        <v>130</v>
      </c>
      <c r="C18" s="7">
        <v>29916.2</v>
      </c>
      <c r="D18" s="7">
        <v>5363.96389</v>
      </c>
      <c r="E18" s="7">
        <f t="shared" si="0"/>
        <v>17.929963999438431</v>
      </c>
    </row>
    <row r="19" spans="1:5" s="11" customFormat="1" x14ac:dyDescent="0.2">
      <c r="A19" s="6" t="s">
        <v>129</v>
      </c>
      <c r="B19" s="5" t="s">
        <v>128</v>
      </c>
      <c r="C19" s="4">
        <v>29916.2</v>
      </c>
      <c r="D19" s="4">
        <v>5363.96389</v>
      </c>
      <c r="E19" s="4">
        <f t="shared" si="0"/>
        <v>17.929963999438431</v>
      </c>
    </row>
    <row r="20" spans="1:5" s="11" customFormat="1" ht="25.5" x14ac:dyDescent="0.2">
      <c r="A20" s="9" t="s">
        <v>127</v>
      </c>
      <c r="B20" s="8" t="s">
        <v>126</v>
      </c>
      <c r="C20" s="7">
        <v>992222.9</v>
      </c>
      <c r="D20" s="7">
        <v>196791.88302000001</v>
      </c>
      <c r="E20" s="7">
        <f t="shared" si="0"/>
        <v>19.83343490862789</v>
      </c>
    </row>
    <row r="21" spans="1:5" s="11" customFormat="1" x14ac:dyDescent="0.2">
      <c r="A21" s="6" t="s">
        <v>125</v>
      </c>
      <c r="B21" s="5" t="s">
        <v>124</v>
      </c>
      <c r="C21" s="4">
        <v>60967.7</v>
      </c>
      <c r="D21" s="4">
        <v>12070.802320000001</v>
      </c>
      <c r="E21" s="4">
        <f t="shared" si="0"/>
        <v>19.798684090100167</v>
      </c>
    </row>
    <row r="22" spans="1:5" s="11" customFormat="1" x14ac:dyDescent="0.2">
      <c r="A22" s="6" t="s">
        <v>123</v>
      </c>
      <c r="B22" s="5" t="s">
        <v>122</v>
      </c>
      <c r="C22" s="4">
        <v>33379.300000000003</v>
      </c>
      <c r="D22" s="4">
        <v>6381.1313099999998</v>
      </c>
      <c r="E22" s="4">
        <f t="shared" si="0"/>
        <v>19.117031543501508</v>
      </c>
    </row>
    <row r="23" spans="1:5" s="11" customFormat="1" ht="25.5" x14ac:dyDescent="0.2">
      <c r="A23" s="6" t="s">
        <v>121</v>
      </c>
      <c r="B23" s="5" t="s">
        <v>120</v>
      </c>
      <c r="C23" s="4">
        <v>810759.7</v>
      </c>
      <c r="D23" s="4">
        <v>167516.21138999998</v>
      </c>
      <c r="E23" s="4">
        <f t="shared" si="0"/>
        <v>20.661635178709549</v>
      </c>
    </row>
    <row r="24" spans="1:5" s="11" customFormat="1" x14ac:dyDescent="0.2">
      <c r="A24" s="6" t="s">
        <v>119</v>
      </c>
      <c r="B24" s="5" t="s">
        <v>118</v>
      </c>
      <c r="C24" s="4">
        <v>4950</v>
      </c>
      <c r="D24" s="4">
        <v>275.14999999999998</v>
      </c>
      <c r="E24" s="4">
        <f t="shared" si="0"/>
        <v>5.5585858585858583</v>
      </c>
    </row>
    <row r="25" spans="1:5" s="11" customFormat="1" ht="25.5" x14ac:dyDescent="0.2">
      <c r="A25" s="6" t="s">
        <v>117</v>
      </c>
      <c r="B25" s="5" t="s">
        <v>116</v>
      </c>
      <c r="C25" s="4">
        <v>82166.2</v>
      </c>
      <c r="D25" s="4">
        <v>10548.588</v>
      </c>
      <c r="E25" s="4">
        <f t="shared" si="0"/>
        <v>12.838111048095202</v>
      </c>
    </row>
    <row r="26" spans="1:5" s="11" customFormat="1" x14ac:dyDescent="0.2">
      <c r="A26" s="9" t="s">
        <v>115</v>
      </c>
      <c r="B26" s="8" t="s">
        <v>114</v>
      </c>
      <c r="C26" s="7">
        <f>C27+C28+C29+C30+C31+C32+C33+C34</f>
        <v>28245426.300000004</v>
      </c>
      <c r="D26" s="7">
        <v>3866721.5817199997</v>
      </c>
      <c r="E26" s="7">
        <f t="shared" si="0"/>
        <v>13.689726402606992</v>
      </c>
    </row>
    <row r="27" spans="1:5" s="11" customFormat="1" x14ac:dyDescent="0.2">
      <c r="A27" s="6" t="s">
        <v>113</v>
      </c>
      <c r="B27" s="5" t="s">
        <v>112</v>
      </c>
      <c r="C27" s="4">
        <v>448597.4</v>
      </c>
      <c r="D27" s="4">
        <v>74119.422230000011</v>
      </c>
      <c r="E27" s="4">
        <f t="shared" si="0"/>
        <v>16.522481456646876</v>
      </c>
    </row>
    <row r="28" spans="1:5" s="11" customFormat="1" x14ac:dyDescent="0.2">
      <c r="A28" s="6" t="s">
        <v>111</v>
      </c>
      <c r="B28" s="5" t="s">
        <v>110</v>
      </c>
      <c r="C28" s="4">
        <v>2100648.1</v>
      </c>
      <c r="D28" s="4">
        <v>340932.60489999998</v>
      </c>
      <c r="E28" s="4">
        <f t="shared" si="0"/>
        <v>16.229877098405961</v>
      </c>
    </row>
    <row r="29" spans="1:5" x14ac:dyDescent="0.2">
      <c r="A29" s="6" t="s">
        <v>109</v>
      </c>
      <c r="B29" s="5" t="s">
        <v>108</v>
      </c>
      <c r="C29" s="4">
        <v>58307.1</v>
      </c>
      <c r="D29" s="4">
        <v>0</v>
      </c>
      <c r="E29" s="4">
        <f t="shared" si="0"/>
        <v>0</v>
      </c>
    </row>
    <row r="30" spans="1:5" x14ac:dyDescent="0.2">
      <c r="A30" s="6" t="s">
        <v>107</v>
      </c>
      <c r="B30" s="5" t="s">
        <v>106</v>
      </c>
      <c r="C30" s="4">
        <v>559771.9</v>
      </c>
      <c r="D30" s="4">
        <v>74450.978080000001</v>
      </c>
      <c r="E30" s="4">
        <f t="shared" si="0"/>
        <v>13.30023498500014</v>
      </c>
    </row>
    <row r="31" spans="1:5" x14ac:dyDescent="0.2">
      <c r="A31" s="6" t="s">
        <v>105</v>
      </c>
      <c r="B31" s="5" t="s">
        <v>104</v>
      </c>
      <c r="C31" s="4">
        <v>6042332.7999999998</v>
      </c>
      <c r="D31" s="4">
        <v>806539.86028000002</v>
      </c>
      <c r="E31" s="4">
        <f t="shared" si="0"/>
        <v>13.348153552217449</v>
      </c>
    </row>
    <row r="32" spans="1:5" x14ac:dyDescent="0.2">
      <c r="A32" s="6" t="s">
        <v>103</v>
      </c>
      <c r="B32" s="5" t="s">
        <v>102</v>
      </c>
      <c r="C32" s="4">
        <v>17953938.100000001</v>
      </c>
      <c r="D32" s="4">
        <v>2349373.17979</v>
      </c>
      <c r="E32" s="4">
        <f t="shared" si="0"/>
        <v>13.085559094079754</v>
      </c>
    </row>
    <row r="33" spans="1:5" x14ac:dyDescent="0.2">
      <c r="A33" s="6" t="s">
        <v>101</v>
      </c>
      <c r="B33" s="5" t="s">
        <v>100</v>
      </c>
      <c r="C33" s="4">
        <v>206609.6</v>
      </c>
      <c r="D33" s="4">
        <v>24536.698170000003</v>
      </c>
      <c r="E33" s="4">
        <f t="shared" si="0"/>
        <v>11.875875162625551</v>
      </c>
    </row>
    <row r="34" spans="1:5" x14ac:dyDescent="0.2">
      <c r="A34" s="6" t="s">
        <v>99</v>
      </c>
      <c r="B34" s="5" t="s">
        <v>98</v>
      </c>
      <c r="C34" s="4">
        <v>875221.3</v>
      </c>
      <c r="D34" s="4">
        <v>196768.83827000001</v>
      </c>
      <c r="E34" s="4">
        <f t="shared" si="0"/>
        <v>22.48218116606623</v>
      </c>
    </row>
    <row r="35" spans="1:5" x14ac:dyDescent="0.2">
      <c r="A35" s="9" t="s">
        <v>97</v>
      </c>
      <c r="B35" s="8" t="s">
        <v>96</v>
      </c>
      <c r="C35" s="7">
        <f>C36+C37+C38+C39</f>
        <v>7711622.7000000011</v>
      </c>
      <c r="D35" s="7">
        <v>380202.68075</v>
      </c>
      <c r="E35" s="7">
        <f t="shared" si="0"/>
        <v>4.9302552204738959</v>
      </c>
    </row>
    <row r="36" spans="1:5" x14ac:dyDescent="0.2">
      <c r="A36" s="6" t="s">
        <v>95</v>
      </c>
      <c r="B36" s="5" t="s">
        <v>94</v>
      </c>
      <c r="C36" s="4">
        <v>3315481.6</v>
      </c>
      <c r="D36" s="4">
        <v>76878.801619999998</v>
      </c>
      <c r="E36" s="4">
        <f t="shared" si="0"/>
        <v>2.3187823337641205</v>
      </c>
    </row>
    <row r="37" spans="1:5" x14ac:dyDescent="0.2">
      <c r="A37" s="6" t="s">
        <v>93</v>
      </c>
      <c r="B37" s="5" t="s">
        <v>92</v>
      </c>
      <c r="C37" s="4">
        <v>3492895.7</v>
      </c>
      <c r="D37" s="4">
        <v>202542.01830000003</v>
      </c>
      <c r="E37" s="4">
        <f t="shared" si="0"/>
        <v>5.7986849793424984</v>
      </c>
    </row>
    <row r="38" spans="1:5" x14ac:dyDescent="0.2">
      <c r="A38" s="6" t="s">
        <v>91</v>
      </c>
      <c r="B38" s="5" t="s">
        <v>90</v>
      </c>
      <c r="C38" s="4">
        <v>687864.5</v>
      </c>
      <c r="D38" s="4">
        <v>70000</v>
      </c>
      <c r="E38" s="4">
        <f t="shared" si="0"/>
        <v>10.176422827460932</v>
      </c>
    </row>
    <row r="39" spans="1:5" x14ac:dyDescent="0.2">
      <c r="A39" s="6" t="s">
        <v>89</v>
      </c>
      <c r="B39" s="5" t="s">
        <v>88</v>
      </c>
      <c r="C39" s="4">
        <v>215380.9</v>
      </c>
      <c r="D39" s="4">
        <v>30781.860829999998</v>
      </c>
      <c r="E39" s="4">
        <f t="shared" ref="E39:E70" si="1">D39/C39*100</f>
        <v>14.291824776477394</v>
      </c>
    </row>
    <row r="40" spans="1:5" x14ac:dyDescent="0.2">
      <c r="A40" s="9" t="s">
        <v>87</v>
      </c>
      <c r="B40" s="8" t="s">
        <v>86</v>
      </c>
      <c r="C40" s="7">
        <f>C41+C42+C43</f>
        <v>1577235</v>
      </c>
      <c r="D40" s="7">
        <v>21684.461219999997</v>
      </c>
      <c r="E40" s="7">
        <f t="shared" si="1"/>
        <v>1.3748402248238212</v>
      </c>
    </row>
    <row r="41" spans="1:5" x14ac:dyDescent="0.2">
      <c r="A41" s="6" t="s">
        <v>85</v>
      </c>
      <c r="B41" s="5" t="s">
        <v>84</v>
      </c>
      <c r="C41" s="4">
        <v>1930.7</v>
      </c>
      <c r="D41" s="4">
        <v>262.0521</v>
      </c>
      <c r="E41" s="4">
        <f t="shared" si="1"/>
        <v>13.572906199823898</v>
      </c>
    </row>
    <row r="42" spans="1:5" x14ac:dyDescent="0.2">
      <c r="A42" s="6" t="s">
        <v>83</v>
      </c>
      <c r="B42" s="5" t="s">
        <v>82</v>
      </c>
      <c r="C42" s="4">
        <v>29508.5</v>
      </c>
      <c r="D42" s="4">
        <v>3910.9555299999997</v>
      </c>
      <c r="E42" s="4">
        <f t="shared" si="1"/>
        <v>13.253657522408796</v>
      </c>
    </row>
    <row r="43" spans="1:5" s="11" customFormat="1" x14ac:dyDescent="0.2">
      <c r="A43" s="6" t="s">
        <v>81</v>
      </c>
      <c r="B43" s="5" t="s">
        <v>80</v>
      </c>
      <c r="C43" s="4">
        <v>1545795.8</v>
      </c>
      <c r="D43" s="4">
        <v>17511.453590000001</v>
      </c>
      <c r="E43" s="4">
        <f t="shared" si="1"/>
        <v>1.1328439105605022</v>
      </c>
    </row>
    <row r="44" spans="1:5" s="11" customFormat="1" x14ac:dyDescent="0.2">
      <c r="A44" s="9" t="s">
        <v>79</v>
      </c>
      <c r="B44" s="8" t="s">
        <v>78</v>
      </c>
      <c r="C44" s="7">
        <f>C45+C46+C47+C48+C49+C50+C51</f>
        <v>20892401.999999996</v>
      </c>
      <c r="D44" s="7">
        <v>6003378.0336199999</v>
      </c>
      <c r="E44" s="7">
        <f t="shared" si="1"/>
        <v>28.734743059318891</v>
      </c>
    </row>
    <row r="45" spans="1:5" s="11" customFormat="1" x14ac:dyDescent="0.2">
      <c r="A45" s="6" t="s">
        <v>77</v>
      </c>
      <c r="B45" s="5" t="s">
        <v>76</v>
      </c>
      <c r="C45" s="4">
        <v>3323095.4</v>
      </c>
      <c r="D45" s="4">
        <v>905876.826</v>
      </c>
      <c r="E45" s="4">
        <f t="shared" si="1"/>
        <v>27.260030693070082</v>
      </c>
    </row>
    <row r="46" spans="1:5" s="11" customFormat="1" x14ac:dyDescent="0.2">
      <c r="A46" s="6" t="s">
        <v>75</v>
      </c>
      <c r="B46" s="5" t="s">
        <v>74</v>
      </c>
      <c r="C46" s="4">
        <v>13750547.300000001</v>
      </c>
      <c r="D46" s="4">
        <v>4105833.4716500002</v>
      </c>
      <c r="E46" s="4">
        <f t="shared" si="1"/>
        <v>29.859418553107336</v>
      </c>
    </row>
    <row r="47" spans="1:5" s="11" customFormat="1" x14ac:dyDescent="0.2">
      <c r="A47" s="6" t="s">
        <v>73</v>
      </c>
      <c r="B47" s="5" t="s">
        <v>72</v>
      </c>
      <c r="C47" s="4">
        <v>694221</v>
      </c>
      <c r="D47" s="4">
        <v>250126.95199999999</v>
      </c>
      <c r="E47" s="4">
        <f t="shared" si="1"/>
        <v>36.029874060277635</v>
      </c>
    </row>
    <row r="48" spans="1:5" s="11" customFormat="1" ht="15" x14ac:dyDescent="0.25">
      <c r="A48" s="6" t="s">
        <v>71</v>
      </c>
      <c r="B48" s="12" t="s">
        <v>70</v>
      </c>
      <c r="C48" s="4">
        <v>2158438.9</v>
      </c>
      <c r="D48" s="4">
        <v>556800.58548000001</v>
      </c>
      <c r="E48" s="4">
        <f t="shared" si="1"/>
        <v>25.796448788983557</v>
      </c>
    </row>
    <row r="49" spans="1:5" s="11" customFormat="1" x14ac:dyDescent="0.2">
      <c r="A49" s="6" t="s">
        <v>69</v>
      </c>
      <c r="B49" s="5" t="s">
        <v>68</v>
      </c>
      <c r="C49" s="4">
        <v>105318.39999999999</v>
      </c>
      <c r="D49" s="4">
        <v>20760.813320000001</v>
      </c>
      <c r="E49" s="4">
        <f t="shared" si="1"/>
        <v>19.71242757201021</v>
      </c>
    </row>
    <row r="50" spans="1:5" s="11" customFormat="1" x14ac:dyDescent="0.2">
      <c r="A50" s="6" t="s">
        <v>67</v>
      </c>
      <c r="B50" s="5" t="s">
        <v>66</v>
      </c>
      <c r="C50" s="4">
        <v>193846.7</v>
      </c>
      <c r="D50" s="4">
        <v>6755.8132000000005</v>
      </c>
      <c r="E50" s="4">
        <f t="shared" si="1"/>
        <v>3.48513191093787</v>
      </c>
    </row>
    <row r="51" spans="1:5" x14ac:dyDescent="0.2">
      <c r="A51" s="6" t="s">
        <v>65</v>
      </c>
      <c r="B51" s="5" t="s">
        <v>64</v>
      </c>
      <c r="C51" s="4">
        <v>666934.30000000005</v>
      </c>
      <c r="D51" s="4">
        <v>157223.57196999999</v>
      </c>
      <c r="E51" s="4">
        <f t="shared" si="1"/>
        <v>23.574071984301899</v>
      </c>
    </row>
    <row r="52" spans="1:5" x14ac:dyDescent="0.2">
      <c r="A52" s="9" t="s">
        <v>63</v>
      </c>
      <c r="B52" s="8" t="s">
        <v>62</v>
      </c>
      <c r="C52" s="7">
        <f>C53+C54+C55</f>
        <v>3379245.8000000003</v>
      </c>
      <c r="D52" s="7">
        <v>849145.98838999995</v>
      </c>
      <c r="E52" s="7">
        <f t="shared" si="1"/>
        <v>25.12826940230272</v>
      </c>
    </row>
    <row r="53" spans="1:5" x14ac:dyDescent="0.2">
      <c r="A53" s="6" t="s">
        <v>61</v>
      </c>
      <c r="B53" s="5" t="s">
        <v>60</v>
      </c>
      <c r="C53" s="4">
        <v>3283875.2</v>
      </c>
      <c r="D53" s="4">
        <v>831913.27937</v>
      </c>
      <c r="E53" s="4">
        <f t="shared" si="1"/>
        <v>25.333279394113394</v>
      </c>
    </row>
    <row r="54" spans="1:5" x14ac:dyDescent="0.2">
      <c r="A54" s="6" t="s">
        <v>59</v>
      </c>
      <c r="B54" s="5" t="s">
        <v>58</v>
      </c>
      <c r="C54" s="4">
        <v>14685.7</v>
      </c>
      <c r="D54" s="4">
        <v>4000</v>
      </c>
      <c r="E54" s="4">
        <f t="shared" si="1"/>
        <v>27.237380581109516</v>
      </c>
    </row>
    <row r="55" spans="1:5" x14ac:dyDescent="0.2">
      <c r="A55" s="6" t="s">
        <v>57</v>
      </c>
      <c r="B55" s="5" t="s">
        <v>56</v>
      </c>
      <c r="C55" s="4">
        <v>80684.899999999994</v>
      </c>
      <c r="D55" s="4">
        <v>13232.70902</v>
      </c>
      <c r="E55" s="4">
        <f t="shared" si="1"/>
        <v>16.400477685415733</v>
      </c>
    </row>
    <row r="56" spans="1:5" x14ac:dyDescent="0.2">
      <c r="A56" s="9" t="s">
        <v>55</v>
      </c>
      <c r="B56" s="8" t="s">
        <v>54</v>
      </c>
      <c r="C56" s="7">
        <f>C57+C58+C60+C59+C61+C62+C63</f>
        <v>10862019.4</v>
      </c>
      <c r="D56" s="7">
        <v>1360299.32296</v>
      </c>
      <c r="E56" s="7">
        <f t="shared" si="1"/>
        <v>12.523447739008825</v>
      </c>
    </row>
    <row r="57" spans="1:5" x14ac:dyDescent="0.2">
      <c r="A57" s="6" t="s">
        <v>53</v>
      </c>
      <c r="B57" s="5" t="s">
        <v>52</v>
      </c>
      <c r="C57" s="4">
        <v>4920686.5999999996</v>
      </c>
      <c r="D57" s="4">
        <v>337168.78524</v>
      </c>
      <c r="E57" s="4">
        <f t="shared" si="1"/>
        <v>6.8520678646756332</v>
      </c>
    </row>
    <row r="58" spans="1:5" x14ac:dyDescent="0.2">
      <c r="A58" s="6" t="s">
        <v>51</v>
      </c>
      <c r="B58" s="5" t="s">
        <v>50</v>
      </c>
      <c r="C58" s="4">
        <v>3243552.6</v>
      </c>
      <c r="D58" s="4">
        <v>577108.07587000006</v>
      </c>
      <c r="E58" s="4">
        <f t="shared" si="1"/>
        <v>17.792468538046833</v>
      </c>
    </row>
    <row r="59" spans="1:5" x14ac:dyDescent="0.2">
      <c r="A59" s="6" t="s">
        <v>49</v>
      </c>
      <c r="B59" s="5" t="s">
        <v>48</v>
      </c>
      <c r="C59" s="4">
        <v>62313</v>
      </c>
      <c r="D59" s="4">
        <v>12216.96128</v>
      </c>
      <c r="E59" s="4">
        <f t="shared" si="1"/>
        <v>19.605798597403432</v>
      </c>
    </row>
    <row r="60" spans="1:5" x14ac:dyDescent="0.2">
      <c r="A60" s="6" t="s">
        <v>47</v>
      </c>
      <c r="B60" s="10" t="s">
        <v>46</v>
      </c>
      <c r="C60" s="4">
        <v>613249.19999999995</v>
      </c>
      <c r="D60" s="4">
        <v>135246.76741999999</v>
      </c>
      <c r="E60" s="4">
        <f t="shared" si="1"/>
        <v>22.054128634819254</v>
      </c>
    </row>
    <row r="61" spans="1:5" x14ac:dyDescent="0.2">
      <c r="A61" s="6" t="s">
        <v>45</v>
      </c>
      <c r="B61" s="5" t="s">
        <v>44</v>
      </c>
      <c r="C61" s="4">
        <v>317055.90000000002</v>
      </c>
      <c r="D61" s="4">
        <v>82232.368189999994</v>
      </c>
      <c r="E61" s="4">
        <f t="shared" si="1"/>
        <v>25.936236540622641</v>
      </c>
    </row>
    <row r="62" spans="1:5" ht="25.5" x14ac:dyDescent="0.2">
      <c r="A62" s="6" t="s">
        <v>43</v>
      </c>
      <c r="B62" s="5" t="s">
        <v>42</v>
      </c>
      <c r="C62" s="4">
        <v>144915.29999999999</v>
      </c>
      <c r="D62" s="4">
        <v>26408.46127</v>
      </c>
      <c r="E62" s="4">
        <f t="shared" si="1"/>
        <v>18.223376876009642</v>
      </c>
    </row>
    <row r="63" spans="1:5" x14ac:dyDescent="0.2">
      <c r="A63" s="6" t="s">
        <v>41</v>
      </c>
      <c r="B63" s="5" t="s">
        <v>40</v>
      </c>
      <c r="C63" s="4">
        <v>1560246.8</v>
      </c>
      <c r="D63" s="4">
        <v>189917.90369000001</v>
      </c>
      <c r="E63" s="4">
        <f t="shared" si="1"/>
        <v>12.172298875408686</v>
      </c>
    </row>
    <row r="64" spans="1:5" x14ac:dyDescent="0.2">
      <c r="A64" s="9" t="s">
        <v>39</v>
      </c>
      <c r="B64" s="8" t="s">
        <v>38</v>
      </c>
      <c r="C64" s="7">
        <f>C65+C66+C67+C68+C69</f>
        <v>20438566.5</v>
      </c>
      <c r="D64" s="7">
        <v>5261227.7967100004</v>
      </c>
      <c r="E64" s="7">
        <f t="shared" si="1"/>
        <v>25.741667336160784</v>
      </c>
    </row>
    <row r="65" spans="1:5" x14ac:dyDescent="0.2">
      <c r="A65" s="6" t="s">
        <v>37</v>
      </c>
      <c r="B65" s="5" t="s">
        <v>36</v>
      </c>
      <c r="C65" s="4">
        <v>78630.7</v>
      </c>
      <c r="D65" s="4">
        <v>18304.306700000001</v>
      </c>
      <c r="E65" s="4">
        <f t="shared" si="1"/>
        <v>23.278829642874861</v>
      </c>
    </row>
    <row r="66" spans="1:5" x14ac:dyDescent="0.2">
      <c r="A66" s="6" t="s">
        <v>35</v>
      </c>
      <c r="B66" s="5" t="s">
        <v>34</v>
      </c>
      <c r="C66" s="4">
        <v>2635456</v>
      </c>
      <c r="D66" s="4">
        <v>626932.48094000004</v>
      </c>
      <c r="E66" s="4">
        <f t="shared" si="1"/>
        <v>23.788387320448532</v>
      </c>
    </row>
    <row r="67" spans="1:5" x14ac:dyDescent="0.2">
      <c r="A67" s="6" t="s">
        <v>33</v>
      </c>
      <c r="B67" s="5" t="s">
        <v>32</v>
      </c>
      <c r="C67" s="4">
        <v>11501456.300000001</v>
      </c>
      <c r="D67" s="4">
        <v>2840773.24083</v>
      </c>
      <c r="E67" s="4">
        <f t="shared" si="1"/>
        <v>24.699248223288038</v>
      </c>
    </row>
    <row r="68" spans="1:5" x14ac:dyDescent="0.2">
      <c r="A68" s="6" t="s">
        <v>31</v>
      </c>
      <c r="B68" s="5" t="s">
        <v>30</v>
      </c>
      <c r="C68" s="4">
        <v>5787500.0999999996</v>
      </c>
      <c r="D68" s="4">
        <v>1698150.1844899999</v>
      </c>
      <c r="E68" s="4">
        <f t="shared" si="1"/>
        <v>29.341687345975163</v>
      </c>
    </row>
    <row r="69" spans="1:5" x14ac:dyDescent="0.2">
      <c r="A69" s="6" t="s">
        <v>29</v>
      </c>
      <c r="B69" s="5" t="s">
        <v>28</v>
      </c>
      <c r="C69" s="4">
        <v>435523.4</v>
      </c>
      <c r="D69" s="4">
        <v>77067.583750000005</v>
      </c>
      <c r="E69" s="4">
        <f t="shared" si="1"/>
        <v>17.69539449545076</v>
      </c>
    </row>
    <row r="70" spans="1:5" x14ac:dyDescent="0.2">
      <c r="A70" s="9" t="s">
        <v>27</v>
      </c>
      <c r="B70" s="8" t="s">
        <v>26</v>
      </c>
      <c r="C70" s="7">
        <f>C71+C72+C73</f>
        <v>1282599.3</v>
      </c>
      <c r="D70" s="7">
        <v>334404.08669999999</v>
      </c>
      <c r="E70" s="7">
        <f t="shared" si="1"/>
        <v>26.072374022034783</v>
      </c>
    </row>
    <row r="71" spans="1:5" x14ac:dyDescent="0.2">
      <c r="A71" s="6" t="s">
        <v>25</v>
      </c>
      <c r="B71" s="5" t="s">
        <v>24</v>
      </c>
      <c r="C71" s="4">
        <v>794069.1</v>
      </c>
      <c r="D71" s="4">
        <v>213475.51700999998</v>
      </c>
      <c r="E71" s="4">
        <f t="shared" ref="E71:E102" si="2">D71/C71*100</f>
        <v>26.883745634983153</v>
      </c>
    </row>
    <row r="72" spans="1:5" x14ac:dyDescent="0.2">
      <c r="A72" s="6" t="s">
        <v>23</v>
      </c>
      <c r="B72" s="5" t="s">
        <v>22</v>
      </c>
      <c r="C72" s="4">
        <v>464083.7</v>
      </c>
      <c r="D72" s="4">
        <v>117142.07550000001</v>
      </c>
      <c r="E72" s="4">
        <f t="shared" si="2"/>
        <v>25.241583684150083</v>
      </c>
    </row>
    <row r="73" spans="1:5" x14ac:dyDescent="0.2">
      <c r="A73" s="6" t="s">
        <v>21</v>
      </c>
      <c r="B73" s="5" t="s">
        <v>20</v>
      </c>
      <c r="C73" s="4">
        <v>24446.5</v>
      </c>
      <c r="D73" s="4">
        <v>3786.4941899999999</v>
      </c>
      <c r="E73" s="4">
        <f t="shared" si="2"/>
        <v>15.488901028777125</v>
      </c>
    </row>
    <row r="74" spans="1:5" x14ac:dyDescent="0.2">
      <c r="A74" s="9" t="s">
        <v>19</v>
      </c>
      <c r="B74" s="8" t="s">
        <v>18</v>
      </c>
      <c r="C74" s="7">
        <f>C75+C76+C77</f>
        <v>198822</v>
      </c>
      <c r="D74" s="7">
        <v>36564.486779999999</v>
      </c>
      <c r="E74" s="7">
        <f t="shared" si="2"/>
        <v>18.39056381084588</v>
      </c>
    </row>
    <row r="75" spans="1:5" x14ac:dyDescent="0.2">
      <c r="A75" s="6" t="s">
        <v>17</v>
      </c>
      <c r="B75" s="5" t="s">
        <v>16</v>
      </c>
      <c r="C75" s="4">
        <v>41579.5</v>
      </c>
      <c r="D75" s="4">
        <v>7700</v>
      </c>
      <c r="E75" s="4">
        <f t="shared" si="2"/>
        <v>18.518741206604219</v>
      </c>
    </row>
    <row r="76" spans="1:5" x14ac:dyDescent="0.2">
      <c r="A76" s="6" t="s">
        <v>15</v>
      </c>
      <c r="B76" s="5" t="s">
        <v>14</v>
      </c>
      <c r="C76" s="4">
        <v>21369</v>
      </c>
      <c r="D76" s="4">
        <v>4890</v>
      </c>
      <c r="E76" s="4">
        <f t="shared" si="2"/>
        <v>22.8836164537414</v>
      </c>
    </row>
    <row r="77" spans="1:5" x14ac:dyDescent="0.2">
      <c r="A77" s="6" t="s">
        <v>13</v>
      </c>
      <c r="B77" s="5" t="s">
        <v>12</v>
      </c>
      <c r="C77" s="4">
        <v>135873.5</v>
      </c>
      <c r="D77" s="4">
        <v>23974.486780000003</v>
      </c>
      <c r="E77" s="4">
        <f t="shared" si="2"/>
        <v>17.644711279241353</v>
      </c>
    </row>
    <row r="78" spans="1:5" x14ac:dyDescent="0.2">
      <c r="A78" s="9" t="s">
        <v>11</v>
      </c>
      <c r="B78" s="8" t="s">
        <v>10</v>
      </c>
      <c r="C78" s="7">
        <v>58000</v>
      </c>
      <c r="D78" s="7">
        <v>0</v>
      </c>
      <c r="E78" s="4">
        <f t="shared" si="2"/>
        <v>0</v>
      </c>
    </row>
    <row r="79" spans="1:5" x14ac:dyDescent="0.2">
      <c r="A79" s="6" t="s">
        <v>9</v>
      </c>
      <c r="B79" s="5" t="s">
        <v>8</v>
      </c>
      <c r="C79" s="4">
        <v>58000</v>
      </c>
      <c r="D79" s="4">
        <v>0</v>
      </c>
      <c r="E79" s="4">
        <f t="shared" si="2"/>
        <v>0</v>
      </c>
    </row>
    <row r="80" spans="1:5" ht="25.5" x14ac:dyDescent="0.2">
      <c r="A80" s="9" t="s">
        <v>7</v>
      </c>
      <c r="B80" s="8" t="s">
        <v>6</v>
      </c>
      <c r="C80" s="7">
        <v>2418441.2999999998</v>
      </c>
      <c r="D80" s="7">
        <v>491073.23273000005</v>
      </c>
      <c r="E80" s="7">
        <f t="shared" si="2"/>
        <v>20.305360842539368</v>
      </c>
    </row>
    <row r="81" spans="1:5" ht="25.5" x14ac:dyDescent="0.2">
      <c r="A81" s="6" t="s">
        <v>5</v>
      </c>
      <c r="B81" s="5" t="s">
        <v>4</v>
      </c>
      <c r="C81" s="4">
        <v>1433228.1</v>
      </c>
      <c r="D81" s="4">
        <v>411376.45</v>
      </c>
      <c r="E81" s="4">
        <f t="shared" si="2"/>
        <v>28.702789876921891</v>
      </c>
    </row>
    <row r="82" spans="1:5" x14ac:dyDescent="0.2">
      <c r="A82" s="6" t="s">
        <v>3</v>
      </c>
      <c r="B82" s="5" t="s">
        <v>2</v>
      </c>
      <c r="C82" s="4">
        <v>735656.9</v>
      </c>
      <c r="D82" s="4">
        <v>77875.95</v>
      </c>
      <c r="E82" s="4">
        <f t="shared" si="2"/>
        <v>10.585906283214362</v>
      </c>
    </row>
    <row r="83" spans="1:5" x14ac:dyDescent="0.2">
      <c r="A83" s="6" t="s">
        <v>1</v>
      </c>
      <c r="B83" s="5" t="s">
        <v>0</v>
      </c>
      <c r="C83" s="4">
        <v>249556.3</v>
      </c>
      <c r="D83" s="4">
        <v>1820.8327300000001</v>
      </c>
      <c r="E83" s="4">
        <f t="shared" si="2"/>
        <v>0.7296280358380054</v>
      </c>
    </row>
  </sheetData>
  <autoFilter ref="A6:E83"/>
  <mergeCells count="6">
    <mergeCell ref="E4:E5"/>
    <mergeCell ref="A1:D1"/>
    <mergeCell ref="A4:A5"/>
    <mergeCell ref="B4:B5"/>
    <mergeCell ref="C4:C5"/>
    <mergeCell ref="D4:D5"/>
  </mergeCells>
  <printOptions gridLinesSet="0"/>
  <pageMargins left="0.39370078740157483" right="0.39370078740157483" top="0.39370078740157483" bottom="0.39370078740157483" header="0" footer="0"/>
  <pageSetup paperSize="9" scale="67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01.04.2023 (2)</vt:lpstr>
      <vt:lpstr>'01.04.2023 (2)'!Заголовки_для_печати</vt:lpstr>
      <vt:lpstr>'01.04.2023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Чижова Елена Анатольевна</dc:creator>
  <cp:lastModifiedBy>Чижова Елена Анатольевна</cp:lastModifiedBy>
  <cp:lastPrinted>2023-04-27T11:58:42Z</cp:lastPrinted>
  <dcterms:created xsi:type="dcterms:W3CDTF">2023-04-27T11:47:54Z</dcterms:created>
  <dcterms:modified xsi:type="dcterms:W3CDTF">2023-04-27T12:26:55Z</dcterms:modified>
</cp:coreProperties>
</file>